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2435" tabRatio="869" activeTab="47"/>
  </bookViews>
  <sheets>
    <sheet name="Анекс 1" sheetId="44" r:id="rId1"/>
    <sheet name="Анекс 2" sheetId="43" r:id="rId2"/>
    <sheet name="Анекс 3" sheetId="52" r:id="rId3"/>
    <sheet name="Анекс 4" sheetId="24" r:id="rId4"/>
    <sheet name="Анекс 5" sheetId="25" r:id="rId5"/>
    <sheet name="Анекс 6" sheetId="26" r:id="rId6"/>
    <sheet name="Sheet1" sheetId="115" state="hidden" r:id="rId7"/>
    <sheet name="Sheet2" sheetId="116" state="hidden" r:id="rId8"/>
    <sheet name="Sheet3" sheetId="117" state="hidden" r:id="rId9"/>
    <sheet name="Анекс 7" sheetId="59" r:id="rId10"/>
    <sheet name="Анекс 8" sheetId="23" r:id="rId11"/>
    <sheet name="Анекс 9" sheetId="54" r:id="rId12"/>
    <sheet name="Анекс 10" sheetId="56" r:id="rId13"/>
    <sheet name="Aнекс 11" sheetId="36" r:id="rId14"/>
    <sheet name="Анекс 12" sheetId="60" r:id="rId15"/>
    <sheet name="Анекс 13" sheetId="61" r:id="rId16"/>
    <sheet name="Анекс 14" sheetId="62" r:id="rId17"/>
    <sheet name="Анекс 15" sheetId="63" r:id="rId18"/>
    <sheet name="Sheet4" sheetId="118" state="hidden" r:id="rId19"/>
    <sheet name="Sheet5" sheetId="119" state="hidden" r:id="rId20"/>
    <sheet name="Sheet6" sheetId="120" state="hidden" r:id="rId21"/>
    <sheet name="Sheet7" sheetId="121" state="hidden" r:id="rId22"/>
    <sheet name="Sheet8" sheetId="122" state="hidden" r:id="rId23"/>
    <sheet name="Sheet9" sheetId="123" state="hidden" r:id="rId24"/>
    <sheet name="Sheet10" sheetId="124" state="hidden" r:id="rId25"/>
    <sheet name="Sheet11" sheetId="125" state="hidden" r:id="rId26"/>
    <sheet name="Анекс 16" sheetId="64" r:id="rId27"/>
    <sheet name="Анекс 17" sheetId="65" r:id="rId28"/>
    <sheet name="Анекс 18" sheetId="66" r:id="rId29"/>
    <sheet name="Анекс 19" sheetId="69" r:id="rId30"/>
    <sheet name="Анекс 20" sheetId="70" r:id="rId31"/>
    <sheet name="Анекс 21" sheetId="71" r:id="rId32"/>
    <sheet name="Анекс 22" sheetId="72" r:id="rId33"/>
    <sheet name="Анекс 23" sheetId="101" r:id="rId34"/>
    <sheet name="Анекс 24" sheetId="102" r:id="rId35"/>
    <sheet name="Анекс 25" sheetId="103" r:id="rId36"/>
    <sheet name="Анекс 26" sheetId="104" r:id="rId37"/>
    <sheet name="Анекс 27" sheetId="105" r:id="rId38"/>
    <sheet name="Анекс 28" sheetId="106" r:id="rId39"/>
    <sheet name="Анекс 29" sheetId="108" r:id="rId40"/>
    <sheet name="Анекс 30" sheetId="109" r:id="rId41"/>
    <sheet name="Анекс 31" sheetId="107" r:id="rId42"/>
    <sheet name="Анекс 32" sheetId="111" r:id="rId43"/>
    <sheet name="Анекс 33" sheetId="110" r:id="rId44"/>
    <sheet name="Анекс 34" sheetId="114" r:id="rId45"/>
    <sheet name="Анекс 35" sheetId="113" r:id="rId46"/>
    <sheet name="Анекс 36" sheetId="112" r:id="rId47"/>
    <sheet name="Анекс 37" sheetId="94" r:id="rId48"/>
    <sheet name="Анекс 38" sheetId="95" r:id="rId49"/>
    <sheet name="Анекс 39" sheetId="96" r:id="rId50"/>
    <sheet name="Анекс 40" sheetId="97" r:id="rId51"/>
    <sheet name="Анекс 41" sheetId="98" r:id="rId52"/>
  </sheets>
  <externalReferences>
    <externalReference r:id="rId53"/>
    <externalReference r:id="rId54"/>
    <externalReference r:id="rId55"/>
    <externalReference r:id="rId56"/>
  </externalReferences>
  <definedNames>
    <definedName name="__ana1" hidden="1">{#N/A,#N/A,TRUE,"preg4";#N/A,#N/A,TRUE,"bazpr2001"}</definedName>
    <definedName name="__pl2000" hidden="1">{#N/A,#N/A,TRUE,"preg4";#N/A,#N/A,TRUE,"bazpr99"}</definedName>
    <definedName name="_ana1" localSheetId="13"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10" hidden="1">{#N/A,#N/A,TRUE,"preg4";#N/A,#N/A,TRUE,"bazpr2001"}</definedName>
    <definedName name="_ana1" hidden="1">{#N/A,#N/A,TRUE,"preg4";#N/A,#N/A,TRUE,"bazpr2001"}</definedName>
    <definedName name="_pl2000" localSheetId="13"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10" hidden="1">{#N/A,#N/A,TRUE,"preg4";#N/A,#N/A,TRUE,"bazpr99"}</definedName>
    <definedName name="_pl2000" hidden="1">{#N/A,#N/A,TRUE,"preg4";#N/A,#N/A,TRUE,"bazpr99"}</definedName>
    <definedName name="aa" localSheetId="13"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10" hidden="1">{#N/A,#N/A,TRUE,"preg4";#N/A,#N/A,TRUE,"bazpr99"}</definedName>
    <definedName name="aa" hidden="1">{#N/A,#N/A,TRUE,"preg4";#N/A,#N/A,TRUE,"bazpr99"}</definedName>
    <definedName name="ana" localSheetId="13"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10" hidden="1">{#N/A,#N/A,TRUE,"preg4";#N/A,#N/A,TRUE,"bazpr2001"}</definedName>
    <definedName name="ana" hidden="1">{#N/A,#N/A,TRUE,"preg4";#N/A,#N/A,TRUE,"bazpr2001"}</definedName>
    <definedName name="dd" localSheetId="13"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10" hidden="1">{#N/A,#N/A,TRUE,"preg4";#N/A,#N/A,TRUE,"bazpr2001"}</definedName>
    <definedName name="dd" hidden="1">{#N/A,#N/A,TRUE,"preg4";#N/A,#N/A,TRUE,"bazpr2001"}</definedName>
    <definedName name="ddd" localSheetId="13"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10" hidden="1">{#N/A,#N/A,TRUE,"preg4";#N/A,#N/A,TRUE,"bazpr2001"}</definedName>
    <definedName name="ddd" hidden="1">{#N/A,#N/A,TRUE,"preg4";#N/A,#N/A,TRUE,"bazpr2001"}</definedName>
    <definedName name="DEBITNI1" localSheetId="0">#REF!</definedName>
    <definedName name="DEBITNI1">#REF!</definedName>
    <definedName name="DEBITNI1000" localSheetId="0">#REF!</definedName>
    <definedName name="DEBITNI1000">#REF!</definedName>
    <definedName name="DEBITNI9999999" localSheetId="0">#REF!</definedName>
    <definedName name="DEBITNI9999999">#REF!</definedName>
    <definedName name="dfgdf" localSheetId="13"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10" hidden="1">{#N/A,#N/A,TRUE,"preg4";#N/A,#N/A,TRUE,"bazpr2001"}</definedName>
    <definedName name="dfgdf" hidden="1">{#N/A,#N/A,TRUE,"preg4";#N/A,#N/A,TRUE,"bazpr2001"}</definedName>
    <definedName name="dfgsd" localSheetId="13"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10" hidden="1">{#N/A,#N/A,TRUE,"preg4";#N/A,#N/A,TRUE,"bazpr99"}</definedName>
    <definedName name="dfgsd" hidden="1">{#N/A,#N/A,TRUE,"preg4";#N/A,#N/A,TRUE,"bazpr99"}</definedName>
    <definedName name="dgsdgsd" localSheetId="13"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10" hidden="1">{#N/A,#N/A,TRUE,"preg4";#N/A,#N/A,TRUE,"bazpr99"}</definedName>
    <definedName name="dgsdgsd" hidden="1">{#N/A,#N/A,TRUE,"preg4";#N/A,#N/A,TRUE,"bazpr99"}</definedName>
    <definedName name="dolg2" localSheetId="13"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10" hidden="1">{#N/A,#N/A,TRUE,"preg4";#N/A,#N/A,TRUE,"bazpr2001"}</definedName>
    <definedName name="dolg2" hidden="1">{#N/A,#N/A,TRUE,"preg4";#N/A,#N/A,TRUE,"bazpr2001"}</definedName>
    <definedName name="ds" localSheetId="13"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10" hidden="1">{#N/A,#N/A,TRUE,"preg4";#N/A,#N/A,TRUE,"bazpr99"}</definedName>
    <definedName name="ds" hidden="1">{#N/A,#N/A,TRUE,"preg4";#N/A,#N/A,TRUE,"bazpr99"}</definedName>
    <definedName name="e" localSheetId="13"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10" hidden="1">{#N/A,#N/A,TRUE,"preg4";#N/A,#N/A,TRUE,"bazpr2000"}</definedName>
    <definedName name="e" hidden="1">{#N/A,#N/A,TRUE,"preg4";#N/A,#N/A,TRUE,"bazpr2000"}</definedName>
    <definedName name="ew\" localSheetId="13"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10" hidden="1">{#N/A,#N/A,TRUE,"preg4";#N/A,#N/A,TRUE,"bazpr99"}</definedName>
    <definedName name="ew\" hidden="1">{#N/A,#N/A,TRUE,"preg4";#N/A,#N/A,TRUE,"bazpr99"}</definedName>
    <definedName name="fasdgh" localSheetId="13"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10" hidden="1">{#N/A,#N/A,TRUE,"preg4";#N/A,#N/A,TRUE,"bazpr2000"}</definedName>
    <definedName name="fasdgh" hidden="1">{#N/A,#N/A,TRUE,"preg4";#N/A,#N/A,TRUE,"bazpr2000"}</definedName>
    <definedName name="fasef" localSheetId="13"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10" hidden="1">{#N/A,#N/A,TRUE,"preg4";#N/A,#N/A,TRUE,"bazpr2000"}</definedName>
    <definedName name="fasef" hidden="1">{#N/A,#N/A,TRUE,"preg4";#N/A,#N/A,TRUE,"bazpr2000"}</definedName>
    <definedName name="fdas" localSheetId="13"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10" hidden="1">{#N/A,#N/A,TRUE,"preg4";#N/A,#N/A,TRUE,"bazpr2001"}</definedName>
    <definedName name="fdas" hidden="1">{#N/A,#N/A,TRUE,"preg4";#N/A,#N/A,TRUE,"bazpr2001"}</definedName>
    <definedName name="fdashg" localSheetId="13"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10" hidden="1">{#N/A,#N/A,TRUE,"preg4";#N/A,#N/A,TRUE,"bazpr99"}</definedName>
    <definedName name="fdashg" hidden="1">{#N/A,#N/A,TRUE,"preg4";#N/A,#N/A,TRUE,"bazpr99"}</definedName>
    <definedName name="fdsah" localSheetId="13"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10" hidden="1">{#N/A,#N/A,TRUE,"preg4";#N/A,#N/A,TRUE,"bazpr99"}</definedName>
    <definedName name="fdsah" hidden="1">{#N/A,#N/A,TRUE,"preg4";#N/A,#N/A,TRUE,"bazpr99"}</definedName>
    <definedName name="fe" localSheetId="13"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10" hidden="1">{#N/A,#N/A,TRUE,"preg4";#N/A,#N/A,TRUE,"bazpr99"}</definedName>
    <definedName name="fe" hidden="1">{#N/A,#N/A,TRUE,"preg4";#N/A,#N/A,TRUE,"bazpr99"}</definedName>
    <definedName name="ff" localSheetId="13"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10" hidden="1">{#N/A,#N/A,TRUE,"preg4";#N/A,#N/A,TRUE,"bazpr99"}</definedName>
    <definedName name="ff" hidden="1">{#N/A,#N/A,TRUE,"preg4";#N/A,#N/A,TRUE,"bazpr99"}</definedName>
    <definedName name="ffaa" localSheetId="13"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10" hidden="1">{#N/A,#N/A,TRUE,"preg4";#N/A,#N/A,TRUE,"bazpr99"}</definedName>
    <definedName name="ffaa" hidden="1">{#N/A,#N/A,TRUE,"preg4";#N/A,#N/A,TRUE,"bazpr99"}</definedName>
    <definedName name="ffd" localSheetId="13"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10" hidden="1">{#N/A,#N/A,TRUE,"preg4";#N/A,#N/A,TRUE,"bazpr99"}</definedName>
    <definedName name="ffd" hidden="1">{#N/A,#N/A,TRUE,"preg4";#N/A,#N/A,TRUE,"bazpr99"}</definedName>
    <definedName name="ffs" localSheetId="13"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10" hidden="1">{#N/A,#N/A,TRUE,"preg4";#N/A,#N/A,TRUE,"bazpr99"}</definedName>
    <definedName name="ffs" hidden="1">{#N/A,#N/A,TRUE,"preg4";#N/A,#N/A,TRUE,"bazpr99"}</definedName>
    <definedName name="fraer" localSheetId="13"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10" hidden="1">{#N/A,#N/A,TRUE,"preg4";#N/A,#N/A,TRUE,"bazpr99"}</definedName>
    <definedName name="fraer" hidden="1">{#N/A,#N/A,TRUE,"preg4";#N/A,#N/A,TRUE,"bazpr99"}</definedName>
    <definedName name="fsssf" localSheetId="13"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10" hidden="1">{#N/A,#N/A,TRUE,"preg4";#N/A,#N/A,TRUE,"bazpr99"}</definedName>
    <definedName name="fsssf" hidden="1">{#N/A,#N/A,TRUE,"preg4";#N/A,#N/A,TRUE,"bazpr99"}</definedName>
    <definedName name="g" localSheetId="13"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10" hidden="1">{#N/A,#N/A,TRUE,"preg4";#N/A,#N/A,TRUE,"bazpr99"}</definedName>
    <definedName name="g" hidden="1">{#N/A,#N/A,TRUE,"preg4";#N/A,#N/A,TRUE,"bazpr99"}</definedName>
    <definedName name="gg" localSheetId="13"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10" hidden="1">{#N/A,#N/A,TRUE,"preg4";#N/A,#N/A,TRUE,"bazpr2000"}</definedName>
    <definedName name="gg" hidden="1">{#N/A,#N/A,TRUE,"preg4";#N/A,#N/A,TRUE,"bazpr2000"}</definedName>
    <definedName name="ggd" localSheetId="13"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10" hidden="1">{#N/A,#N/A,TRUE,"preg4";#N/A,#N/A,TRUE,"bazpr99"}</definedName>
    <definedName name="ggd" hidden="1">{#N/A,#N/A,TRUE,"preg4";#N/A,#N/A,TRUE,"bazpr99"}</definedName>
    <definedName name="gge" localSheetId="13"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10" hidden="1">{#N/A,#N/A,TRUE,"preg4";#N/A,#N/A,TRUE,"bazpr99"}</definedName>
    <definedName name="gge" hidden="1">{#N/A,#N/A,TRUE,"preg4";#N/A,#N/A,TRUE,"bazpr99"}</definedName>
    <definedName name="gggdgdgdg" localSheetId="0">#REF!</definedName>
    <definedName name="gggdgdgdg">#REF!</definedName>
    <definedName name="ghfa" localSheetId="13"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10" hidden="1">{#N/A,#N/A,TRUE,"preg4";#N/A,#N/A,TRUE,"bazpr2000"}</definedName>
    <definedName name="ghfa" hidden="1">{#N/A,#N/A,TRUE,"preg4";#N/A,#N/A,TRUE,"bazpr2000"}</definedName>
    <definedName name="gs" localSheetId="13"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10" hidden="1">{#N/A,#N/A,TRUE,"preg4";#N/A,#N/A,TRUE,"bazpr99"}</definedName>
    <definedName name="gs" hidden="1">{#N/A,#N/A,TRUE,"preg4";#N/A,#N/A,TRUE,"bazpr99"}</definedName>
    <definedName name="IZVOZ1999_27" localSheetId="0">#REF!</definedName>
    <definedName name="IZVOZ1999_27">#REF!</definedName>
    <definedName name="IZVOZ2000_27" localSheetId="0">#REF!</definedName>
    <definedName name="IZVOZ2000_27">#REF!</definedName>
    <definedName name="IZVOZ2000_YU_KO" localSheetId="13">#REF!</definedName>
    <definedName name="IZVOZ2000_YU_KO" localSheetId="0">#REF!</definedName>
    <definedName name="IZVOZ2000_YU_KO" localSheetId="3">#REF!</definedName>
    <definedName name="IZVOZ2000_YU_KO" localSheetId="4">#REF!</definedName>
    <definedName name="IZVOZ2000_YU_KO" localSheetId="5">#REF!</definedName>
    <definedName name="IZVOZ2000_YU_KO" localSheetId="10">#REF!</definedName>
    <definedName name="IZVOZ2000_YU_KO">#REF!</definedName>
    <definedName name="IZVOZ2000_YU_KO_DO_4MES" localSheetId="13">#REF!</definedName>
    <definedName name="IZVOZ2000_YU_KO_DO_4MES" localSheetId="0">#REF!</definedName>
    <definedName name="IZVOZ2000_YU_KO_DO_4MES" localSheetId="3">#REF!</definedName>
    <definedName name="IZVOZ2000_YU_KO_DO_4MES" localSheetId="4">#REF!</definedName>
    <definedName name="IZVOZ2000_YU_KO_DO_4MES" localSheetId="5">#REF!</definedName>
    <definedName name="IZVOZ2000_YU_KO_DO_4MES" localSheetId="10">#REF!</definedName>
    <definedName name="IZVOZ2000_YU_KO_DO_4MES">#REF!</definedName>
    <definedName name="IZVOZ2000_YU_KO_SA_6_MESECOM" localSheetId="13">#REF!</definedName>
    <definedName name="IZVOZ2000_YU_KO_SA_6_MESECOM" localSheetId="0">#REF!</definedName>
    <definedName name="IZVOZ2000_YU_KO_SA_6_MESECOM" localSheetId="3">#REF!</definedName>
    <definedName name="IZVOZ2000_YU_KO_SA_6_MESECOM" localSheetId="4">#REF!</definedName>
    <definedName name="IZVOZ2000_YU_KO_SA_6_MESECOM" localSheetId="5">#REF!</definedName>
    <definedName name="IZVOZ2000_YU_KO_SA_6_MESECOM" localSheetId="10">#REF!</definedName>
    <definedName name="IZVOZ2000_YU_KO_SA_6_MESECOM">#REF!</definedName>
    <definedName name="IZVOZ2001_27" localSheetId="0">#REF!</definedName>
    <definedName name="IZVOZ2001_27">#REF!</definedName>
    <definedName name="IZVOZ2001_YU_KO" localSheetId="13">#REF!</definedName>
    <definedName name="IZVOZ2001_YU_KO" localSheetId="0">#REF!</definedName>
    <definedName name="IZVOZ2001_YU_KO" localSheetId="3">#REF!</definedName>
    <definedName name="IZVOZ2001_YU_KO" localSheetId="4">#REF!</definedName>
    <definedName name="IZVOZ2001_YU_KO" localSheetId="5">#REF!</definedName>
    <definedName name="IZVOZ2001_YU_KO" localSheetId="10">#REF!</definedName>
    <definedName name="IZVOZ2001_YU_KO">#REF!</definedName>
    <definedName name="IZVOZ2001_YU_KO_NOVO" localSheetId="13">#REF!</definedName>
    <definedName name="IZVOZ2001_YU_KO_NOVO" localSheetId="0">#REF!</definedName>
    <definedName name="IZVOZ2001_YU_KO_NOVO" localSheetId="3">#REF!</definedName>
    <definedName name="IZVOZ2001_YU_KO_NOVO" localSheetId="4">#REF!</definedName>
    <definedName name="IZVOZ2001_YU_KO_NOVO" localSheetId="5">#REF!</definedName>
    <definedName name="IZVOZ2001_YU_KO_NOVO" localSheetId="10">#REF!</definedName>
    <definedName name="IZVOZ2001_YU_KO_NOVO">#REF!</definedName>
    <definedName name="IZVOZ2002_27" localSheetId="0">#REF!</definedName>
    <definedName name="IZVOZ2002_27">#REF!</definedName>
    <definedName name="IZVOZ2002_YU_KO" localSheetId="13">#REF!</definedName>
    <definedName name="IZVOZ2002_YU_KO" localSheetId="0">#REF!</definedName>
    <definedName name="IZVOZ2002_YU_KO" localSheetId="3">#REF!</definedName>
    <definedName name="IZVOZ2002_YU_KO" localSheetId="4">#REF!</definedName>
    <definedName name="IZVOZ2002_YU_KO" localSheetId="5">#REF!</definedName>
    <definedName name="IZVOZ2002_YU_KO" localSheetId="10">#REF!</definedName>
    <definedName name="IZVOZ2002_YU_KO">#REF!</definedName>
    <definedName name="IZVOZ2003_27" localSheetId="0">#REF!</definedName>
    <definedName name="IZVOZ2003_27">#REF!</definedName>
    <definedName name="IZVOZ2003_YU_KO" localSheetId="13">#REF!</definedName>
    <definedName name="IZVOZ2003_YU_KO" localSheetId="0">#REF!</definedName>
    <definedName name="IZVOZ2003_YU_KO" localSheetId="3">#REF!</definedName>
    <definedName name="IZVOZ2003_YU_KO" localSheetId="4">#REF!</definedName>
    <definedName name="IZVOZ2003_YU_KO" localSheetId="5">#REF!</definedName>
    <definedName name="IZVOZ2003_YU_KO" localSheetId="10">#REF!</definedName>
    <definedName name="IZVOZ2003_YU_KO">#REF!</definedName>
    <definedName name="izvoz22222" localSheetId="0">#REF!</definedName>
    <definedName name="izvoz22222">#REF!</definedName>
    <definedName name="jk" localSheetId="13"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10" hidden="1">{#N/A,#N/A,TRUE,"preg4";#N/A,#N/A,TRUE,"bazpr2000"}</definedName>
    <definedName name="jk" hidden="1">{#N/A,#N/A,TRUE,"preg4";#N/A,#N/A,TRUE,"bazpr2000"}</definedName>
    <definedName name="jkjk" localSheetId="13"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10" hidden="1">{#N/A,#N/A,TRUE,"preg4";#N/A,#N/A,TRUE,"bazpr99"}</definedName>
    <definedName name="jkjk" hidden="1">{#N/A,#N/A,TRUE,"preg4";#N/A,#N/A,TRUE,"bazpr99"}</definedName>
    <definedName name="karticki" localSheetId="0">#REF!</definedName>
    <definedName name="karticki">#REF!</definedName>
    <definedName name="KARTICKI1" localSheetId="0">#REF!</definedName>
    <definedName name="KARTICKI1">#REF!</definedName>
    <definedName name="KARTICKI11" localSheetId="0">#REF!</definedName>
    <definedName name="KARTICKI11">#REF!</definedName>
    <definedName name="ljljlk" localSheetId="13"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10" hidden="1">{#N/A,#N/A,TRUE,"preg4";#N/A,#N/A,TRUE,"bazpr2001"}</definedName>
    <definedName name="ljljlk" hidden="1">{#N/A,#N/A,TRUE,"preg4";#N/A,#N/A,TRUE,"bazpr2001"}</definedName>
    <definedName name="maja" localSheetId="13" hidden="1">{#N/A,#N/A,TRUE,"preg4";#N/A,#N/A,TRUE,"bazpr2000"}</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10" hidden="1">{#N/A,#N/A,TRUE,"preg4";#N/A,#N/A,TRUE,"bazpr2000"}</definedName>
    <definedName name="maja" hidden="1">{#N/A,#N/A,TRUE,"preg4";#N/A,#N/A,TRUE,"bazpr2000"}</definedName>
    <definedName name="mi" localSheetId="13"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10" hidden="1">{#N/A,#N/A,TRUE,"preg4";#N/A,#N/A,TRUE,"bazpr2001"}</definedName>
    <definedName name="mi" hidden="1">{#N/A,#N/A,TRUE,"preg4";#N/A,#N/A,TRUE,"bazpr2001"}</definedName>
    <definedName name="mj" localSheetId="13"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10" hidden="1">{#N/A,#N/A,TRUE,"preg4";#N/A,#N/A,TRUE,"bazpr99"}</definedName>
    <definedName name="mj" hidden="1">{#N/A,#N/A,TRUE,"preg4";#N/A,#N/A,TRUE,"bazpr99"}</definedName>
    <definedName name="nadzor" localSheetId="0">#REF!</definedName>
    <definedName name="nadzor">#REF!</definedName>
    <definedName name="Nadzor123" localSheetId="0">#REF!</definedName>
    <definedName name="Nadzor123">#REF!</definedName>
    <definedName name="pazar" localSheetId="13"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10" hidden="1">{#N/A,#N/A,TRUE,"preg4";#N/A,#N/A,TRUE,"bazpr99"}</definedName>
    <definedName name="pazar" hidden="1">{#N/A,#N/A,TRUE,"preg4";#N/A,#N/A,TRUE,"bazpr99"}</definedName>
    <definedName name="pazar2000" localSheetId="13"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10" hidden="1">{#N/A,#N/A,TRUE,"preg4";#N/A,#N/A,TRUE,"bazpr99"}</definedName>
    <definedName name="pazar2000" hidden="1">{#N/A,#N/A,TRUE,"preg4";#N/A,#N/A,TRUE,"bazpr99"}</definedName>
    <definedName name="pl" localSheetId="13"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10" hidden="1">{#N/A,#N/A,TRUE,"preg4";#N/A,#N/A,TRUE,"bazpr99"}</definedName>
    <definedName name="pl" hidden="1">{#N/A,#N/A,TRUE,"preg4";#N/A,#N/A,TRUE,"bazpr99"}</definedName>
    <definedName name="plasmani" localSheetId="13"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10" hidden="1">{#N/A,#N/A,TRUE,"preg4";#N/A,#N/A,TRUE,"bazpr99"}</definedName>
    <definedName name="plasmani" hidden="1">{#N/A,#N/A,TRUE,"preg4";#N/A,#N/A,TRUE,"bazpr99"}</definedName>
    <definedName name="po" localSheetId="13"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10" hidden="1">{#N/A,#N/A,TRUE,"preg4";#N/A,#N/A,TRUE,"bazpr99"}</definedName>
    <definedName name="po" hidden="1">{#N/A,#N/A,TRUE,"preg4";#N/A,#N/A,TRUE,"bazpr99"}</definedName>
    <definedName name="pp" localSheetId="13"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10" hidden="1">{#N/A,#N/A,TRUE,"preg4";#N/A,#N/A,TRUE,"bazpr2000"}</definedName>
    <definedName name="pp" hidden="1">{#N/A,#N/A,TRUE,"preg4";#N/A,#N/A,TRUE,"bazpr2000"}</definedName>
    <definedName name="_xlnm.Print_Area" localSheetId="30">'Анекс 20'!$A$1:$U$82</definedName>
    <definedName name="_xlnm.Print_Area" localSheetId="31">'Анекс 21'!$A$1:$H$145</definedName>
    <definedName name="_xlnm.Print_Area" localSheetId="32">'Анекс 22'!$A$1:$H$98</definedName>
    <definedName name="_xlnm.Print_Area" localSheetId="45">'Анекс 35'!$A$1:$G$24</definedName>
    <definedName name="promet" localSheetId="0">#REF!</definedName>
    <definedName name="promet">#REF!</definedName>
    <definedName name="Q_MMF2" localSheetId="0">#REF!</definedName>
    <definedName name="Q_MMF2">#REF!</definedName>
    <definedName name="Q_MMF2_UVOZ" localSheetId="13">#REF!</definedName>
    <definedName name="Q_MMF2_UVOZ" localSheetId="0">#REF!</definedName>
    <definedName name="Q_MMF2_UVOZ" localSheetId="3">#REF!</definedName>
    <definedName name="Q_MMF2_UVOZ" localSheetId="4">#REF!</definedName>
    <definedName name="Q_MMF2_UVOZ" localSheetId="5">#REF!</definedName>
    <definedName name="Q_MMF2_UVOZ" localSheetId="10">#REF!</definedName>
    <definedName name="Q_MMF2_UVOZ">#REF!</definedName>
    <definedName name="qMMF1_IZVOZ" localSheetId="0">#REF!</definedName>
    <definedName name="qMMF1_IZVOZ">#REF!</definedName>
    <definedName name="qryBRTRANSPROMET_period" localSheetId="13">#REF!</definedName>
    <definedName name="qryBRTRANSPROMET_period" localSheetId="0">#REF!</definedName>
    <definedName name="qryBRTRANSPROMET_period" localSheetId="3">#REF!</definedName>
    <definedName name="qryBRTRANSPROMET_period" localSheetId="4">#REF!</definedName>
    <definedName name="qryBRTRANSPROMET_period" localSheetId="5">#REF!</definedName>
    <definedName name="qryBRTRANSPROMET_period" localSheetId="10">#REF!</definedName>
    <definedName name="qryBRTRANSPROMET_period">#REF!</definedName>
    <definedName name="qwew" localSheetId="13"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10" hidden="1">{#N/A,#N/A,TRUE,"preg4";#N/A,#N/A,TRUE,"bazpr2000"}</definedName>
    <definedName name="qwew" hidden="1">{#N/A,#N/A,TRUE,"preg4";#N/A,#N/A,TRUE,"bazpr2000"}</definedName>
    <definedName name="QYU_KO" localSheetId="13">#REF!</definedName>
    <definedName name="QYU_KO" localSheetId="0">#REF!</definedName>
    <definedName name="QYU_KO" localSheetId="3">#REF!</definedName>
    <definedName name="QYU_KO" localSheetId="4">#REF!</definedName>
    <definedName name="QYU_KO" localSheetId="5">#REF!</definedName>
    <definedName name="QYU_KO" localSheetId="10">#REF!</definedName>
    <definedName name="QYU_KO">#REF!</definedName>
    <definedName name="rfrf" localSheetId="13"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10" hidden="1">{#N/A,#N/A,TRUE,"preg4";#N/A,#N/A,TRUE,"bazpr2001"}</definedName>
    <definedName name="rfrf" hidden="1">{#N/A,#N/A,TRUE,"preg4";#N/A,#N/A,TRUE,"bazpr2001"}</definedName>
    <definedName name="s" localSheetId="13"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10" hidden="1">{#N/A,#N/A,TRUE,"preg4";#N/A,#N/A,TRUE,"bazpr99"}</definedName>
    <definedName name="s" hidden="1">{#N/A,#N/A,TRUE,"preg4";#N/A,#N/A,TRUE,"bazpr99"}</definedName>
    <definedName name="sasa" localSheetId="13"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10" hidden="1">{#N/A,#N/A,TRUE,"preg4";#N/A,#N/A,TRUE,"bazpr99"}</definedName>
    <definedName name="sasa" hidden="1">{#N/A,#N/A,TRUE,"preg4";#N/A,#N/A,TRUE,"bazpr99"}</definedName>
    <definedName name="se" localSheetId="13"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10" hidden="1">{#N/A,#N/A,TRUE,"preg4";#N/A,#N/A,TRUE,"bazpr99"}</definedName>
    <definedName name="se" hidden="1">{#N/A,#N/A,TRUE,"preg4";#N/A,#N/A,TRUE,"bazpr99"}</definedName>
    <definedName name="ss" localSheetId="13"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10" hidden="1">{#N/A,#N/A,TRUE,"preg4";#N/A,#N/A,TRUE,"bazpr2001"}</definedName>
    <definedName name="ss" hidden="1">{#N/A,#N/A,TRUE,"preg4";#N/A,#N/A,TRUE,"bazpr2001"}</definedName>
    <definedName name="tabela" localSheetId="13"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10" hidden="1">{#N/A,#N/A,TRUE,"preg4";#N/A,#N/A,TRUE,"bazpr99"}</definedName>
    <definedName name="tabela" hidden="1">{#N/A,#N/A,TRUE,"preg4";#N/A,#N/A,TRUE,"bazpr99"}</definedName>
    <definedName name="transveri11" localSheetId="0">#REF!</definedName>
    <definedName name="transveri11">#REF!</definedName>
    <definedName name="TRANSVERI111" localSheetId="0">[1]BAZA!#REF!</definedName>
    <definedName name="TRANSVERI111">[1]BAZA!#REF!</definedName>
    <definedName name="UVOZ" localSheetId="0">#REF!</definedName>
    <definedName name="UVOZ">#REF!</definedName>
    <definedName name="UVOZ_DORABOTKI_99_TRBR" localSheetId="13">#REF!</definedName>
    <definedName name="UVOZ_DORABOTKI_99_TRBR" localSheetId="0">#REF!</definedName>
    <definedName name="UVOZ_DORABOTKI_99_TRBR" localSheetId="3">#REF!</definedName>
    <definedName name="UVOZ_DORABOTKI_99_TRBR" localSheetId="4">#REF!</definedName>
    <definedName name="UVOZ_DORABOTKI_99_TRBR" localSheetId="5">#REF!</definedName>
    <definedName name="UVOZ_DORABOTKI_99_TRBR" localSheetId="10">#REF!</definedName>
    <definedName name="UVOZ_DORABOTKI_99_TRBR">#REF!</definedName>
    <definedName name="UVOZ2000_10" localSheetId="13">#REF!</definedName>
    <definedName name="UVOZ2000_10" localSheetId="0">#REF!</definedName>
    <definedName name="UVOZ2000_10" localSheetId="3">#REF!</definedName>
    <definedName name="UVOZ2000_10" localSheetId="4">#REF!</definedName>
    <definedName name="UVOZ2000_10" localSheetId="5">#REF!</definedName>
    <definedName name="UVOZ2000_10" localSheetId="10">#REF!</definedName>
    <definedName name="UVOZ2000_10">#REF!</definedName>
    <definedName name="UVOZ2000_10_27" localSheetId="13">#REF!</definedName>
    <definedName name="UVOZ2000_10_27" localSheetId="0">#REF!</definedName>
    <definedName name="UVOZ2000_10_27" localSheetId="3">#REF!</definedName>
    <definedName name="UVOZ2000_10_27" localSheetId="4">#REF!</definedName>
    <definedName name="UVOZ2000_10_27" localSheetId="5">#REF!</definedName>
    <definedName name="UVOZ2000_10_27" localSheetId="10">#REF!</definedName>
    <definedName name="UVOZ2000_10_27">#REF!</definedName>
    <definedName name="UVOZ2000_11" localSheetId="0">#REF!</definedName>
    <definedName name="UVOZ2000_11">#REF!</definedName>
    <definedName name="uvoz2000_12" localSheetId="0">#REF!</definedName>
    <definedName name="uvoz2000_12">#REF!</definedName>
    <definedName name="UVOZ2000_27" localSheetId="13">#REF!</definedName>
    <definedName name="UVOZ2000_27" localSheetId="0">#REF!</definedName>
    <definedName name="UVOZ2000_27" localSheetId="3">#REF!</definedName>
    <definedName name="UVOZ2000_27" localSheetId="4">#REF!</definedName>
    <definedName name="UVOZ2000_27" localSheetId="5">#REF!</definedName>
    <definedName name="UVOZ2000_27" localSheetId="10">#REF!</definedName>
    <definedName name="UVOZ2000_27">#REF!</definedName>
    <definedName name="UVOZ2001_27" localSheetId="13">#REF!</definedName>
    <definedName name="UVOZ2001_27" localSheetId="0">#REF!</definedName>
    <definedName name="UVOZ2001_27" localSheetId="3">#REF!</definedName>
    <definedName name="UVOZ2001_27" localSheetId="4">#REF!</definedName>
    <definedName name="UVOZ2001_27" localSheetId="5">#REF!</definedName>
    <definedName name="UVOZ2001_27" localSheetId="10">#REF!</definedName>
    <definedName name="UVOZ2001_27">#REF!</definedName>
    <definedName name="UVOZ2002_27" localSheetId="13">#REF!</definedName>
    <definedName name="UVOZ2002_27" localSheetId="0">#REF!</definedName>
    <definedName name="UVOZ2002_27" localSheetId="3">#REF!</definedName>
    <definedName name="UVOZ2002_27" localSheetId="4">#REF!</definedName>
    <definedName name="UVOZ2002_27" localSheetId="5">#REF!</definedName>
    <definedName name="UVOZ2002_27" localSheetId="10">#REF!</definedName>
    <definedName name="UVOZ2002_27">#REF!</definedName>
    <definedName name="UVOZ2003_27" localSheetId="13">#REF!</definedName>
    <definedName name="UVOZ2003_27" localSheetId="0">#REF!</definedName>
    <definedName name="UVOZ2003_27" localSheetId="3">#REF!</definedName>
    <definedName name="UVOZ2003_27" localSheetId="4">#REF!</definedName>
    <definedName name="UVOZ2003_27" localSheetId="5">#REF!</definedName>
    <definedName name="UVOZ2003_27" localSheetId="10">#REF!</definedName>
    <definedName name="UVOZ2003_27">#REF!</definedName>
    <definedName name="UVOZ98_10_27" localSheetId="13">[2]BAZA!#REF!</definedName>
    <definedName name="UVOZ98_10_27" localSheetId="0">[2]BAZA!#REF!</definedName>
    <definedName name="UVOZ98_10_27">[2]BAZA!#REF!</definedName>
    <definedName name="UVOZ99_10_27" localSheetId="0">#REF!</definedName>
    <definedName name="UVOZ99_10_27">#REF!</definedName>
    <definedName name="wfr" localSheetId="13"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10" hidden="1">{#N/A,#N/A,TRUE,"preg4";#N/A,#N/A,TRUE,"bazpr99"}</definedName>
    <definedName name="wfr" hidden="1">{#N/A,#N/A,TRUE,"preg4";#N/A,#N/A,TRUE,"bazpr99"}</definedName>
    <definedName name="wrn.PAZAR." localSheetId="13"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10" hidden="1">{#N/A,#N/A,TRUE,"preg4";#N/A,#N/A,TRUE,"bazpr2001"}</definedName>
    <definedName name="wrn.PAZAR." hidden="1">{#N/A,#N/A,TRUE,"preg4";#N/A,#N/A,TRUE,"bazpr2001"}</definedName>
    <definedName name="wrn.pazar_1." localSheetId="13"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10" hidden="1">{#N/A,#N/A,TRUE,"preg4";#N/A,#N/A,TRUE,"bazpr2003";#N/A,#N/A,TRUE,"preg4";#N/A,#N/A,TRUE,"bazpr2003";#N/A,#N/A,TRUE,"bazpr2003"}</definedName>
    <definedName name="wrn.pazar_1." hidden="1">{#N/A,#N/A,TRUE,"preg4";#N/A,#N/A,TRUE,"bazpr2003";#N/A,#N/A,TRUE,"preg4";#N/A,#N/A,TRUE,"bazpr2003";#N/A,#N/A,TRUE,"bazpr2003"}</definedName>
    <definedName name="wrn1.pazar." localSheetId="13"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10" hidden="1">{#N/A,#N/A,TRUE,"preg4";#N/A,#N/A,TRUE,"bazpr99"}</definedName>
    <definedName name="wrn1.pazar." hidden="1">{#N/A,#N/A,TRUE,"preg4";#N/A,#N/A,TRUE,"bazpr99"}</definedName>
    <definedName name="z" localSheetId="13"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10" hidden="1">{#N/A,#N/A,TRUE,"preg4";#N/A,#N/A,TRUE,"bazpr99"}</definedName>
    <definedName name="z" hidden="1">{#N/A,#N/A,TRUE,"preg4";#N/A,#N/A,TRUE,"bazpr99"}</definedName>
    <definedName name="zz" localSheetId="13"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10" hidden="1">{#N/A,#N/A,TRUE,"preg4";#N/A,#N/A,TRUE,"bazpr2000"}</definedName>
    <definedName name="zz" hidden="1">{#N/A,#N/A,TRUE,"preg4";#N/A,#N/A,TRUE,"bazpr2000"}</definedName>
    <definedName name="zzzz" localSheetId="13"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10" hidden="1">{#N/A,#N/A,TRUE,"preg4";#N/A,#N/A,TRUE,"bazpr99"}</definedName>
    <definedName name="zzzz" hidden="1">{#N/A,#N/A,TRUE,"preg4";#N/A,#N/A,TRUE,"bazpr99"}</definedName>
    <definedName name="готовински" localSheetId="0">#REF!</definedName>
    <definedName name="готовински">#REF!</definedName>
    <definedName name="готовински1" localSheetId="0">#REF!</definedName>
    <definedName name="готовински1">#REF!</definedName>
  </definedNames>
  <calcPr calcId="152511"/>
</workbook>
</file>

<file path=xl/calcChain.xml><?xml version="1.0" encoding="utf-8"?>
<calcChain xmlns="http://schemas.openxmlformats.org/spreadsheetml/2006/main">
  <c r="D13" i="54" l="1"/>
  <c r="F11" i="54" s="1"/>
  <c r="C13" i="54"/>
  <c r="H12" i="54"/>
  <c r="J12" i="54" s="1"/>
  <c r="E12" i="54"/>
  <c r="H11" i="54"/>
  <c r="J11" i="54" s="1"/>
  <c r="E11" i="54"/>
  <c r="H10" i="54"/>
  <c r="J10" i="54" s="1"/>
  <c r="E10" i="54"/>
  <c r="H9" i="54"/>
  <c r="J9" i="54" s="1"/>
  <c r="F9" i="54"/>
  <c r="E9" i="54"/>
  <c r="H8" i="54"/>
  <c r="J8" i="54" s="1"/>
  <c r="E8" i="54"/>
  <c r="H7" i="54"/>
  <c r="J7" i="54" s="1"/>
  <c r="E7" i="54"/>
  <c r="E13" i="54" s="1"/>
  <c r="H13" i="43"/>
  <c r="L12" i="43" s="1"/>
  <c r="G13" i="43"/>
  <c r="D13" i="43"/>
  <c r="C13" i="43"/>
  <c r="K12" i="43"/>
  <c r="F12" i="43"/>
  <c r="E12" i="43"/>
  <c r="K11" i="43"/>
  <c r="F11" i="43"/>
  <c r="E11" i="43"/>
  <c r="K10" i="43"/>
  <c r="F10" i="43"/>
  <c r="E10" i="43"/>
  <c r="K9" i="43"/>
  <c r="F9" i="43"/>
  <c r="E9" i="43"/>
  <c r="K8" i="43"/>
  <c r="F8" i="43"/>
  <c r="E8" i="43"/>
  <c r="K7" i="43"/>
  <c r="F7" i="43"/>
  <c r="E7" i="43"/>
  <c r="E13" i="43" s="1"/>
  <c r="D13" i="44"/>
  <c r="F11" i="44" s="1"/>
  <c r="C13" i="44"/>
  <c r="E11" i="44" s="1"/>
  <c r="K12" i="44"/>
  <c r="H12" i="44"/>
  <c r="F12" i="44"/>
  <c r="K11" i="44"/>
  <c r="H11" i="44"/>
  <c r="K10" i="44"/>
  <c r="H10" i="44"/>
  <c r="F10" i="44"/>
  <c r="K9" i="44"/>
  <c r="H9" i="44"/>
  <c r="F9" i="44"/>
  <c r="E9" i="44"/>
  <c r="K8" i="44"/>
  <c r="H8" i="44"/>
  <c r="F8" i="44"/>
  <c r="K7" i="44"/>
  <c r="H7" i="44"/>
  <c r="F7" i="44"/>
  <c r="F13" i="44" s="1"/>
  <c r="L7" i="43" l="1"/>
  <c r="L8" i="43"/>
  <c r="L9" i="43"/>
  <c r="F10" i="54"/>
  <c r="H13" i="54"/>
  <c r="J13" i="54" s="1"/>
  <c r="F13" i="43"/>
  <c r="F8" i="54"/>
  <c r="F12" i="54"/>
  <c r="K13" i="44"/>
  <c r="K13" i="43"/>
  <c r="F7" i="54"/>
  <c r="L10" i="43"/>
  <c r="L11" i="43"/>
  <c r="H13" i="44"/>
  <c r="L8" i="44" s="1"/>
  <c r="E7" i="44"/>
  <c r="E8" i="44"/>
  <c r="E12" i="44"/>
  <c r="E10" i="44"/>
  <c r="F19" i="65"/>
  <c r="F13" i="65"/>
  <c r="L7" i="44" l="1"/>
  <c r="L13" i="43"/>
  <c r="L12" i="44"/>
  <c r="F13" i="54"/>
  <c r="E13" i="44"/>
  <c r="L10" i="44"/>
  <c r="L9" i="44"/>
  <c r="L11" i="44"/>
  <c r="L13" i="44" l="1"/>
</calcChain>
</file>

<file path=xl/sharedStrings.xml><?xml version="1.0" encoding="utf-8"?>
<sst xmlns="http://schemas.openxmlformats.org/spreadsheetml/2006/main" count="1813" uniqueCount="1317">
  <si>
    <t>Индустрија</t>
  </si>
  <si>
    <t>Земјоделство, шумарство и рибарство</t>
  </si>
  <si>
    <t>Градежништво</t>
  </si>
  <si>
    <t>ВИДОВИ ПОКАЗАТЕЛИ</t>
  </si>
  <si>
    <t>Показатели за задолженоста</t>
  </si>
  <si>
    <t>Показател за вкупната задолженост</t>
  </si>
  <si>
    <t>Показател долг/капитал (пати)</t>
  </si>
  <si>
    <t>Показател за долгорочната задолженост</t>
  </si>
  <si>
    <t>Показател за покриеност на расходите за финансирање со добивката од редовни активности</t>
  </si>
  <si>
    <t>Показатели за ликвидноста</t>
  </si>
  <si>
    <t>Показател за тековната ликвидност</t>
  </si>
  <si>
    <t>Показател за моментна ликвидност</t>
  </si>
  <si>
    <t>Показател за парична ликвидност</t>
  </si>
  <si>
    <t>Нето работен капитал (во милиони денари)</t>
  </si>
  <si>
    <t>Показатели за ефикасноста на користењето на средствата</t>
  </si>
  <si>
    <t>Денови на наплата на побарувањата</t>
  </si>
  <si>
    <t>Денови на врзување на залихите (апроксимација)</t>
  </si>
  <si>
    <t>Обрт на вкупните средства (пати)</t>
  </si>
  <si>
    <t>Обрт на залихите (пати)</t>
  </si>
  <si>
    <t>Обрт на побарувањата (пати)</t>
  </si>
  <si>
    <t>Обрт на капиталот и резервите (пати)</t>
  </si>
  <si>
    <t>Покриеност на оперативните нетековни средства со долгорочни извори на финансирање</t>
  </si>
  <si>
    <t>Оперативни нетековни средства/Вкупна актива</t>
  </si>
  <si>
    <t>Показатели за профитабилноста</t>
  </si>
  <si>
    <t>Нето профитна маргина</t>
  </si>
  <si>
    <t>Оперативна профитна маргина</t>
  </si>
  <si>
    <t>Приходи од редовната дејност по вработен, во милиони денари (показател за продуктивноста)</t>
  </si>
  <si>
    <t>Нето-добивка по оданочување по вработен, во милиони денари (показател за продуктивноста)</t>
  </si>
  <si>
    <t>Начин на пресметување на показателите за работењето на корпоративниот сектор</t>
  </si>
  <si>
    <t>Показател</t>
  </si>
  <si>
    <t>Начин на пресметување</t>
  </si>
  <si>
    <t>ЗАДОЛЖЕНОСТ</t>
  </si>
  <si>
    <t>Показател за вкупна задолженост</t>
  </si>
  <si>
    <t>Показател долг/капитал</t>
  </si>
  <si>
    <t>Показател за долгорочна задолженост</t>
  </si>
  <si>
    <t>Показател средства/капитал</t>
  </si>
  <si>
    <t>Показател за покриеност на расходите за финансирање</t>
  </si>
  <si>
    <t>Приходи од работењето - расходи од работењето</t>
  </si>
  <si>
    <t>ЛИКВИДНОСТ</t>
  </si>
  <si>
    <t>Тековна ликвидност</t>
  </si>
  <si>
    <t>Тековни средства / (краткорочни обврски + ПВР)</t>
  </si>
  <si>
    <t>Брза ликвиднсот</t>
  </si>
  <si>
    <t>(Тековни средства - залихи) / (краткорочни обврски + ПВР)</t>
  </si>
  <si>
    <t>Нето работен капитал</t>
  </si>
  <si>
    <t xml:space="preserve">Тековни средства - краткорочни обврски - ПВР </t>
  </si>
  <si>
    <t>Парична ликвидност</t>
  </si>
  <si>
    <t>ПРОФИТАБИЛНОСТ</t>
  </si>
  <si>
    <t>Оперативна добивка / Вкупна актива</t>
  </si>
  <si>
    <t>ЕБИТ / вкупна актива</t>
  </si>
  <si>
    <t>Нето профитна маржа</t>
  </si>
  <si>
    <t>Оперативна профитна маржа</t>
  </si>
  <si>
    <t>ЕБИТ / приходи од работењето</t>
  </si>
  <si>
    <t>ЕФИКАСНОСТ ВО КОРИСТЕЊЕТО НА СРЕДСТВАТА</t>
  </si>
  <si>
    <t>Обрт на вкупни средства</t>
  </si>
  <si>
    <t>Обрт на фиксни средства</t>
  </si>
  <si>
    <t>Обрт на залихите</t>
  </si>
  <si>
    <t>Обрт на побарувања</t>
  </si>
  <si>
    <t>Обрт на капиталот и резервите</t>
  </si>
  <si>
    <t>Денови на врзување на залихите</t>
  </si>
  <si>
    <t>365 / обрт на залихите</t>
  </si>
  <si>
    <t>Денови на врзување на побарувањата</t>
  </si>
  <si>
    <t>365 / обрт на побарувања</t>
  </si>
  <si>
    <t>Денови на исплата на краткорочните обрврски</t>
  </si>
  <si>
    <t>(Главнина и резерви + долгорочни резервирања за ризици + долгочни обврски) / (Нематеријални средства + материјални средства + вложувања во недвижности)</t>
  </si>
  <si>
    <t>Оперативни нетековни средства / Вкупна актива</t>
  </si>
  <si>
    <t>(Нематеријални средства + материјални средства + вложувања во недвижности) / вкупна актива</t>
  </si>
  <si>
    <t>Показатели за работењето на правните лица, според нивната големина</t>
  </si>
  <si>
    <t>Големи правни лица</t>
  </si>
  <si>
    <t>Средни правни лица</t>
  </si>
  <si>
    <t>Мали правни лица</t>
  </si>
  <si>
    <t>Микро правни лица</t>
  </si>
  <si>
    <t>Показатели за работењето на правните лица, според остварениот финансиски резултат</t>
  </si>
  <si>
    <t>Дејности</t>
  </si>
  <si>
    <t>денарски кредити</t>
  </si>
  <si>
    <t>кредити со валутна компонента</t>
  </si>
  <si>
    <t>Вкупно за корпоративен сектор</t>
  </si>
  <si>
    <t>просечна каматна стапка</t>
  </si>
  <si>
    <t>број на п.п. над стапка на благајнички записи</t>
  </si>
  <si>
    <t>број на п.п. над стапка на ЕУРИБОР- 1 месец</t>
  </si>
  <si>
    <t>Распределба на вкупните средства</t>
  </si>
  <si>
    <t>Вкупни средства / БДП</t>
  </si>
  <si>
    <t>Трговија, транспорт, складирање и угостителство</t>
  </si>
  <si>
    <t>Информации и комуникации</t>
  </si>
  <si>
    <t>Вкупен корпоративен сектор</t>
  </si>
  <si>
    <t>Показатели за работењето на корпоративниот сектор и за одделните дејности</t>
  </si>
  <si>
    <t>Дејности во врска со недвижен имот; стручни, научни и технички дејности; административни и помошни услужни дејности</t>
  </si>
  <si>
    <t>Денови на плаќање на краткорочните обврски (апроксимација)</t>
  </si>
  <si>
    <t>Дејности во врска со недвижен имот, стручни, научни, технички административни и помошни услужни дејности</t>
  </si>
  <si>
    <t>број на п.п. над СКИБОР - 1 месец</t>
  </si>
  <si>
    <t>број на п.п. над СКИБОР - 12 месец</t>
  </si>
  <si>
    <t>Висина на просечната каматна стапка на редовните недостасани кредити на корпоративниот сектор и распон над стапката на благајнички записи, СКИБОР и ЕУРИБОР, по дејности</t>
  </si>
  <si>
    <t>Трговија на големо и мало, транспорт, складирање и угостителство</t>
  </si>
  <si>
    <t>Дејности во врска со недвижен имот, стручни, научни, технички, административни и помошни услужни дејности</t>
  </si>
  <si>
    <t>Годишна стапка на промена на додадената вредност (во %)</t>
  </si>
  <si>
    <t>Придонес во годишната промена на додадената вредност (во %)</t>
  </si>
  <si>
    <t>Годишна апсолутна промена на додадената вредност (во милиони денари)</t>
  </si>
  <si>
    <t xml:space="preserve">Дејности  </t>
  </si>
  <si>
    <t>Износ на додадената вредност (во милиони денари)</t>
  </si>
  <si>
    <t>Додадена вредност на одделните дејности на корпоративниот сектор, по постојани цени од 2005 година</t>
  </si>
  <si>
    <t xml:space="preserve">Додадена вредност на одделните дејности на корпоративниот сектор, по тековни цени </t>
  </si>
  <si>
    <t>Структура на додадената вредност (во %)</t>
  </si>
  <si>
    <t>Показатели за продуктивноста во корпоративниот сектор и по одделни дејности</t>
  </si>
  <si>
    <t>Годишна стапка на промена на додадената вредност по вработен (во %)</t>
  </si>
  <si>
    <t>состојба на 31.12.2015</t>
  </si>
  <si>
    <t>ВКУПНО</t>
  </si>
  <si>
    <t>Износ на задолженост кон домашните банки (во милиони денари)</t>
  </si>
  <si>
    <t>Задолженост на корпоративниот сектор кон домашниот банкарски систем</t>
  </si>
  <si>
    <t>Релативна промена на задолженоста кон домашните банки (во %)</t>
  </si>
  <si>
    <t>Структура на задолженоста кон домашните банки (во %)</t>
  </si>
  <si>
    <t>Денарска</t>
  </si>
  <si>
    <t>Долг со валутна компонента</t>
  </si>
  <si>
    <t>Фиксна каматна стапка</t>
  </si>
  <si>
    <t>Променлива (варијабилна) каматна стапка</t>
  </si>
  <si>
    <t>Валутна структура на задолженоста кон домашните банки</t>
  </si>
  <si>
    <t>Задолженост на корпоративниот сектор кон домашните банки - валутна структура и структура по тип на каматни стапки</t>
  </si>
  <si>
    <t>Структура на задолженоста кон домашните банки по тип на каматни стапки</t>
  </si>
  <si>
    <t>2015</t>
  </si>
  <si>
    <t xml:space="preserve">Број на субјекти </t>
  </si>
  <si>
    <t>Правни лица кои оствариле загуба во соодветната година</t>
  </si>
  <si>
    <t>Правни лица кои оствариле добивка во соодветната година</t>
  </si>
  <si>
    <t>Број на субјекти</t>
  </si>
  <si>
    <t>ЕБИТ (Добивка од деловни активности) / финансиски расходи</t>
  </si>
  <si>
    <t>ЕБИТ (Добивка од деловни активности)</t>
  </si>
  <si>
    <t>Поврат на просечниот капитал и резерви - РОАЕ</t>
  </si>
  <si>
    <t>Поврат на просечната актива - РОAА</t>
  </si>
  <si>
    <t>Поврат на просечниот ангажираниот капитал - РОЦЕ</t>
  </si>
  <si>
    <t>Приходи од работењето / просек на (вложувања во недвижности + материјални средства) за последните два периода</t>
  </si>
  <si>
    <t>Приходи од работењето / просечни капитал и резерви од последните два периода</t>
  </si>
  <si>
    <t>Приходи од работењето / просечни долгорочни и краткорочни побарувања од последните два периода</t>
  </si>
  <si>
    <t>Приходи од работењето / просечни залихи од последните два периода</t>
  </si>
  <si>
    <t>Поврат на просечните вкупни средства</t>
  </si>
  <si>
    <t>Поврат на просечните сопствениот капитал</t>
  </si>
  <si>
    <t>Поврат на просечниот ангажираниот капитал</t>
  </si>
  <si>
    <t>Кракоторочни обврски (просек од последните две години)*365 / расходи од работењето без ефектот на депрецијацијата, амортизацијата и вредносното усогласување на средствата</t>
  </si>
  <si>
    <t>Обрт на фиксните средства (пати)</t>
  </si>
  <si>
    <t>Оперативна добивка/Вкупни средства</t>
  </si>
  <si>
    <t>ЕБИТ (Добивка од деловни активности) / расходи за камата</t>
  </si>
  <si>
    <t>Показател за покриеност на каматните расходи</t>
  </si>
  <si>
    <t>Показател за покриеност на расходите за камата со добивката од редовни активности</t>
  </si>
  <si>
    <t>Обрт на нето работниот капитал</t>
  </si>
  <si>
    <t>Приходи од работењето / Нето работен капитал</t>
  </si>
  <si>
    <t>Обрт на нето-работниот капитал (пати)</t>
  </si>
  <si>
    <t>Обрт на нето работниот капитал (пати)</t>
  </si>
  <si>
    <t>Обрт на тековните побарувања</t>
  </si>
  <si>
    <t>Приходи од работењето / просечни краткорочни побарувања од последните два периода</t>
  </si>
  <si>
    <t>Обрт на тековните побарувањата (пати)</t>
  </si>
  <si>
    <t>Обрт на тековните побарувања (пати)</t>
  </si>
  <si>
    <t>Денови на наплата на тековните побарувања</t>
  </si>
  <si>
    <t>366 / обрт на тековните побарувања</t>
  </si>
  <si>
    <t>Денови на врзување на тековните побарувањата</t>
  </si>
  <si>
    <t>Каматоносен долг/капитал (пати)</t>
  </si>
  <si>
    <t>Долгорочен каматоносен долг / Вкупен ангажиран капитал</t>
  </si>
  <si>
    <t>Показател долг/капитал и резерви (пати)</t>
  </si>
  <si>
    <t>Каматоносен долг/ капитал и резерви (пати)</t>
  </si>
  <si>
    <t>2016</t>
  </si>
  <si>
    <t>состојба на 31.12.2016</t>
  </si>
  <si>
    <t>Апсолутна промена на задолженоста кон домашните банки (во милиони денари)</t>
  </si>
  <si>
    <t>2016*</t>
  </si>
  <si>
    <t>*Износот на отпишана задолженост од страна на банките во текот на 2016 година, поради исполнетост на регулативните барања за задолжителен отпис на нефункционалната изложеност којашто подолго од две години е целосно покриена со исправка на вредност, во износ од 10.807 милиони денари, не е распределен по одделни дејности поради нерасположливост на соодветниот податок.</t>
  </si>
  <si>
    <t>* При пресметката на соодветните структурни карактеристики на задолженоста на корпоративниот сектор кон домашните банки по одделни дејности за 2016 година, не е земена предвид износот на отпишана задолженост од банките во текот на 2016 година направен поради исполнување на регулативните барања за задолжителен отпис на нефункционалната изложеност којашто подолго од две години е целосно покриена со исправка на вредност.</t>
  </si>
  <si>
    <t>* Извор на податоци: соопштенија на Државниот завод за статистика од анкетата за работна сила и интерни пресметки на НБРМ. Податоците за додадената вредност за 2016 година се претходни, а за 2015 година се проценети.</t>
  </si>
  <si>
    <t>Годишна стапка на промена на трошоците за труд по единица производ (во %)</t>
  </si>
  <si>
    <t>Додадена вредност (по тековни цени од 2005 година) по  просечен број на вработени (во милиони денари)</t>
  </si>
  <si>
    <t>Забелешка: Пресметки на Народната банка на Република Македонија, врз основа на податоци од регистарот на годишни сметки при Централниот регистар на Република Македонија. Вкупно во корпоративниот сектор се опфатени 53.446 субјекти што доставиле годишни сметки во Централниот регистар за 2016 година. Методолошкото објаснување за пресметаните показатели е дадено во посебен анекс.</t>
  </si>
  <si>
    <t>Субјекти кон кои домашните банки имаат кредитна изложеност</t>
  </si>
  <si>
    <t>Субјекти кон кои домашните банки немаат кредитна изложеност</t>
  </si>
  <si>
    <t>(Вкупни средства - главнина и резерви) / вкупни средства</t>
  </si>
  <si>
    <t>(Вкупна средства - главнина и резерви) / вкупна главнина и резерви</t>
  </si>
  <si>
    <t>Средства / Главнина и резерви</t>
  </si>
  <si>
    <t>Анекс бр. 1</t>
  </si>
  <si>
    <t>Анекс бр. 2</t>
  </si>
  <si>
    <t>Анекс бр. 3</t>
  </si>
  <si>
    <t>Анекс бр. 4</t>
  </si>
  <si>
    <t>Анекс бр. 5</t>
  </si>
  <si>
    <t>Анекс бр. 6</t>
  </si>
  <si>
    <t>Анекс бр. 7</t>
  </si>
  <si>
    <t>Анекс бр. 8</t>
  </si>
  <si>
    <t>Анекс бр. 9</t>
  </si>
  <si>
    <t>Анекс бр. 10</t>
  </si>
  <si>
    <t>во милиони денари</t>
  </si>
  <si>
    <t>АКТИВА</t>
  </si>
  <si>
    <t>31.12.2015</t>
  </si>
  <si>
    <t>31.12.2016</t>
  </si>
  <si>
    <t>Големи банки</t>
  </si>
  <si>
    <t>Средни банки</t>
  </si>
  <si>
    <t>Мали банки</t>
  </si>
  <si>
    <t>Вкупно</t>
  </si>
  <si>
    <t>ПАРИЧНИ СРЕДСТВА И САЛДА КАЈ НБРМ</t>
  </si>
  <si>
    <t>Денарски парични средства</t>
  </si>
  <si>
    <t>Девизни парични средства</t>
  </si>
  <si>
    <t>Чекови и меници</t>
  </si>
  <si>
    <t>Задолжителна резерва и задолжителни депозити</t>
  </si>
  <si>
    <t>ФИНАНСИСКИ СРЕДСТВА ЗА ТРГУВАЊЕ</t>
  </si>
  <si>
    <t>Хартии од вредност и други финансиски инструменти во денари чувани за тргување</t>
  </si>
  <si>
    <t>Хартии од вредност и други финансиски инструменти во странска валута чувани за тргување</t>
  </si>
  <si>
    <t>Хартии од вредност и други финансиски инструменти во денари со валутна клаузула чувани за тргување</t>
  </si>
  <si>
    <t>ДЕРИВАТИ ЗА ТРГУВАЊЕ ПО ОБЈЕКТИВНАТА ВРЕДНОСТ</t>
  </si>
  <si>
    <t>Деривати за тргување по објективната вредност</t>
  </si>
  <si>
    <t>ФИНАНСИСКИ СРЕДСТВА ПО ОБЈЕКТИВНАТА ВРЕДНОСТ ПРЕКУ БИЛАНСОТ НА УСПЕХ</t>
  </si>
  <si>
    <t>ВГРАДЕНИ ДЕРИВАТИ И ДЕРИВАТНИ СРЕДСТВА ЧУВАНИ ЗА УПРАВУВАЊЕ СО РИЗИК</t>
  </si>
  <si>
    <t>ФИНАНСИСКИ СРЕДСТВА ЧУВАНИ ДО ДОСТАСУВАЊЕ</t>
  </si>
  <si>
    <t>Инструменти на пазарот на пари чувани до достасување издадени од државата</t>
  </si>
  <si>
    <t>Инструменти на пазарот на пари чувани до достасување издадени од централната банка</t>
  </si>
  <si>
    <t>Останати должнички инструменти чувани до достасување издадени од државата</t>
  </si>
  <si>
    <t>ФИНАНСИСКИ СРЕДСТВА РАСПОЛОЖЛИВИ ЗА ПРОДАЖБА</t>
  </si>
  <si>
    <t>Инструменти на пазарот на пари расположливи за продажба издадени од државата</t>
  </si>
  <si>
    <t>Инструменти на пазарот на пари расположливи за продажба издадени од централната банка</t>
  </si>
  <si>
    <t>Останати должнички инструменти расположливи за продажба издадени од државата</t>
  </si>
  <si>
    <t>Останати должнички инструменти расположливи за продажба издадени од нерезиденти</t>
  </si>
  <si>
    <t>Сопственички инструменти расположливи за продажба издадени од нефинансиски друштва</t>
  </si>
  <si>
    <t>Сопственички инструменти расположливи за продажба издадени од банки и штедилници</t>
  </si>
  <si>
    <t>Сопственички инструменти расположливи за продажба издадени од останати финансиски друштва</t>
  </si>
  <si>
    <t>Сопственички инструменти расположливи за продажба издадени од нерезиденти</t>
  </si>
  <si>
    <t>ПЛАСМАНИ КАЈ ЦЕНТРАЛНАТА БАНКА</t>
  </si>
  <si>
    <t>Депозити кај централната банка</t>
  </si>
  <si>
    <t>ПЛАСМАНИ ВО ФИНАНСИСКИ ДРУШТВА</t>
  </si>
  <si>
    <t>Сметки кај домашните банки</t>
  </si>
  <si>
    <t>Исправка на вредноста на сметките кај домашните банки</t>
  </si>
  <si>
    <t>unrealised</t>
  </si>
  <si>
    <t>Сметки кај странските банки</t>
  </si>
  <si>
    <t>Исправка на вредноста на сметките кај странските банки</t>
  </si>
  <si>
    <t xml:space="preserve">Депозити во нерезидентите-финансиски друштва </t>
  </si>
  <si>
    <t>Исправка на вредноста на депозитите во нерезидентите-финансиски друштва</t>
  </si>
  <si>
    <t>Кредити на домашните банки</t>
  </si>
  <si>
    <t>Кредити на штедилниците</t>
  </si>
  <si>
    <t>Акумулирана амортизација на кредитите на штедилниците</t>
  </si>
  <si>
    <t>Исправка на вредноста (оштетување на средствата) на кредитите на штедилниците</t>
  </si>
  <si>
    <t>Кредити на осигурителните друштва</t>
  </si>
  <si>
    <t>Акумулирана амортизација на кредитите на осигурителните друштва</t>
  </si>
  <si>
    <t>Исправка на вредноста (оштетување на средствата) на кредитите на осигурителните друштва</t>
  </si>
  <si>
    <t>Кредити на пензиските фондови</t>
  </si>
  <si>
    <t>Кредити на други финансиски друштва</t>
  </si>
  <si>
    <t>Акумулирана амортизација на кредитите на другите финансиски друштва</t>
  </si>
  <si>
    <t>Исправка на вредноста (оштетување на средствата) на кредитите на другите финансиски друштва</t>
  </si>
  <si>
    <t>Побарувања врз основа на откупени побарувања (факторинг и форфетирање) од нерезидентите - финансиски друштва</t>
  </si>
  <si>
    <t>Побарувања врз основа на откупени побарувања (факторинг и форфетирање) од нерезидентите - финансиските друштва</t>
  </si>
  <si>
    <t>Акумулирана амортизација на побарувањата врз основа на откупени побарувања (факторинг и форфетирање) од нерезидентите-финансиски друштва</t>
  </si>
  <si>
    <t>Исправка на вредноста (оштетување на средствата) на побарувањата врз основа на откупени побарувања (факторинг и форфетирање) од нерезидентите-финансиски друштва</t>
  </si>
  <si>
    <t xml:space="preserve">Негативни салда на тековните сметки на финансиските друштва </t>
  </si>
  <si>
    <t>Исправка на вредноста (оштетување на средствата) на негативните салда на тековните сметки на финансиските друштва</t>
  </si>
  <si>
    <t>Кредити врз основа на кредитни картички и негативни салда на тековните сметки на финансиските институции - нерезиденти</t>
  </si>
  <si>
    <t>Сомнителни и спорни побарувања од финансиските друштва</t>
  </si>
  <si>
    <t>Исправка на вредноста (оштетување на средствата) на сомнителните и спорните побарувања на финансиските друштва</t>
  </si>
  <si>
    <t>ПЛАСМАНИ ВО НЕФИНАНСИСКИТЕ СУБЈЕКТИ</t>
  </si>
  <si>
    <t>Кредити на нефинансиските друштва</t>
  </si>
  <si>
    <t>Акумулирана амортизација на кредитите на нефинансиските друштва</t>
  </si>
  <si>
    <t>Исправка на вредноста на кредитите на нефинансиските друштва</t>
  </si>
  <si>
    <t>Кредити на секторот „држава“</t>
  </si>
  <si>
    <t>Акумулирана амортизација на кредитите на секторот „држава“</t>
  </si>
  <si>
    <t>Исправка на вредноста на кредитите на секторот „држава“</t>
  </si>
  <si>
    <t>Кредити на непрофитните институции коишто им служат на домаќинствата</t>
  </si>
  <si>
    <t>Акумулирана амортизација на кредитите на непрофитните институции коишто им служат на домаќинствата</t>
  </si>
  <si>
    <t>Исправка на вредноста на кредитите на непрофитните институции коишто им служат на домаќинствата</t>
  </si>
  <si>
    <t>Кредити на домаќинствата</t>
  </si>
  <si>
    <t>Акумулирана амортизација на кредитите на домаќинствата</t>
  </si>
  <si>
    <t>Исправка на вредноста на кредитите на домаќинствата</t>
  </si>
  <si>
    <t>Побарувања за плаќањата извршени врз основа на дадени авали на хартии од вредност и гаранции</t>
  </si>
  <si>
    <t>Исправка на вредноста на побарувањата за плаќања извршени врз основа на дадени авали на хартии од вредност и гаранции</t>
  </si>
  <si>
    <t>Побарувања врз основа на откупени побарувања (факторинг и форфетирање) од нефинансиските субјекти</t>
  </si>
  <si>
    <t>Акумулирана амортизација на побарувањата врз основа на откупени побарувања (факторинг и форфетирање) од нефинансиските субјекти</t>
  </si>
  <si>
    <t>Исправка на вредноста (оштетување на средствата) на побарувањата врз основа на откупени побарувања (факторинг и форфетирање) од нефинансиските субјекти</t>
  </si>
  <si>
    <t>Побарувања врз основа на откупени побарувања (факторинг и форфетирање) од секторот „држава“</t>
  </si>
  <si>
    <t>Акумулирана амортизација на побарувањата врз основа на откупени побарувања (факторинг и форфетирање) од секторот „држава“</t>
  </si>
  <si>
    <t>Исправка на вредноста (оштетување на средствата) на побарувањата врз основа на откупени побарувања (факторинг и форфетирање) од секторот „држава“</t>
  </si>
  <si>
    <t>Побарувања врз основа на финансиски лизинг од нефинансиските друштва</t>
  </si>
  <si>
    <t>Исправка на вредност (оштетување) на побарувањата врз основа на финансиски лизинг од нефинансиските друштва</t>
  </si>
  <si>
    <t>Побарувања врз основа на финансиски лизинг од домаќинствата</t>
  </si>
  <si>
    <t>Исправка на вредноста на побарувањата врз основа на финансиски лизинг од домаќинствата</t>
  </si>
  <si>
    <t>Пласмани во нефинансиските друштва - нерезиденти</t>
  </si>
  <si>
    <t>Акумулирана амортизација на кредитите на нефинансиските друштва - нерезиденти</t>
  </si>
  <si>
    <t>Исправка на вредноста на кредитите на нефинансиските друштва - нерезиденти</t>
  </si>
  <si>
    <t>Пласмани на домаќинствата - нерезиденти</t>
  </si>
  <si>
    <t>Акумулирана амортизација на пласманите на домаќинства - нерезиденти</t>
  </si>
  <si>
    <t>Исправка на вредност (оштетување) на пласманите на домаќинства - нерезиденти</t>
  </si>
  <si>
    <t>Негативни салда на тековните сметки на нерезиденти</t>
  </si>
  <si>
    <t xml:space="preserve">Исправка на вредност (оштетување) на негативните салда на тековните сметки на нерезиденти </t>
  </si>
  <si>
    <t>Сомнителни и спорни побарувања од нефинансиските субјекти</t>
  </si>
  <si>
    <t>Исправка на вредноста (оштетување на средствата) на сомнителните и спорните побарувања на нефинансиските субјекти</t>
  </si>
  <si>
    <t>Групна исправка на вредноста на портфолиото на мали кредити</t>
  </si>
  <si>
    <t xml:space="preserve">Групна исправка на вредноста на поединечно значајните изложености коишто не се оштетени на поединечна основа </t>
  </si>
  <si>
    <t>ПОБАРУВАЊА ВРЗ ОСНОВА НА КАМАТИ</t>
  </si>
  <si>
    <t xml:space="preserve">Побарувања врз основа на камати од кредити и пласмани во денари </t>
  </si>
  <si>
    <t>Побарувања врз основа на камати од кредити и пласмани во странска валута</t>
  </si>
  <si>
    <t>Побарувања врз основа на камати од кредити и пласмани во денари со валутна клаузула</t>
  </si>
  <si>
    <t>Побарувања врз основа на камати од хартии од вредност во денари</t>
  </si>
  <si>
    <t>Побарувања врз основа на камати од хартии од вредност во странска валута</t>
  </si>
  <si>
    <t>Побарувања врз основа на камати од хартии од вредност во денари со валутна клаузула</t>
  </si>
  <si>
    <t>Побарувања врз основа на камати на други инструменти</t>
  </si>
  <si>
    <t>Побарувања врз основа на камати на депозити во денари</t>
  </si>
  <si>
    <t>Побарувања врз основа на камати на депозити во странска валута</t>
  </si>
  <si>
    <t>Сомнителни и спорни побарувања врз основа на побарувања врз основа на камати</t>
  </si>
  <si>
    <t>ВЛОЖУВАЊА ВО ПРИДРУЖЕНИ ДРУШТВА, ПОДРУЖНИЦИ И ЗАЕДНИЧКИ ВЛОЖУВАЊА</t>
  </si>
  <si>
    <t>Вложувања во придружени друштва</t>
  </si>
  <si>
    <t>Вложувања во подружници</t>
  </si>
  <si>
    <t>ОСТАНАТА АКТИВА</t>
  </si>
  <si>
    <t>Побарувања врз основа на провизии и надоместоци</t>
  </si>
  <si>
    <t>Сомнителни и спорни побарувања врз основа на провизии и надоместоци</t>
  </si>
  <si>
    <t>Одложени даночни средства</t>
  </si>
  <si>
    <t>Други средства</t>
  </si>
  <si>
    <t>Побарувања од купувачи и други побарувања</t>
  </si>
  <si>
    <t>Одложени приходи, однапред платени трошоци и привремени сметки</t>
  </si>
  <si>
    <t>ПРЕЗЕМЕНИ СРЕДСТВА ВРЗ ОСНОВА НА НЕНАПЛАТЕНИ ПОБАРУВАЊА</t>
  </si>
  <si>
    <t>Преземени средства врз основа на ненаплатени побарувања</t>
  </si>
  <si>
    <t>Оштетување на преземените средства врз основа на ненаплатени побарувања</t>
  </si>
  <si>
    <t>НЕМАТЕРИЈАЛНИ СРЕДСТВА</t>
  </si>
  <si>
    <t>Патенти, лиценци и концесии</t>
  </si>
  <si>
    <t>Софтвер</t>
  </si>
  <si>
    <t>Други права</t>
  </si>
  <si>
    <t>Други ставки на нематеријалните средства</t>
  </si>
  <si>
    <t>Акумулирана амортизација на нематеријалните средства</t>
  </si>
  <si>
    <t>ОСНОВНИ СРЕДСТВА (НЕДВИЖНОСТ И ОПРЕМА)</t>
  </si>
  <si>
    <t>Земјиште</t>
  </si>
  <si>
    <t>Градежни објекти</t>
  </si>
  <si>
    <t>Опрема</t>
  </si>
  <si>
    <t>Други ставки на недвижностите и опремата</t>
  </si>
  <si>
    <t>Недвижности и опрема во подготовка</t>
  </si>
  <si>
    <t>Акумулирана амортизација на основните средства</t>
  </si>
  <si>
    <t>Оштетување на недвижностите и опремата</t>
  </si>
  <si>
    <t>НЕТЕКОВНИ СРЕДСТВА КОИШТО СЕ ЧУВААТ ЗА ПРОДАЖБА</t>
  </si>
  <si>
    <t>Набавна вредност на нетековните средства коишто се чуваат за продажба</t>
  </si>
  <si>
    <t>КОМИСИСКО РАБОТЕЊЕ</t>
  </si>
  <si>
    <t>Денарски побарувања врз основа на работи во име и за сметка на други</t>
  </si>
  <si>
    <t>Побарувања врз основа на работи во име и за сметка на други во странска валута</t>
  </si>
  <si>
    <t>Денарски обврски врз основа на работи во име и за сметка на други</t>
  </si>
  <si>
    <t>Обврски врз основа на работи во име и за сметка на други во странска валута</t>
  </si>
  <si>
    <t>Останати побарувања врз основа на работење во име и за сметка на други</t>
  </si>
  <si>
    <t xml:space="preserve">Останати обврски врз основа на работи во име и за сметка на други </t>
  </si>
  <si>
    <t>ВКУПНА АКТИВА</t>
  </si>
  <si>
    <t>* Интерна билансна шема на НБРМ</t>
  </si>
  <si>
    <t>Анекс бр. 12</t>
  </si>
  <si>
    <t>ПАСИВА</t>
  </si>
  <si>
    <t xml:space="preserve">ОБВРСКИ ЗА ТРГУВАЊЕ И ФИНАНСИСКИ ОБВРСКИ ВРЗ ОСНОВА НА ОБЈЕКТИВНА ВРЕДНОСТ ПРЕКУ БИЛАНСОТ НА УСПЕХ ОПРЕДЕЛЕНИ КАКО ТАКВИ ПРИ ПОЧЕТНОТО ПРИЗНАВАЊЕ </t>
  </si>
  <si>
    <t>Деривати во денари чувани за тргување</t>
  </si>
  <si>
    <t>Деривати во странска валута чувани за тргување</t>
  </si>
  <si>
    <t>ДЕРИВАТНИ ОБВРСКИ ЧУВАНИ ЗА УПРАВУВАЊЕ СО РИЗИК</t>
  </si>
  <si>
    <t>ДЕПОЗИТИ НА ФИНАНСИСКИ ИНСТИТУЦИИ</t>
  </si>
  <si>
    <t>Депозити на домашните банки</t>
  </si>
  <si>
    <t>Депозити на штедилниците</t>
  </si>
  <si>
    <t>Депозити на осигурителните друштва</t>
  </si>
  <si>
    <t>Депозити на пензиските фондови</t>
  </si>
  <si>
    <t>Депозити на други финансиски институции</t>
  </si>
  <si>
    <t>Депозити на финансиските институции - нерезиденти</t>
  </si>
  <si>
    <t>Ограничени депозити и други депозити на финансиските институции</t>
  </si>
  <si>
    <t>ДЕПОЗИТИ ПО ВИДУВАЊЕ НА НЕФИНАНСИСКИТЕ СУБЈЕКТИ</t>
  </si>
  <si>
    <t>Тековни сметки и депозити по видување на нефинансиските друштва во денари</t>
  </si>
  <si>
    <t>Тековни сметки и депозити по видување на секторот „држава“ во денари</t>
  </si>
  <si>
    <t>Тековни сметки и депозити по видување на непрофитните институции коишто им служат на домаќинствата во денари</t>
  </si>
  <si>
    <t>Тековни сметки и депозити по видување на домаќинствата во денари</t>
  </si>
  <si>
    <t>Тековни сметки и депозити по видување на нерезиденти во денари</t>
  </si>
  <si>
    <t>Тековни сметки и депозити по видување на нефинансиските друштва во странска валута</t>
  </si>
  <si>
    <t>Тековни сметки и депозити по видување на секторот „држава“ во странска валута</t>
  </si>
  <si>
    <t>Тековни сметки и депозити по видување на непрофитните институции коишто им служат на домаќинствата во странска валута</t>
  </si>
  <si>
    <t>Тековни сметки и депозити по видување на домаќинствата во странска валута</t>
  </si>
  <si>
    <t>Тековни сметки и депозити по видување на нерезиденти во странска валута</t>
  </si>
  <si>
    <t>Ограничени депозити и други депозити на нефинансиските субјекти</t>
  </si>
  <si>
    <t>КРАТКОРОЧНИ ДЕПОЗИТИ НА НЕФИНАНСИСКИТЕ СУБЈЕКТИ</t>
  </si>
  <si>
    <t>Денарски краткорочни депозити на нефинансиските друштва</t>
  </si>
  <si>
    <t>Денарски краткорочни депозити на секторот „држава“</t>
  </si>
  <si>
    <t>Денарски краткорочни депозити на непрофитните институции коишто им служат на домаќинствата</t>
  </si>
  <si>
    <t>Денарски краткорочни депозити на домаќинствата</t>
  </si>
  <si>
    <t>Денарски краткорочни депозити на нерезиденти - нефинансиски субјекти</t>
  </si>
  <si>
    <t>Краткорочни депозити во странска валута на нефинансиските друштва</t>
  </si>
  <si>
    <t>Краткорочни депозити во странска валута на непрофитните институции коишто им служат на домаќинствата</t>
  </si>
  <si>
    <t>Краткорочни депозити во странска валута на домаќинствата</t>
  </si>
  <si>
    <t>Краткорочни депозити во странска валута на нерезиденти - нефинансиски субјекти</t>
  </si>
  <si>
    <t>Денарски краткорочни депозити со валутна клаузула на нефинансиските друштва</t>
  </si>
  <si>
    <t>Денарски краткорочни депозити со валутна клаузула на непрофитните институции коишто им служат на домаќинствата</t>
  </si>
  <si>
    <t>Денарски краткорочни депозити со валутна клаузула на домаќинствата</t>
  </si>
  <si>
    <t>Денарски краткорочни депозити со валутна клаузула на нерезиденти - нефинансиски субјекти</t>
  </si>
  <si>
    <t>Ограничени депозити на нефинансиските субјекти до една година</t>
  </si>
  <si>
    <t>ДОЛГОРОЧНИ ДЕПОЗИТИ НА НЕФИНАНСИСКИТЕ СУБЈЕКТИ</t>
  </si>
  <si>
    <t>Денарски долгорочни депозити на нефинансиските друштва</t>
  </si>
  <si>
    <t>Денарски долгорочни депозити на непрофитните институции коишто им служат на домаќинствата</t>
  </si>
  <si>
    <t>Денарски долгорочни депозити на домаќинствата</t>
  </si>
  <si>
    <t>Денарски долгорочни депозити на нерезидентите - нефинансиски субјекти</t>
  </si>
  <si>
    <t>Долгорочни депозити во странска валута на нефинансиските друштва</t>
  </si>
  <si>
    <t>Долгорочни депозити  во странска валута на непрофитните институции коишто им служат на домаќинствата</t>
  </si>
  <si>
    <t>Долгорочни депозити во странска валута на домаќинствата</t>
  </si>
  <si>
    <t>Долгорочни депозити во странска валута на нерезидентите - нефинансиски субјекти</t>
  </si>
  <si>
    <t>Денарски долгорочни депозити со валутна клаузула на нефинансиските друштва</t>
  </si>
  <si>
    <t>Денарски долгорочни депозити со валутна клаузула на непрофитните институции коишто им служат на домаќинствата</t>
  </si>
  <si>
    <t>Денарски долгорочни депозити со валутна клаузула на домаќинствата</t>
  </si>
  <si>
    <t>Ограничени депозити на нефинансиските субјекти над една година</t>
  </si>
  <si>
    <t>ИЗДАДЕНИ ДОЛЖНИЧКИ ХАРТИИ ОД ВРЕДНОСТ</t>
  </si>
  <si>
    <t>ОБВРСКИ ВРЗ ОСНОВА НА КРЕДИТИ</t>
  </si>
  <si>
    <t>Обврски врз основа на кредити кон финансиските друштва</t>
  </si>
  <si>
    <t>Обврски врз основа на кредити кон секторот „држава“</t>
  </si>
  <si>
    <t>Обврски врз основа на кредити кон останатите сектори - резиденти</t>
  </si>
  <si>
    <t>Обврски врз основа на кредити кон нерезидентите</t>
  </si>
  <si>
    <t>КОМПОНЕНТА НА ОБВРСКИТЕ ВРЗ ОСНОВА НА ХИБРИДНИ ИНСТРУМЕНТИ</t>
  </si>
  <si>
    <t>Компонента на обврските врз основа на хибридни инструменти во денари</t>
  </si>
  <si>
    <t>Компонента на обврските врз основа на хибридни инструменти во странска валута</t>
  </si>
  <si>
    <t>СУБОРДИНИРАНИ ОБВРСКИ И КУМУЛАТИВНИ ПРИОРИТЕТНИ АКЦИИ</t>
  </si>
  <si>
    <t>Субординирани обврски во денари</t>
  </si>
  <si>
    <t>Субординирани обврски во странска валута</t>
  </si>
  <si>
    <t>ОБВРСКИ ВРЗ ОСНОВА НА КАМАТИ</t>
  </si>
  <si>
    <t>Обврски врз основа на камати врз основа на кредити</t>
  </si>
  <si>
    <t>Обврски врз основа на камати од депозитите по видување и тековните сметки</t>
  </si>
  <si>
    <t>Обврски врз основа на камати од орочените депозити</t>
  </si>
  <si>
    <t>Обврски врз основа на камати од хибридните инструменти</t>
  </si>
  <si>
    <t>Обврски врз основа на камати од субординираниот долг</t>
  </si>
  <si>
    <t>Обврски врз основа на камати од други инструменти</t>
  </si>
  <si>
    <t>ОСТАНАТИ ОБВРСКИ</t>
  </si>
  <si>
    <t>Обврски врз основа на провизии и надоместоци</t>
  </si>
  <si>
    <t>Пресметани расходи, разграничени приходи и привремени сметки</t>
  </si>
  <si>
    <t>Останати обврски</t>
  </si>
  <si>
    <t>ПОСЕБНА РЕЗЕРВА И РЕЗЕРВИРАЊА</t>
  </si>
  <si>
    <t>Посебна резерва</t>
  </si>
  <si>
    <t>КАПИТАЛ И РЕЗЕРВИ</t>
  </si>
  <si>
    <t>Акционерски капитал</t>
  </si>
  <si>
    <t>Резервен фонд</t>
  </si>
  <si>
    <t>Задржана добивка / акумулирана загуба</t>
  </si>
  <si>
    <t>Ревалоризациски резерви</t>
  </si>
  <si>
    <t>Тековна загуба</t>
  </si>
  <si>
    <t>ТЕКОВНА ДОБИВКА</t>
  </si>
  <si>
    <t>Gross profit</t>
  </si>
  <si>
    <t>ВКУПНА ПАСИВА</t>
  </si>
  <si>
    <t>Анекс бр. 13</t>
  </si>
  <si>
    <t>БИЛАНС НА УСПЕХ</t>
  </si>
  <si>
    <t xml:space="preserve">Големи банки </t>
  </si>
  <si>
    <t xml:space="preserve">Средни банки </t>
  </si>
  <si>
    <t xml:space="preserve">Мали банки </t>
  </si>
  <si>
    <t>ПРИХОДИ ОД КАМАТИ</t>
  </si>
  <si>
    <t>Приходи од камати од нефинансиските друштва</t>
  </si>
  <si>
    <t>Приходи од камати од приватните нефинансиски друштва</t>
  </si>
  <si>
    <t>Приходи од камати од јавните нефинансиски друштва</t>
  </si>
  <si>
    <t>Приходи од камати од секторот „држава“</t>
  </si>
  <si>
    <t>Приходи од камати од централната влада</t>
  </si>
  <si>
    <t>Приходи од камати од локалната самоуправа</t>
  </si>
  <si>
    <t xml:space="preserve">Приходи од камати од фондови за социјално осигурување </t>
  </si>
  <si>
    <t>Приходи од камата од непрофитните финансиски институции коишто им служат на домаќинствата</t>
  </si>
  <si>
    <t>Приходи од камати од финансиските друштва</t>
  </si>
  <si>
    <t>Приходи од камати од централната банка</t>
  </si>
  <si>
    <t>Приходи од камати од банките</t>
  </si>
  <si>
    <t>Приходи од камати од штедилниците</t>
  </si>
  <si>
    <t>Приходи од камати од осигурителните друштва</t>
  </si>
  <si>
    <t>Приходи од камати од пензиските фондови</t>
  </si>
  <si>
    <t>Приходи од камати од другите финансиски друштва</t>
  </si>
  <si>
    <t>Приходи од камати од домаќинствата</t>
  </si>
  <si>
    <t>Приходи од камати од самостојните вршители на дејност со личен труд</t>
  </si>
  <si>
    <t>Приходи од камата од физичките лица</t>
  </si>
  <si>
    <t>Приходи од камати од нерезидентите</t>
  </si>
  <si>
    <t>Приходи од камати од нефинансиските друштва - нерезиденти</t>
  </si>
  <si>
    <t>Приходи од камати од држава - нерезиденти</t>
  </si>
  <si>
    <t>Приходи од камата од финансиските друштва - нерезиденти</t>
  </si>
  <si>
    <t>Приходи од камати од домаќинства - нерезиденти</t>
  </si>
  <si>
    <t>Исправка на вредноста (загуби поради оштетување) на приходите од камата на нето-основа</t>
  </si>
  <si>
    <t xml:space="preserve">РАСХОДИ ЗА КАМАТИ </t>
  </si>
  <si>
    <t>Расходи за камати на нефинансиските друштва</t>
  </si>
  <si>
    <t>Расходи за камати за приватните нефинансиски друштва</t>
  </si>
  <si>
    <t>Расходи за камати за јавните нефинансиски друштва</t>
  </si>
  <si>
    <t>Расходи за камата за секторот „држава“</t>
  </si>
  <si>
    <t>Расходи за камата на централната влада</t>
  </si>
  <si>
    <t>Расходи за камата на локалната самоуправа</t>
  </si>
  <si>
    <t>Расходи за камата за непрофитните финансиски институции коишто им служат на домаќинствата</t>
  </si>
  <si>
    <t>Расходи за камата за финансиските друштва</t>
  </si>
  <si>
    <t>Расходи за камата за централната банка</t>
  </si>
  <si>
    <t>Расходи за камата за банките</t>
  </si>
  <si>
    <t>Расходи за камата за штедилниците</t>
  </si>
  <si>
    <t>Расходи за камата за осигурителните друштва</t>
  </si>
  <si>
    <t>Расходи за камата за пензиските фондови</t>
  </si>
  <si>
    <t>Расходи за камата за другите финансиски институции</t>
  </si>
  <si>
    <t>Расходи за камати за домаќинствата</t>
  </si>
  <si>
    <t>Расходи за камати за самостојните вршители на дејност со личен труд</t>
  </si>
  <si>
    <t>Расходи за камата за физичките лица</t>
  </si>
  <si>
    <t>Расходи за камата за нерезидентите</t>
  </si>
  <si>
    <t>Расходи за камата за нефинансиските друштва - нерезиденти</t>
  </si>
  <si>
    <t>Расходи за камата за државата - нерезиденти</t>
  </si>
  <si>
    <t>Расходи за камата за непрофитните институции коишто им служат на домаќинствата - нерезиденти</t>
  </si>
  <si>
    <t>Расходи за камата за финансиските друштва - нерезиденти</t>
  </si>
  <si>
    <t>Расходи за камата за домаќинствата - нерезиденти</t>
  </si>
  <si>
    <t>НЕТО-ПРИХОДИ ОД КАМАТИ</t>
  </si>
  <si>
    <t>НЕТО-ПРИХОДИ ОД ПРОВИЗИИ И НАДОМЕСТОЦИ</t>
  </si>
  <si>
    <t>Приходи од провизии и надоместоци</t>
  </si>
  <si>
    <t>Расходи за провизии и надоместоци</t>
  </si>
  <si>
    <t>НЕТО-ПРИХОДИ ОД ТРГУВАЊЕ</t>
  </si>
  <si>
    <t>Нето-приходи од средствата и обврските за тргување</t>
  </si>
  <si>
    <t>Остварени нето-приходи од средствата и обврските за тргување</t>
  </si>
  <si>
    <t>Неостварени нето-приходи од средствата и обврските за тргување</t>
  </si>
  <si>
    <t>Нето-приходи од дериватните средства и обврски чувани за тргување</t>
  </si>
  <si>
    <t>Остварени нето-приходи од дериватните средства и обврски чувани за тргување</t>
  </si>
  <si>
    <t>Неостварени нето-приходи од дериватните средства и обврски чувани за тргување</t>
  </si>
  <si>
    <t>Приходи од дивиденди од средствата за тргување</t>
  </si>
  <si>
    <t>Нето каматен приход од финансиските средства и обврски чувани за тргување</t>
  </si>
  <si>
    <t xml:space="preserve">НЕТО-ПРИХОДИ ОД ДРУГИ ФИНАНСИСКИ ИНСТРУМЕНТИ ЕВИДЕНТИРАНИ ПО ОБЈЕКТИВНА ВРЕДНОСТ </t>
  </si>
  <si>
    <t>Нето-приходи од дериватните средства и обврски чувани за управување со ризик</t>
  </si>
  <si>
    <t>Неостварени нето-приходи од дериватните средства и обврски чувани за управување со ризик</t>
  </si>
  <si>
    <t>НЕТО-ПРИХОДИ ОД КУРСНИ РАЗЛИКИ</t>
  </si>
  <si>
    <t>Остварени нето-приходи од курсни разлики</t>
  </si>
  <si>
    <t>Неостварени нето-приходи од курсни разлики</t>
  </si>
  <si>
    <t>Нето-приходи од девизно валутно работење</t>
  </si>
  <si>
    <t>ОСТАНАТИ ПРИХОДИ ОД ДЕЈНОСТА</t>
  </si>
  <si>
    <t>Приходи врз основа на дивиденди и капитални вложувања</t>
  </si>
  <si>
    <t>Добивка од продажба на финансиските средства расположливи за продажба</t>
  </si>
  <si>
    <t>Капитални добивки остварени од продажба на средства</t>
  </si>
  <si>
    <t>Ослободување на посебната резерва за вонбилансна изложеност</t>
  </si>
  <si>
    <t>Ослободување на останатите резервирања</t>
  </si>
  <si>
    <t>Приходи по други основи</t>
  </si>
  <si>
    <t>Наплатени претходно отпишани побарувања</t>
  </si>
  <si>
    <t>Вонредни приходи</t>
  </si>
  <si>
    <t>ЗАГУБИ ПОРАДИ ОШТЕТУВАЊЕ - ИСПРАВКА НА ВРЕДНОСТА НА ФИНАНСИСКИТЕ СРЕДСТВА</t>
  </si>
  <si>
    <t xml:space="preserve">Исправка на вредноста (загуби поради оштетување) на финансиските средства </t>
  </si>
  <si>
    <t>Исправка на вредноста (загуби поради оштетување) на финансиските средства на поединечна основа</t>
  </si>
  <si>
    <t>Исправка на вредноста (загуби поради оштетување) на финансиските средства на групна основа</t>
  </si>
  <si>
    <t xml:space="preserve">Ослободување на исправката на вредноста (загуби поради оштетување) на финансиските средства </t>
  </si>
  <si>
    <t>Ослободување на исправката на вредноста (загуби поради оштетување) на финансиските средства на поединечна основа</t>
  </si>
  <si>
    <t>Ослободување на исправката на вредноста (загуби поради оштетување) на финансиските средства на групна основа</t>
  </si>
  <si>
    <t>ЗАГУБИ ПОРАДИ ОШТЕТУВАЊЕ НА НЕФИНАНСИСКИТЕ СРЕДСТВА</t>
  </si>
  <si>
    <t>Исправка на вредноста (загуби поради оштетување) на нефинансиските средства</t>
  </si>
  <si>
    <t xml:space="preserve">Ослободување на исправката на вредноста (загуби поради оштетување) на нефинансиските средства </t>
  </si>
  <si>
    <t>ТРОШОЦИ ЗА ВРАБОТЕНИТЕ</t>
  </si>
  <si>
    <t>АМОРТИЗАЦИЈА</t>
  </si>
  <si>
    <t>ОСТАНАТИ РАСХОДИ НА ДЕЈНОСТА</t>
  </si>
  <si>
    <t>Општи и административни трошоци</t>
  </si>
  <si>
    <t>Премии за осигурување депозити</t>
  </si>
  <si>
    <t>Загуба од продажба на финансиските средства расположливи за продажба</t>
  </si>
  <si>
    <t>Посебна резерва за вонбилансната изложеност</t>
  </si>
  <si>
    <t>Останати резервирања</t>
  </si>
  <si>
    <t>Расходи по други основи</t>
  </si>
  <si>
    <t>Вонредни расходи</t>
  </si>
  <si>
    <t>ДОБИВКА/ЗАГУБА ПРЕД ОДАНОЧУВАЊЕ</t>
  </si>
  <si>
    <t>ДАНОК НА ДОБИВКА</t>
  </si>
  <si>
    <t>ДОБИВКА/ЗАГУБА ПО ОДАНОЧУВАЊЕ</t>
  </si>
  <si>
    <t>Анекс бр. 14</t>
  </si>
  <si>
    <t>Банки</t>
  </si>
  <si>
    <t>Ниво на финансиска интермедијација</t>
  </si>
  <si>
    <r>
      <t>Актива/БДП</t>
    </r>
    <r>
      <rPr>
        <vertAlign val="superscript"/>
        <sz val="9"/>
        <rFont val="Tahoma"/>
        <family val="2"/>
        <charset val="204"/>
      </rPr>
      <t>19/</t>
    </r>
  </si>
  <si>
    <r>
      <t>Депозити од нефинансиски субјекти/БДП</t>
    </r>
    <r>
      <rPr>
        <vertAlign val="superscript"/>
        <sz val="9"/>
        <rFont val="Tahoma"/>
        <family val="2"/>
        <charset val="204"/>
      </rPr>
      <t>19/</t>
    </r>
  </si>
  <si>
    <r>
      <t>Кредити на нефинансиски субјекти/БДП</t>
    </r>
    <r>
      <rPr>
        <vertAlign val="superscript"/>
        <sz val="9"/>
        <rFont val="Tahoma"/>
        <family val="2"/>
        <charset val="204"/>
      </rPr>
      <t>19/</t>
    </r>
  </si>
  <si>
    <t>Адекватност на капиталот</t>
  </si>
  <si>
    <t>Стапка на адекватност на капиталот</t>
  </si>
  <si>
    <t xml:space="preserve">     </t>
  </si>
  <si>
    <r>
      <t xml:space="preserve">Основен капитал /актива пондерирана за ризици </t>
    </r>
    <r>
      <rPr>
        <vertAlign val="superscript"/>
        <sz val="9"/>
        <rFont val="Tahoma"/>
        <family val="2"/>
        <charset val="204"/>
      </rPr>
      <t>1/</t>
    </r>
  </si>
  <si>
    <r>
      <t xml:space="preserve">Редовен основен капитал /актива пондерирана за ризици </t>
    </r>
    <r>
      <rPr>
        <vertAlign val="superscript"/>
        <sz val="9"/>
        <rFont val="Tahoma"/>
        <family val="2"/>
        <charset val="204"/>
      </rPr>
      <t>1/</t>
    </r>
  </si>
  <si>
    <t>Капитал и резерви / вкупна актива</t>
  </si>
  <si>
    <r>
      <t xml:space="preserve">Нефункционални кредити (нето за исправката на вредност за вкупните кредити) / сопствени средства </t>
    </r>
    <r>
      <rPr>
        <vertAlign val="superscript"/>
        <sz val="9"/>
        <rFont val="Tahoma"/>
        <family val="2"/>
        <charset val="204"/>
      </rPr>
      <t>2/</t>
    </r>
  </si>
  <si>
    <r>
      <t xml:space="preserve">Нефункционални кредити (нето за исправката на вредност за вкупните кредити) / сопствени средства </t>
    </r>
    <r>
      <rPr>
        <vertAlign val="superscript"/>
        <sz val="9"/>
        <rFont val="Tahoma"/>
        <family val="2"/>
        <charset val="204"/>
      </rPr>
      <t>3/</t>
    </r>
  </si>
  <si>
    <r>
      <t xml:space="preserve">Нефункционални кредити (нето за исправката на вредност за нефункционалните кредити) / сопствени средства </t>
    </r>
    <r>
      <rPr>
        <vertAlign val="superscript"/>
        <sz val="9"/>
        <rFont val="Tahoma"/>
        <family val="2"/>
        <charset val="204"/>
      </rPr>
      <t>3/</t>
    </r>
  </si>
  <si>
    <t>Квалитет на актива</t>
  </si>
  <si>
    <r>
      <t xml:space="preserve">Вкупни издвоени резервации за кредити / Нефункционални кредити </t>
    </r>
    <r>
      <rPr>
        <vertAlign val="superscript"/>
        <sz val="9"/>
        <rFont val="Tahoma"/>
        <family val="2"/>
        <charset val="204"/>
      </rPr>
      <t>2/</t>
    </r>
  </si>
  <si>
    <r>
      <t xml:space="preserve">Вкупни издвоени резервации за кредити / Нефункционални кредити </t>
    </r>
    <r>
      <rPr>
        <vertAlign val="superscript"/>
        <sz val="9"/>
        <rFont val="Tahoma"/>
        <family val="2"/>
        <charset val="204"/>
      </rPr>
      <t>3/</t>
    </r>
  </si>
  <si>
    <t>Покриеност на нефункционалните кредити со исправката на вредност за нефункционални кредити (нефинансиски субјекти)</t>
  </si>
  <si>
    <t>Секторска структура на вкупните кредити:</t>
  </si>
  <si>
    <t>Резиденти:</t>
  </si>
  <si>
    <t xml:space="preserve">       Депозитни институции</t>
  </si>
  <si>
    <t xml:space="preserve">       Други финансиски институции</t>
  </si>
  <si>
    <r>
      <t xml:space="preserve">       Држава </t>
    </r>
    <r>
      <rPr>
        <vertAlign val="superscript"/>
        <sz val="9"/>
        <rFont val="Tahoma"/>
        <family val="2"/>
        <charset val="204"/>
      </rPr>
      <t>4/</t>
    </r>
  </si>
  <si>
    <t xml:space="preserve">       Нефинансиски друштва</t>
  </si>
  <si>
    <t xml:space="preserve">       Домаќинства</t>
  </si>
  <si>
    <r>
      <t xml:space="preserve">      Други домашни сектори </t>
    </r>
    <r>
      <rPr>
        <vertAlign val="superscript"/>
        <sz val="9"/>
        <rFont val="Tahoma"/>
        <family val="2"/>
        <charset val="204"/>
      </rPr>
      <t>5/</t>
    </r>
  </si>
  <si>
    <t>Нерезиденти:</t>
  </si>
  <si>
    <t xml:space="preserve">      Финансиски</t>
  </si>
  <si>
    <t xml:space="preserve">      Нефинансиски </t>
  </si>
  <si>
    <r>
      <t xml:space="preserve">Големи изложености / сопствени средства </t>
    </r>
    <r>
      <rPr>
        <vertAlign val="superscript"/>
        <sz val="9"/>
        <rFont val="Tahoma"/>
        <family val="2"/>
        <charset val="204"/>
      </rPr>
      <t>6/</t>
    </r>
  </si>
  <si>
    <r>
      <t xml:space="preserve">Број на големи изложености </t>
    </r>
    <r>
      <rPr>
        <vertAlign val="superscript"/>
        <sz val="9"/>
        <rFont val="Tahoma"/>
        <family val="2"/>
        <charset val="204"/>
      </rPr>
      <t>7/</t>
    </r>
  </si>
  <si>
    <r>
      <t xml:space="preserve">Пазарно учество </t>
    </r>
    <r>
      <rPr>
        <vertAlign val="superscript"/>
        <sz val="9"/>
        <rFont val="Tahoma"/>
        <family val="2"/>
        <charset val="204"/>
      </rPr>
      <t>8/</t>
    </r>
  </si>
  <si>
    <r>
      <t xml:space="preserve">Големи изложености </t>
    </r>
    <r>
      <rPr>
        <vertAlign val="superscript"/>
        <sz val="9"/>
        <rFont val="Tahoma"/>
        <family val="2"/>
        <charset val="204"/>
      </rPr>
      <t>9/</t>
    </r>
  </si>
  <si>
    <t>Нето преземени средства врз основа на ненаплатени побарувања / сопствени средства</t>
  </si>
  <si>
    <r>
      <t>Изложеност на банкарскиот систем кон подружници и акционери со квалификувано учество</t>
    </r>
    <r>
      <rPr>
        <vertAlign val="superscript"/>
        <sz val="9"/>
        <rFont val="Tahoma"/>
        <family val="2"/>
        <charset val="204"/>
      </rPr>
      <t>20/</t>
    </r>
    <r>
      <rPr>
        <sz val="9"/>
        <rFont val="Tahoma"/>
        <family val="2"/>
        <charset val="204"/>
      </rPr>
      <t xml:space="preserve"> / сопствени средства</t>
    </r>
  </si>
  <si>
    <t xml:space="preserve">Вложувања на банките во сопственички хартии од вредност / сопствени средства </t>
  </si>
  <si>
    <t>Профитабилност</t>
  </si>
  <si>
    <r>
      <t xml:space="preserve">РOAA </t>
    </r>
    <r>
      <rPr>
        <vertAlign val="superscript"/>
        <sz val="9"/>
        <rFont val="Tahoma"/>
        <family val="2"/>
        <charset val="204"/>
      </rPr>
      <t>10/</t>
    </r>
  </si>
  <si>
    <r>
      <t xml:space="preserve">РOAE  </t>
    </r>
    <r>
      <rPr>
        <vertAlign val="superscript"/>
        <sz val="9"/>
        <rFont val="Tahoma"/>
        <family val="2"/>
        <charset val="204"/>
      </rPr>
      <t>10/</t>
    </r>
  </si>
  <si>
    <t>Трошоци за вработените /некаматни расходи</t>
  </si>
  <si>
    <t>Каматни стапки</t>
  </si>
  <si>
    <t>Меѓубанкарски каматни стапки</t>
  </si>
  <si>
    <t>Ликвидносен ризик</t>
  </si>
  <si>
    <r>
      <t xml:space="preserve">Високоликвидна актива / вкупна актива  </t>
    </r>
    <r>
      <rPr>
        <vertAlign val="superscript"/>
        <sz val="9"/>
        <rFont val="Tahoma"/>
        <family val="2"/>
        <charset val="204"/>
      </rPr>
      <t>13/</t>
    </r>
  </si>
  <si>
    <r>
      <t xml:space="preserve">Ликвидна актива / вкупна актива </t>
    </r>
    <r>
      <rPr>
        <vertAlign val="superscript"/>
        <sz val="9"/>
        <rFont val="Tahoma"/>
        <family val="2"/>
        <charset val="204"/>
      </rPr>
      <t>14/</t>
    </r>
  </si>
  <si>
    <r>
      <t xml:space="preserve">Ликвидна актива 2/ вкупна актива </t>
    </r>
    <r>
      <rPr>
        <vertAlign val="superscript"/>
        <sz val="9"/>
        <rFont val="Tahoma"/>
        <family val="2"/>
        <charset val="204"/>
      </rPr>
      <t>15/</t>
    </r>
  </si>
  <si>
    <r>
      <t xml:space="preserve">Високоликвидна актива / краткорочни обврски (договорна рочност) </t>
    </r>
    <r>
      <rPr>
        <vertAlign val="superscript"/>
        <sz val="9"/>
        <rFont val="Tahoma"/>
        <family val="2"/>
        <charset val="204"/>
      </rPr>
      <t>16/</t>
    </r>
  </si>
  <si>
    <t>Ликвидна актива / краткорочни обврски (договорна рочност)</t>
  </si>
  <si>
    <t>Ликвидна актива 2/ краткорочни обврски (договорна рочност)</t>
  </si>
  <si>
    <r>
      <t>Високоликвидна актива / краткорочни обврски (преостаната рочност)</t>
    </r>
    <r>
      <rPr>
        <vertAlign val="superscript"/>
        <sz val="9"/>
        <rFont val="Tahoma"/>
        <family val="2"/>
        <charset val="204"/>
      </rPr>
      <t>16a/</t>
    </r>
  </si>
  <si>
    <t>Ликвидна актива / краткорочни обврски (преостаната рочност)</t>
  </si>
  <si>
    <t>Ликвидна актива 2/ краткорочни обврски (преостаната рочност)</t>
  </si>
  <si>
    <r>
      <t xml:space="preserve">Обврски со валутна компонента / вкупни обврски </t>
    </r>
    <r>
      <rPr>
        <vertAlign val="superscript"/>
        <sz val="9"/>
        <rFont val="Tahoma"/>
        <family val="2"/>
        <charset val="204"/>
      </rPr>
      <t>17/</t>
    </r>
  </si>
  <si>
    <t>Депозити со валутна компонента / вкупни депозити</t>
  </si>
  <si>
    <t xml:space="preserve">Девизни депозити / вкупни депозити на нефинансиски субјекти </t>
  </si>
  <si>
    <t>Чувствителност на пазарен ризик</t>
  </si>
  <si>
    <t>Нето отворена девизна позиција / сопствени средства</t>
  </si>
  <si>
    <r>
      <t xml:space="preserve">Небанкарски финансиски институции </t>
    </r>
    <r>
      <rPr>
        <b/>
        <i/>
        <vertAlign val="superscript"/>
        <sz val="10"/>
        <rFont val="Tahoma"/>
        <family val="2"/>
        <charset val="204"/>
      </rPr>
      <t>18/</t>
    </r>
  </si>
  <si>
    <t xml:space="preserve">Учество на активата на небанкарските финансиски институции во вкупната актива на финансискиот систем </t>
  </si>
  <si>
    <r>
      <t>Учество на активата на небанкарските финансиски институции во БДП</t>
    </r>
    <r>
      <rPr>
        <vertAlign val="superscript"/>
        <sz val="9"/>
        <rFont val="Tahoma"/>
        <family val="2"/>
        <charset val="204"/>
      </rPr>
      <t>19/</t>
    </r>
  </si>
  <si>
    <r>
      <t xml:space="preserve">Финансиски пазари - индикатори за ликвидност </t>
    </r>
    <r>
      <rPr>
        <b/>
        <i/>
        <vertAlign val="superscript"/>
        <sz val="9"/>
        <rFont val="Tahoma"/>
        <family val="2"/>
        <charset val="204"/>
      </rPr>
      <t>30/</t>
    </r>
  </si>
  <si>
    <t>Меѓубанкарски пазар на необезбедени депозити</t>
  </si>
  <si>
    <r>
      <t>Промет на меѓубанкарскиот пазар на необезбедени депозити во кварталот/ просечна состојба на денарските парични средства, расположливите депозити кај НБРМ и денарските меѓубанкарски побарувања</t>
    </r>
    <r>
      <rPr>
        <vertAlign val="superscript"/>
        <sz val="9"/>
        <rFont val="Tahoma"/>
        <family val="2"/>
        <charset val="204"/>
      </rPr>
      <t>31/</t>
    </r>
  </si>
  <si>
    <t>Девизен пазар</t>
  </si>
  <si>
    <r>
      <t xml:space="preserve">Просечен дневен распон меѓу куповниот и продажниот девизен курс (во % од просечната вредност од куповниот и продажниот девизен курс), во текот на кварталот </t>
    </r>
    <r>
      <rPr>
        <vertAlign val="superscript"/>
        <sz val="9"/>
        <rFont val="Tahoma"/>
        <family val="2"/>
        <charset val="204"/>
      </rPr>
      <t>22/</t>
    </r>
    <r>
      <rPr>
        <sz val="9"/>
        <rFont val="Tahoma"/>
        <family val="2"/>
        <charset val="204"/>
      </rPr>
      <t>:</t>
    </r>
  </si>
  <si>
    <t xml:space="preserve">     Девизен пазар со клиентите на банките:</t>
  </si>
  <si>
    <r>
      <t xml:space="preserve">          ЕУР </t>
    </r>
    <r>
      <rPr>
        <vertAlign val="superscript"/>
        <sz val="9"/>
        <rFont val="Tahoma"/>
        <family val="2"/>
        <charset val="204"/>
      </rPr>
      <t>29/</t>
    </r>
  </si>
  <si>
    <t xml:space="preserve">          УСД</t>
  </si>
  <si>
    <t xml:space="preserve">          ЦХФ</t>
  </si>
  <si>
    <t xml:space="preserve">          ГБП</t>
  </si>
  <si>
    <t xml:space="preserve">     Менувачки пазар со клиентите на банките:</t>
  </si>
  <si>
    <r>
      <t xml:space="preserve">Просечен дневен промет на девизниот пазар, во текот на кварталот (во милиони евра) </t>
    </r>
    <r>
      <rPr>
        <vertAlign val="superscript"/>
        <sz val="9"/>
        <rFont val="Tahoma"/>
        <family val="2"/>
        <charset val="204"/>
      </rPr>
      <t>23/</t>
    </r>
  </si>
  <si>
    <r>
      <t>Промет на девизниот пазар во кварталот</t>
    </r>
    <r>
      <rPr>
        <vertAlign val="superscript"/>
        <sz val="9"/>
        <rFont val="Tahoma"/>
        <family val="2"/>
        <charset val="204"/>
      </rPr>
      <t>24/</t>
    </r>
    <r>
      <rPr>
        <sz val="9"/>
        <rFont val="Tahoma"/>
        <family val="2"/>
        <charset val="204"/>
      </rPr>
      <t>/ просечна состојба на паричната маса М1 во кварталот (во %)</t>
    </r>
  </si>
  <si>
    <r>
      <t>Промет на девизниот пазар во кварталот</t>
    </r>
    <r>
      <rPr>
        <vertAlign val="superscript"/>
        <sz val="9"/>
        <rFont val="Tahoma"/>
        <family val="2"/>
        <charset val="204"/>
      </rPr>
      <t>24/</t>
    </r>
    <r>
      <rPr>
        <sz val="9"/>
        <rFont val="Tahoma"/>
        <family val="2"/>
        <charset val="204"/>
      </rPr>
      <t>/ просечна состојба на паричната маса М2 во кварталот (во %)</t>
    </r>
  </si>
  <si>
    <t>Пазар на капитал</t>
  </si>
  <si>
    <r>
      <t xml:space="preserve">Просечен пондериран дневен распон меѓу куповната и продажната цена на хартиите од вредност коишто котираат на официјалниот пазар на Македонската берза (во % од последната цена), во текот на кварталот </t>
    </r>
    <r>
      <rPr>
        <vertAlign val="superscript"/>
        <sz val="9"/>
        <rFont val="Tahoma"/>
        <family val="2"/>
        <charset val="204"/>
      </rPr>
      <t>25/</t>
    </r>
    <r>
      <rPr>
        <sz val="9"/>
        <rFont val="Tahoma"/>
        <family val="2"/>
        <charset val="204"/>
      </rPr>
      <t>:</t>
    </r>
  </si>
  <si>
    <t xml:space="preserve">     Обични акции коишто се дел од индексот МБИ-10</t>
  </si>
  <si>
    <t xml:space="preserve">     Обврзници коишто котираат на официјалниот пазар на Македонската берза</t>
  </si>
  <si>
    <t xml:space="preserve">     Обични акции издадени од банки</t>
  </si>
  <si>
    <r>
      <t xml:space="preserve">Показател за просечниот дневен промет на хартите од вредност (во %, просек за кварталот) </t>
    </r>
    <r>
      <rPr>
        <vertAlign val="superscript"/>
        <sz val="9"/>
        <rFont val="Tahoma"/>
        <family val="2"/>
        <charset val="204"/>
      </rPr>
      <t>26/</t>
    </r>
  </si>
  <si>
    <t>Секундарен пазар на хартии од вредност - пазар преку шалтер</t>
  </si>
  <si>
    <r>
      <t xml:space="preserve">Просечен дневен распон меѓу котираната куповна и котираната продажната цена на хартиите од вредност со кои се тргува на пазарот преку шалтер (во % од просечната вредност од котираната куповна и продажна цена), во текот на кварталот </t>
    </r>
    <r>
      <rPr>
        <vertAlign val="superscript"/>
        <sz val="9"/>
        <rFont val="Tahoma"/>
        <family val="2"/>
        <charset val="204"/>
      </rPr>
      <t>27/</t>
    </r>
    <r>
      <rPr>
        <sz val="9"/>
        <rFont val="Tahoma"/>
        <family val="2"/>
        <charset val="204"/>
      </rPr>
      <t>:</t>
    </r>
  </si>
  <si>
    <t xml:space="preserve">     Државни записи (прикажани се рочните блокови за кои има соодветни котации во кварталот):</t>
  </si>
  <si>
    <t xml:space="preserve">          преостаната рочност од 8 до 30 дена</t>
  </si>
  <si>
    <t>нема соодветни котации</t>
  </si>
  <si>
    <t xml:space="preserve">          преостаната рочност до 1 месец</t>
  </si>
  <si>
    <t xml:space="preserve">          преостаната рочност од 1 до 3 месеци</t>
  </si>
  <si>
    <t xml:space="preserve">          преостаната рочност од 3 до 6 месеци</t>
  </si>
  <si>
    <t xml:space="preserve">          преостаната рочност од 6 до 9 месеци</t>
  </si>
  <si>
    <t xml:space="preserve">          преостаната рочност од 9 месеци до 1 година</t>
  </si>
  <si>
    <t xml:space="preserve">     Континуирани државни обврзници (прикажани се рочните блокови за кои има соодветни котации во кварталот):</t>
  </si>
  <si>
    <t xml:space="preserve">          преостаната рочност од 1 до 2 години</t>
  </si>
  <si>
    <t xml:space="preserve">     Благајнички записи (прикажани се рочните блокови за кои има соодветни котации во кварталот):</t>
  </si>
  <si>
    <r>
      <t>Показател за просечниот дневен промет на хартиите од вредност на пазарот преку шалтер (во %, просек за кварталот)</t>
    </r>
    <r>
      <rPr>
        <vertAlign val="superscript"/>
        <sz val="9"/>
        <rFont val="Tahoma"/>
        <family val="2"/>
        <charset val="204"/>
      </rPr>
      <t>28/</t>
    </r>
  </si>
  <si>
    <t xml:space="preserve">     Дефинитивни трансакции со државни записи</t>
  </si>
  <si>
    <t xml:space="preserve">     Дефинитивни трансакции со континуирани државни обврзници</t>
  </si>
  <si>
    <t xml:space="preserve">     Дефинитивни трансакции со благајнички записи</t>
  </si>
  <si>
    <t xml:space="preserve">     Репо трансакции со државни записи</t>
  </si>
  <si>
    <t xml:space="preserve">     Репо трансакции со континуирани државни обврзници</t>
  </si>
  <si>
    <t xml:space="preserve">     Репо трансакции со благајнички записи</t>
  </si>
  <si>
    <t>Индикатори за задолженост</t>
  </si>
  <si>
    <t>Вкупни обврски/капитал и резерви (пати)</t>
  </si>
  <si>
    <t>Индикатор за профитабилност</t>
  </si>
  <si>
    <r>
      <t>Стапка на поврат на капитал и резерви</t>
    </r>
    <r>
      <rPr>
        <vertAlign val="superscript"/>
        <sz val="9"/>
        <rFont val="Tahoma"/>
        <family val="2"/>
        <charset val="204"/>
      </rPr>
      <t>33/</t>
    </r>
  </si>
  <si>
    <t xml:space="preserve">Нето девизна позиција/капитал и резерви </t>
  </si>
  <si>
    <t>Број на отворени стечајни постапки во текот на годината</t>
  </si>
  <si>
    <t>Сектор „домаќинства“</t>
  </si>
  <si>
    <t xml:space="preserve">   2/ Показателот се однесува на кредитите кон финансискиот и нефинансискиот сектор.</t>
  </si>
  <si>
    <t xml:space="preserve">   3/ Показателот се однесува на кредитите кон нефинансискиот сектор.</t>
  </si>
  <si>
    <t xml:space="preserve">   5/ Другите домашни сектори се однесуваат на непрофитните институции кои им служат на домаќинствата. Пред воведувањето на новиот сметководствен план во 2009 година, јавниот сектор беше вклучен во другите домашни сектори. </t>
  </si>
  <si>
    <t xml:space="preserve">   6/ Збирот на големите изложености на кредитен ризик (10% и над 10% од сопствените средства) по одделна банка за сите банки во банкарскиот систем поделен со сопствените средства на банкарскиот систем. Големите изложености на кредитен ризик се пресметани пред одбитни ставки.</t>
  </si>
  <si>
    <t xml:space="preserve">   7/ Број на големи изложености кај банката со најголем број на големи изложености на пресечен датум. </t>
  </si>
  <si>
    <t xml:space="preserve">   8/ Пазарно учество на банката со најголем број на големи изложености на пресечен датум.</t>
  </si>
  <si>
    <t xml:space="preserve">   9/ Пазарно учество на банката (со најголемо учество на износот на големи изложености во сопствените средства) во вкупната актива на ниво на банкарски систем на пресечен датум.</t>
  </si>
  <si>
    <t xml:space="preserve">   12/ Некаматните расходи вклучуваат расходите од провизии и надоместоци, оперативните трошоци и останати расходи од дејноста намалени за вонредните расходи. </t>
  </si>
  <si>
    <t xml:space="preserve">   13/ Високоликвидната актива ги опфаќа паричните средства и салда кај НБРМ, благајничките записи, пласмани во краткорочни хартии од вредност издадени од државата и коресподентните сметки, депозитите по видување и депозитите преку ноќ кај странски банки. Вкупната актива не ги вклучува средствата кај домашни банки. 
</t>
  </si>
  <si>
    <t xml:space="preserve">   16/  Краткорочни обврски (договорна рочност) се дефинираат како депозити и други обврски со договорна рочност до една година или помалку. Краткорочните обврски не ги вклучуваат меѓубанкарските позиции (поточно, краткорочните обврски се прилагодени за износот на краткорочни средства кај домашни банки пресметан пред исправката на вредноста и акумулираната амортизација).</t>
  </si>
  <si>
    <t xml:space="preserve">   16a/ Краткорочните обврски (преостаната рочност) се дефинираат како депозити и други обврски со преостаната рочност до една година. </t>
  </si>
  <si>
    <t xml:space="preserve">   17/ Обврските со валутна компонента се според договорната рочност. Вкупните обврски се еднакви на вкупната пасива намалена за капиталот и резервите и тековната добивка. </t>
  </si>
  <si>
    <t xml:space="preserve">   18/ Извор: За секој институционален сегмент (штедилници, осигурителни друштва, лизинг компании, пензиски фондови, друштва за управување со пензиските фондови, брокерски друштва, отворени инвестициски фондови и друштва за управување со отворените инвестициски фондови), соодветниот супервизорски орган (Народната банка на Република Македонија, Комисијата за хартии од вредност, Агенцијата за супервизија на осигурувањето, Министерството за финансии и Агенцијата за супервизија на капитално финансирано пензиско осигурување).  </t>
  </si>
  <si>
    <t xml:space="preserve">   19/ Последна ревизија на податоците на БДП (по тековни цени): 8.6.2017.</t>
  </si>
  <si>
    <t xml:space="preserve">   20/ Пресметан е како збир од вкупната изложеност (на кредитен и пазарен ризик) на секоја банка, одделно, кон подружници и акционери со квалификувано учество, после одбитни ставки. </t>
  </si>
  <si>
    <t xml:space="preserve">   21/ Извор: Централен регистар на РМ. Пресметката на показателите за работењето на корпоративниот сектор е направена врз основа на завршните сметки на претпријатијата, коишто доставиле завршни сметки во Централниот регистар на РМ во соодветната година.</t>
  </si>
  <si>
    <t xml:space="preserve">   22/ Се пресметува како квартален просек од дневните просечни распони меѓу куповниот и продажниот девизен курс објавен за одделните валути од страна на банките со статус банки поддржувачи на девизниот пазар на Р.М. Дневните просечни распони се добиваат како просек од пресметаните распони за одделните валути, објавени на крајот од соодветниот ден, од страна на банките поддржувачи на девизниот пазар на Р.М.. Распонот за секоја поединечна банка подржувач се добива кога разликата меѓу објавениот продажен и куповен девизен курс на крајот од соодветниот ден за одделна валута ќе се подели со аритметичката средина од овие два курса. Извор: Пресметки на НБРМ, врз основа на податоци објавени на интернет страниците на одделните банки поддржувачи на девизниот пазар на Р.М.</t>
  </si>
  <si>
    <t xml:space="preserve">   23/ Се пресметува како квартален просек од дневниот промет на девизниот пазар. Прометот на девизниот пазар се однесува на вкупниот износ на трансакции меѓу банките и клиентите на девизниот пазар, односно не ги вклучува трансакциите на државата и прометот меѓу банките на девизниот пазар. Извор: Пресметки на НБРМ, врз основа на податоци објавени на интернет страницата на НБРМ, во делот на девизниот пазар.</t>
  </si>
  <si>
    <t xml:space="preserve">   24/ Прометот на девизниот пазар се однесува на вкупниот износ на трансакции меѓу банките и клиентите на девизниот пазар, односно не ги вклучува трансакциите на државата и прометот меѓу банките на девизниот пазар. Извор: Пресметки на НБРМ, врз основа на податоци објавени на интернет страницата на НБРМ, во делот на девизниот пазар и монетарната статистика.</t>
  </si>
  <si>
    <t xml:space="preserve">   25/ Се пресметува како квартален просек од пондерираните дневни распони меѓу куповната и продажната цена на одделните хартии од вредност коишто котираат на официјалниот пазар на Македонската берза. Дневниот распон за одделна хартија од вредност се добива кога разликата меѓу последната продажна и последната куповна цена ќе се подели со последната цена за хартијата од вредност. Добиените дневни распони за одделните хартии од вредност се пондерираат (множат) со учеството на остварениот дневен промет со поединечните хартии од вредност во вкупниот промет и така добиените производи се собираат, со што се добива единствен пондериран дневен распон. Извор: Пресметки на НБРМ, врз основа на податоци објавени на интернет страницата на Македонската берза.</t>
  </si>
  <si>
    <t xml:space="preserve">   26/ Се пресметува како квартален просек од дневните соодноси меѓу истргуваниот број акции и просечниот број на издадени акции. При пресметката на овој показател за акциите издадени од банките, исклучени се од именителот, акциите во сопственост на акционери со квалификувано учество во капиталот на банките (односно, акциите во сопственост на акционери коишто поседуваат најмалку 5% од вкупниот број издадени акции со право на глас). При пресметката на овој показател за обврзниците коишто котираат на официјалниот пазар на Македонската берза, се работи со остварениот просечен дневен промет во кварталот (како броител) и просечната состојба од вкупниот износ на недостасани обврзници за денационализација за кварталот (како именител), којшто е објавен од Министерството за финансии во делот на износот и структурата на државниот и јавниот долг (податокот е расположив со квартална фрекфенција). Извор: пресметки на НБРМ, врз основа на податоци објавени на интернет страницата на Македонската берза и Министерството за финансии.</t>
  </si>
  <si>
    <t xml:space="preserve">   27/ Се пресметува како квартален просек од дневните распони меѓу најдобрата (највисоката) куповна и најдобрата (најниската) продажна цена на одделните хартии од вредност со кои се тргува на пазарот на шалтер, и тоа во соодветниот рочен блок, според преостанатиот рок до достасување на хартиите од вредност за кои се котираат цените. Извор: Пресметки на НБРМ, врз основа на податоци објавени на интернет страницата на НБРМ, во делот на пазарот преку шалтер.</t>
  </si>
  <si>
    <t xml:space="preserve">   28/ Се пресметува како квартален просек од дневните соодноси меѓу остварениот промет и просечниот износ на издадените хартии од вредност, од конкретниот тип на хартија од вредност со кои се тргува на пазарот преку шалтер. Извор: пресметки на НБРМ, врз основа на податоци објавени на интернет страницата на НБРМ, во делот на пазарот преку шалтер и Министерството за финансии.</t>
  </si>
  <si>
    <t xml:space="preserve">   29/ При анализа на распонот меѓу куповниот и продажниот курс на еврото (како % од просечната вредност од двата котирани курса), треба да се има предвид примената на стратегијата на де факто фиксен девизен курс на денарот во однос на еврото.</t>
  </si>
  <si>
    <t xml:space="preserve">   31/ Именителот на показателот вклучува: ефективни парични средства во денари, парични средства на сметките на банките во Народната банка во денари, расположливи депозити кај Народната банка во денари и во денари со девизна клаузула и пласмани кај домашните банки во денари и во денари со девизна клаузула</t>
  </si>
  <si>
    <t xml:space="preserve">   32/ Каматните стапки на кредитите и депозитите номинирани во денари, вклучително и оние со девизна клаузула, се земаат предвид при пресметката на распонот.</t>
  </si>
  <si>
    <t>Анекс бр. 15</t>
  </si>
  <si>
    <t>Биланс на состојба на штедилниците</t>
  </si>
  <si>
    <t>Опис</t>
  </si>
  <si>
    <t>Износ во милиони денари</t>
  </si>
  <si>
    <t>Структура во %</t>
  </si>
  <si>
    <t>Готовина, сметки и депозити кај банки и задолжителна резерва кај НБРМ</t>
  </si>
  <si>
    <t>Кредити на нефинансиски лица</t>
  </si>
  <si>
    <t>Фиксни средства</t>
  </si>
  <si>
    <t>Останата актива</t>
  </si>
  <si>
    <t>Обврски по кредити кон банки</t>
  </si>
  <si>
    <t>Депозити од домаќинства</t>
  </si>
  <si>
    <t>Капитал и резерви</t>
  </si>
  <si>
    <t>Биланс на состојба на друштвата за лизинг</t>
  </si>
  <si>
    <t>Побарувања врз основа на финансиски лизинг</t>
  </si>
  <si>
    <t>Материјални средства</t>
  </si>
  <si>
    <t>Дадени заеми и кредити</t>
  </si>
  <si>
    <t>Депозити</t>
  </si>
  <si>
    <t>Обврски по кредити и заеми</t>
  </si>
  <si>
    <t>Резервирања</t>
  </si>
  <si>
    <t>Биланс на состојба на финансиските друштва</t>
  </si>
  <si>
    <t xml:space="preserve">Парични средства </t>
  </si>
  <si>
    <t>Побарувања врз основа на одобрени кредити</t>
  </si>
  <si>
    <t>Побарувања врз основа на факторинг</t>
  </si>
  <si>
    <t>Побарувања врз основа на издадени кредитни картички</t>
  </si>
  <si>
    <t>Вкупна актива</t>
  </si>
  <si>
    <t>Долгорочни обврски по заеми и кредити од домашни банки</t>
  </si>
  <si>
    <t>Краткорочни обврски по заеми и кредити</t>
  </si>
  <si>
    <t>Останати краткорочни обврски</t>
  </si>
  <si>
    <t>Останата пасива</t>
  </si>
  <si>
    <t>Вкупна пасива</t>
  </si>
  <si>
    <t>Анекс бр. 16</t>
  </si>
  <si>
    <t>Агрегиран биланс на успех на штедилниците</t>
  </si>
  <si>
    <t>во илјади денари</t>
  </si>
  <si>
    <t>ОПИС</t>
  </si>
  <si>
    <t>Приходи од камати</t>
  </si>
  <si>
    <t>Расходи за камати</t>
  </si>
  <si>
    <t>Останати приходи од дејноста</t>
  </si>
  <si>
    <t xml:space="preserve">Загуби поради оштетување - исправка на вредноста на нефинансиските средства </t>
  </si>
  <si>
    <t>Загуби поради оштетување на нефинансиските средства</t>
  </si>
  <si>
    <t>Трошоци за вработените</t>
  </si>
  <si>
    <t xml:space="preserve">Амортизација </t>
  </si>
  <si>
    <t>Останати расходи од дејноста</t>
  </si>
  <si>
    <t>Данок на добивка</t>
  </si>
  <si>
    <t>Агрегиран биланс на успех на друштвата за лизинг</t>
  </si>
  <si>
    <t>Приходи од оперативен лизинг</t>
  </si>
  <si>
    <t>Приходи од други активности</t>
  </si>
  <si>
    <t>Останати приходи од тековното работење</t>
  </si>
  <si>
    <t>ПРИХОДИ ОД ТЕКОВНОТО РАБОТЕЊЕ</t>
  </si>
  <si>
    <t>Расходи од тековното работење</t>
  </si>
  <si>
    <t>Расходи од други активности</t>
  </si>
  <si>
    <t>ДОБИВКА ОД ТЕКОВНОТО РАБОТЕЊЕ</t>
  </si>
  <si>
    <t>Агрегиран биланс на успех на финансиските друштва</t>
  </si>
  <si>
    <t>Амортизација на нематеријални средства и материјални средства</t>
  </si>
  <si>
    <t>Исправка на вредност на нематеријални средства и материјални средства</t>
  </si>
  <si>
    <t>Исправка на вредност, посебна резерва и резервирањата</t>
  </si>
  <si>
    <t>Анекс бр. 17</t>
  </si>
  <si>
    <t>Показатели за кредитниот ризик на штедилниците</t>
  </si>
  <si>
    <t>Показатели за ризик од несолвентност на штедилниците</t>
  </si>
  <si>
    <t>Анекс бр. 19</t>
  </si>
  <si>
    <t>Показатели за ликвидност на штедилниците</t>
  </si>
  <si>
    <t>Анекс бр. 20</t>
  </si>
  <si>
    <t>Анекс бр. 21</t>
  </si>
  <si>
    <t xml:space="preserve">Број и вредност на активните договори според валута (лево) и според рочност (десно) на финансиските друштва </t>
  </si>
  <si>
    <t>Број и вредност на активните договори, според вид на активност</t>
  </si>
  <si>
    <t>Анекс бр. 22</t>
  </si>
  <si>
    <t>Опис на позицијата</t>
  </si>
  <si>
    <t>Вкупно, неживот 31.12.2015</t>
  </si>
  <si>
    <t>Вкупно, живот 31.12.2015</t>
  </si>
  <si>
    <t>ВКУПНО                         (неживот+живот) 31.12.2015</t>
  </si>
  <si>
    <t>Вкупно, неживот 31.12.2016</t>
  </si>
  <si>
    <t>Вкупно, живот 31.12.2016</t>
  </si>
  <si>
    <t>ВКУПНО                         (неживот+живот) 31.12.2016</t>
  </si>
  <si>
    <t xml:space="preserve">A. НЕМАТЕРИЈАЛНИ СРЕДСТВА </t>
  </si>
  <si>
    <t>1. Гудвил</t>
  </si>
  <si>
    <t>2. Останати нематеријални средства</t>
  </si>
  <si>
    <t xml:space="preserve">Б. ВЛОЖУВАЊА </t>
  </si>
  <si>
    <t xml:space="preserve">I. ЗЕМЈИШТЕ, ГРАДЕЖНИ ОБЈЕКТИ И ОСТАНАТИ МАТЕРИЈАЛНИ СРЕДСТВА </t>
  </si>
  <si>
    <t xml:space="preserve">1. Земјиште и градежни објекти кои служат за вршење на дејноста </t>
  </si>
  <si>
    <t>1.1 Земјиште</t>
  </si>
  <si>
    <t>1.2 Градежни објекти</t>
  </si>
  <si>
    <t xml:space="preserve">2. Земјиште, градежни објекти и останати средства кои не служат за вршење на дејноста </t>
  </si>
  <si>
    <t>2.1 Земјиште</t>
  </si>
  <si>
    <t>2.2  Градежни објекти</t>
  </si>
  <si>
    <t>2.3 Останати материјални средства</t>
  </si>
  <si>
    <t>1. Акции, удели и останати  сопственички инструменти од вредност во друштва во група - подружници</t>
  </si>
  <si>
    <t>2. Должнички хартии од вредност кои ги издале друштва во група - подружници и заеми на друштва во група - подружници</t>
  </si>
  <si>
    <t>3.  Акции, удели и останати сопственички инструменти во придружени друштва</t>
  </si>
  <si>
    <t>4. Должнички хартии од вредност кои ги издале придружени друштва  и заеми на придружени друштва</t>
  </si>
  <si>
    <t>5. Останати финансиски вложувања во друштва во група - подружници</t>
  </si>
  <si>
    <t xml:space="preserve">6. Останати финансиски вложувања во придружени друштва </t>
  </si>
  <si>
    <t>7. Вложувања во заеднички контролирани ентитети</t>
  </si>
  <si>
    <t xml:space="preserve">III. ОСТАНАТИ ФИНАНСИСКИ ВЛОЖУВАЊА  </t>
  </si>
  <si>
    <t>1. Финансиски вложувања кои се чуваат до достасување</t>
  </si>
  <si>
    <t>1.1 Должнички хартии од вредност со рок на достасување до една година</t>
  </si>
  <si>
    <t>1.2 Должнички хартии од вредност со рок на достасување над една година</t>
  </si>
  <si>
    <t xml:space="preserve">2. Финансиски вложувања расположливи за продажба </t>
  </si>
  <si>
    <t>2.1 Должнички хартии од вредност со рок на достасување до една година</t>
  </si>
  <si>
    <t>2.2 Должнички хартии од вредност со рок на достасување над една година</t>
  </si>
  <si>
    <t>2.3 Акции, удели и останати  сопственички инструменти</t>
  </si>
  <si>
    <t>2.4 Акции и удели во инвестициски фондови</t>
  </si>
  <si>
    <t xml:space="preserve">3. Финансиски вложувања за тргување </t>
  </si>
  <si>
    <t>3.1 Должнички хартии од вредност со рок на достасување до една година</t>
  </si>
  <si>
    <t>3.2 Должнички хартии од вредност со рок на достасување над една година</t>
  </si>
  <si>
    <t>3.3 Акции, удели и останати  сопственички инструменти</t>
  </si>
  <si>
    <t>3.4 Акции и удели во инвестициски фондови</t>
  </si>
  <si>
    <t xml:space="preserve">4. Депозити, заеми и останати пласмани </t>
  </si>
  <si>
    <t>4.1 Дадени депозити</t>
  </si>
  <si>
    <t>4.2 Заеми обезбедени со хипотека</t>
  </si>
  <si>
    <t>4.3 останати заеми</t>
  </si>
  <si>
    <t>4.4 Останати пласмани</t>
  </si>
  <si>
    <t>5. Деривативни финансиски инструменти</t>
  </si>
  <si>
    <t xml:space="preserve">В. ДЕЛ ЗА СООСИГУРУВАЊЕ И РЕОСИГУРУВАЊЕ ВО БРУТО ТЕХНИЧКИТЕ РЕЗЕРВИ  </t>
  </si>
  <si>
    <t>2. Дел за соосигурување и реосигурување во бруто математичката резерва</t>
  </si>
  <si>
    <t>4. Дел за соосигурување и реосигурување во бруто резервите за бонуси и попусти</t>
  </si>
  <si>
    <t>5. Дел за соосигурување и реосигурување во бруто еквилизационата резерва</t>
  </si>
  <si>
    <t>6. Дел за соосигурување и реосигурување во бруто останатите технички резерви</t>
  </si>
  <si>
    <t>7. Дел за соосигурување и реосигурување во бруто техничките резерви за осигурување на живот каде ризикот од вложувањето е на товар на осигуреникот</t>
  </si>
  <si>
    <t xml:space="preserve">Д. ОДЛОЖЕНИ И ТЕКОВНИ ДАНОЧНИ СРЕДСТВА </t>
  </si>
  <si>
    <t>1. Одложени даночни средства</t>
  </si>
  <si>
    <t>2. Тековни даночни средства</t>
  </si>
  <si>
    <t xml:space="preserve">Ѓ. ПОБАРУВАЊА  </t>
  </si>
  <si>
    <t xml:space="preserve">I. ПОБАРУВАЊА ОД НЕПОСРЕДНИ РАБОТИ НА ОСИГУРУВАЊЕ </t>
  </si>
  <si>
    <t xml:space="preserve">1. Побарувања од осигуреници  </t>
  </si>
  <si>
    <t xml:space="preserve">2. Побарувања од посредници </t>
  </si>
  <si>
    <t>3. Останати побарувања од непосредни работи на осигурување</t>
  </si>
  <si>
    <t xml:space="preserve">II. ПОБАРУВАЊА ОД РАБОТИ НА СООСИГУРУВАЊЕ И РЕОСИГУРУВАЊЕ </t>
  </si>
  <si>
    <t>3. Останати побарувања од работи на соосигурување и реосигурување</t>
  </si>
  <si>
    <t xml:space="preserve">III. ОСТАНАТИ ПОБАРУВАЊА </t>
  </si>
  <si>
    <t>1. Останати побарувања од непосредни работи на осигурување</t>
  </si>
  <si>
    <t>3. Останати побарувања</t>
  </si>
  <si>
    <t xml:space="preserve">Е. ОСТАНАТИ СРЕДСТВА  </t>
  </si>
  <si>
    <t xml:space="preserve">I. МАТЕРИЈАЛНИ СРЕДСТВА КОИ СЛУЖАТ ЗА ВРШЕЊЕ НА ДЕЈНОСТА (ОСВЕН ЗЕМЈИШТЕ И ГРАДЕЖНИ ОБЈЕКТИ) </t>
  </si>
  <si>
    <t>1. Опрема</t>
  </si>
  <si>
    <t>2. Останати материјални средства</t>
  </si>
  <si>
    <t xml:space="preserve">II. ПАРИЧНИ СРЕДСТВА И ОСТАНАТИ ПАРИЧНИ ЕКВИВАЛЕНТИ </t>
  </si>
  <si>
    <t>1. Парични средства во банка</t>
  </si>
  <si>
    <t>2. Парични средства во благајна</t>
  </si>
  <si>
    <t>3. Издвоени парични средства за покривање на математичката резерва</t>
  </si>
  <si>
    <t>4. Останати парични средства и парични еквиваленти</t>
  </si>
  <si>
    <t>III. ЗАЛИХИ И СИТЕН ИНВЕНТАР</t>
  </si>
  <si>
    <t xml:space="preserve">Ж. АКТИВНИ ВРЕМЕНСКИ РАЗГРАНИЧУВАЊА  </t>
  </si>
  <si>
    <t>2. Одложени трошоци на стекнување</t>
  </si>
  <si>
    <t xml:space="preserve">3. Останати пресметани приходи и одложени трошоци </t>
  </si>
  <si>
    <t>З. НЕТЕКОВНИ СРЕДСТВА КОИ СЕ ЧУВААТ ЗА ПРОДАЖБА И ПРЕКИНАТО РАБОТЕЊЕ</t>
  </si>
  <si>
    <t xml:space="preserve">Ѕ. ВКУПНА АКТИВА  </t>
  </si>
  <si>
    <t xml:space="preserve">А. КАПИТАЛ И РЕЗЕРВИ                                                                     </t>
  </si>
  <si>
    <t xml:space="preserve">I. ЗАПИШАН КАПИТАЛ </t>
  </si>
  <si>
    <t>1. Запишан капитал од обични акции</t>
  </si>
  <si>
    <t>2. Запишан капитал од приоритетни акции</t>
  </si>
  <si>
    <t>3. Запишан а неуплатен капитал</t>
  </si>
  <si>
    <t>II. ПРЕМИИ ЗА ЕМИТИРАНИ АКЦИИ</t>
  </si>
  <si>
    <t>1. Материјални средства</t>
  </si>
  <si>
    <t>2. Финансиски вложувања</t>
  </si>
  <si>
    <t>3. Останати ревалоризациони резерви</t>
  </si>
  <si>
    <t xml:space="preserve">IV. РЕЗЕРВИ </t>
  </si>
  <si>
    <t>1. Законски резерви</t>
  </si>
  <si>
    <t>2. Статутарни резерви</t>
  </si>
  <si>
    <t>3. Резерви за сопствени акции</t>
  </si>
  <si>
    <t xml:space="preserve">4. Откупени сопствени акции </t>
  </si>
  <si>
    <t>5 Останати резерви</t>
  </si>
  <si>
    <t xml:space="preserve">V. НЕРАСПРЕДЕЛЕНА НЕТО ДОБИВКА </t>
  </si>
  <si>
    <t>VI. ПРЕНЕСЕНА ЗАГУБА</t>
  </si>
  <si>
    <t>VII. ДОБИВКА ЗА ТЕКОВНИОТ ПРЕСМЕТКОВЕН ПЕРИОД</t>
  </si>
  <si>
    <t>VIII.  ЗАГУБА ЗА ТЕКОВНИОТ ПРЕСМЕТКОВЕН ПЕРИОД</t>
  </si>
  <si>
    <t>Б. СУБОРДИНИРАНИ ОБВРСКИ</t>
  </si>
  <si>
    <t xml:space="preserve">В. БРУТО ТЕХНИЧКИ РЕЗЕРВИ  </t>
  </si>
  <si>
    <r>
      <t xml:space="preserve">II. </t>
    </r>
    <r>
      <rPr>
        <sz val="10"/>
        <rFont val="Tahoma"/>
        <family val="2"/>
      </rPr>
      <t>Бруто математичка резерва</t>
    </r>
  </si>
  <si>
    <r>
      <t xml:space="preserve">V. </t>
    </r>
    <r>
      <rPr>
        <sz val="10"/>
        <rFont val="Tahoma"/>
        <family val="2"/>
      </rPr>
      <t>Бруто еквилизациона резерва</t>
    </r>
  </si>
  <si>
    <r>
      <t>VI.</t>
    </r>
    <r>
      <rPr>
        <sz val="10"/>
        <rFont val="Tahoma"/>
        <family val="2"/>
      </rPr>
      <t xml:space="preserve"> Бруто останати технички резерви</t>
    </r>
  </si>
  <si>
    <t xml:space="preserve">Д. ОСТАНАТИ РЕЗЕРВИ </t>
  </si>
  <si>
    <t>1. Резерви за вработени</t>
  </si>
  <si>
    <t>2. Останати резерви</t>
  </si>
  <si>
    <t xml:space="preserve">Ѓ.ОДЛОЖЕНИ И ТЕКОВНИ ДАНОЧНИ ОБВРСКИ </t>
  </si>
  <si>
    <t>1. Одложени даночни обврски</t>
  </si>
  <si>
    <t>2. Тековни даночни обврски</t>
  </si>
  <si>
    <t xml:space="preserve">Ж. ОБВРСКИ  </t>
  </si>
  <si>
    <t xml:space="preserve">I. ОБВРСКИ ОД НЕПОСРЕДНИ РАБОТИ НА ОСИГУРУВАЊЕ </t>
  </si>
  <si>
    <t>1. Обврски спрема осигуреници</t>
  </si>
  <si>
    <t>2. Обврски спрема застапници и посредници</t>
  </si>
  <si>
    <t>3. Останати обврски од непосредни работи на осигурување</t>
  </si>
  <si>
    <t xml:space="preserve">II. ОБВРСКИ  ОД РАБОТИ НА СООСИГУРУВАЊЕ И РЕОСИГУРУВАЊЕ </t>
  </si>
  <si>
    <t>2. Обврски по основ на учество во надомест на штети</t>
  </si>
  <si>
    <t>3. Останати обврски од работи на соосигурување и реосигурување</t>
  </si>
  <si>
    <t xml:space="preserve">III. ОСТАНАТИ ОБВРСКИ </t>
  </si>
  <si>
    <t>1. Останати обврски од непосредни работи на осигурување</t>
  </si>
  <si>
    <t xml:space="preserve">3. Останати обврски </t>
  </si>
  <si>
    <t xml:space="preserve">З. ПАСИВНИ ВРЕМЕНСКИ РАЗГРАНИЧУВАЊА </t>
  </si>
  <si>
    <t>Ѕ. НЕТЕКОВНИ ОБВРСКИ  ВО ВРСКА СО НЕТЕКОВНИ СРЕДСТВА КОИ СЕ ЧУВААТ ЗА ПРОДАЖБА И ПРЕКИНАТИ РАБОТЕЊА</t>
  </si>
  <si>
    <t xml:space="preserve">И. ВКУПНА ПАСИВА </t>
  </si>
  <si>
    <t>Анекс бр. 23</t>
  </si>
  <si>
    <t>Анекс бр. 24</t>
  </si>
  <si>
    <t>Опис на позиција</t>
  </si>
  <si>
    <t>Вкупно, неживот 
01.01.2015- 31.12.2015</t>
  </si>
  <si>
    <t>Вкупно, живот 
01.01.2015- 31.12.2015</t>
  </si>
  <si>
    <t>ВКУПНО                           (неживот+живот)                
01.01.2015- 31.12.2015</t>
  </si>
  <si>
    <t>Вкупно, неживот 
01.01.2016-31.12.2016</t>
  </si>
  <si>
    <t>Вкупно, живот 
01.01.2016-31.12.2016</t>
  </si>
  <si>
    <t>ВКУПНО                         (неживот+ живот) 
01.01.2016-31.12.2016</t>
  </si>
  <si>
    <t>A. ПРИХОДИ ОД РАБОТЕЊЕТО</t>
  </si>
  <si>
    <t>I. ЗАРАБОТЕНА ПРЕМИЈА (НЕТО ПРИХОДИ ОД ПРЕМИЈА)</t>
  </si>
  <si>
    <t>1. Бруто полисирана премија за осигурување</t>
  </si>
  <si>
    <t xml:space="preserve">2. Бруто полисирана премија за соосигурување </t>
  </si>
  <si>
    <t>3. Бруто полисирана премија за реосигурување/ретроцесија</t>
  </si>
  <si>
    <t xml:space="preserve">4. Бруто полисирана премија предадена во соосигурување </t>
  </si>
  <si>
    <t>5. Бруто полисирана премија предадена во реосигурување/ ретроцесија</t>
  </si>
  <si>
    <t xml:space="preserve">II. ПРИХОДИ ОД ВЛОЖУВАЊА </t>
  </si>
  <si>
    <t xml:space="preserve">1. Приходи од подружници, придружени друштва и заеднички контролирани ентитети </t>
  </si>
  <si>
    <t>2. Приходи од вложувања во земјиште и градежни објекти</t>
  </si>
  <si>
    <t>2.1 Приходи од наемнини</t>
  </si>
  <si>
    <t>2.2 Приходи од зголемување на вредноста на земјиште и градежни објекти</t>
  </si>
  <si>
    <t>2.3 Приходи од продажба на земјиште и градежни објекти</t>
  </si>
  <si>
    <t>3. Приходи од камати</t>
  </si>
  <si>
    <t>4. Позитивни курсни разлики</t>
  </si>
  <si>
    <t>6.1 Финансиски вложувања расположливи за продажба</t>
  </si>
  <si>
    <t>6.2 Финансиски вложувања за тргување  (по објективна вредност)</t>
  </si>
  <si>
    <t>6.3 Останати финансиски вложувања</t>
  </si>
  <si>
    <t>7. Останати приходи од вложувања</t>
  </si>
  <si>
    <t>IV. ОСТАНАТИ ОСИГУРИТЕЛНО ТЕХНИЧКИ ПРИХОДИ, НАМАЛЕНИ ЗА РЕОСИГУРУВАЊЕ</t>
  </si>
  <si>
    <t>V. ОСТАНАТИ ПРИХОДИ</t>
  </si>
  <si>
    <t>Б. РАСХОДИ ОД РАБОТЕЊЕТО</t>
  </si>
  <si>
    <t xml:space="preserve">1. Бруто исплатени штети </t>
  </si>
  <si>
    <t>2. Намалување за приходот од бруто реализирани регресни побарувања</t>
  </si>
  <si>
    <t xml:space="preserve">3. Бруто исплатени штети – дел за соосигурување  </t>
  </si>
  <si>
    <t>4. Бруто исплатени штети – дел за реосигурување/ретроцесија</t>
  </si>
  <si>
    <t>II. ПРОМЕНИ ВО ОСТАНАТИТЕ ТЕХНИЧКИ РЕЗЕРВИ, НЕТО ОД РЕОСИГУРУВАЊЕ</t>
  </si>
  <si>
    <t>1. Промени во математичката резерва, нето од реосигурување  (237-238)</t>
  </si>
  <si>
    <t xml:space="preserve">1.1 Промени во бруто математичката резерва </t>
  </si>
  <si>
    <t xml:space="preserve">1.2 Промени во бруто математичката резерва  - дел за соосигурување/реосигурување </t>
  </si>
  <si>
    <t>2. Промени во еквилизационата резерва, нето од реосигурување (240-241)</t>
  </si>
  <si>
    <t>2.1. Промени во бруто еквилизационата резерва</t>
  </si>
  <si>
    <t xml:space="preserve">2.2 Промени во бруто еквилизационата резерва  - дел за соосигурување/реосигурување </t>
  </si>
  <si>
    <t>3. Промени во останатите технички резерви, нето од реосигурување (243-244)</t>
  </si>
  <si>
    <t>3.1 Промени во останатите бруто технички резерви</t>
  </si>
  <si>
    <t>3.2 Промени во останатите бруто технички резерви – дел за соосигурување и реосигурување</t>
  </si>
  <si>
    <t>III. ПРОМЕНИ ВО БРУТО МАТЕМАТИЧКАТА РЕЗЕРВА ЗА ОСИГУРУВАЊЕ НА ЖИВОТ КАДЕ ИНВЕСТИЦИОНИОТ РИЗИК Е НА ТОВАР НА ОСИГУРЕНИКОТ, НЕТО ОД РЕОСИГУРУВАЊЕ  (246-247)</t>
  </si>
  <si>
    <t xml:space="preserve">1. Промени во бруто математичката резерва за осигурување на живот каде инвестициониот ризик е на товар на осигуреникот </t>
  </si>
  <si>
    <t>IV. ТРОШОЦИ ЗА БОНУСИ И  ПОПУСТИ, НЕТО ОД РЕОСИГУРУВАЊЕ</t>
  </si>
  <si>
    <t>1. Трошоци за бонуси (кои зависат од резултатот)</t>
  </si>
  <si>
    <t>2. Трошоци за попусти (кои не зависат од резултатот)</t>
  </si>
  <si>
    <t>V. НЕТО ТРОШОЦИ ЗА СПРОВЕДУВАЊЕ НА ОСИГУРУВАЊЕТО</t>
  </si>
  <si>
    <t>1. Трошоци за стекнување (253+254+255)</t>
  </si>
  <si>
    <t>1.1 Провизија</t>
  </si>
  <si>
    <t>1.2 Бруто плати за вработените во внатрешната продажна мрежа</t>
  </si>
  <si>
    <t>1.3 Останати трошоци за стекнување</t>
  </si>
  <si>
    <t>1.4 Промена во одложените трошоци за стекнување (+/-)</t>
  </si>
  <si>
    <t>2. Административни трошоци  (257+258+259+260)</t>
  </si>
  <si>
    <t>2.1 Амортизација на материјални средства кои служат за вршење на дејноста</t>
  </si>
  <si>
    <t>2.2 Трошоци за вработените</t>
  </si>
  <si>
    <t>2.2.1 Плати и надоместоци</t>
  </si>
  <si>
    <t>2.2.2 Трошоци за даноци на плати и надоместоци на плата</t>
  </si>
  <si>
    <t>2.2.3 Придонеси од задолжително социјално осигурување</t>
  </si>
  <si>
    <t>2.2.4 Трошоци за дополнително пензиско осигурување за вработени</t>
  </si>
  <si>
    <t>2.2.5 Останати трошоци за вработени</t>
  </si>
  <si>
    <t>2.3 Трошоци за услуги на физички лица кои не вршат дејност (договори за работа, авторски договори и други правни односи) заедно со сите давачки</t>
  </si>
  <si>
    <t>2.4 Останати административни трошоци</t>
  </si>
  <si>
    <t>2.4.1 Трошоци за услуги</t>
  </si>
  <si>
    <t>2.4.2 Материјални трошоци</t>
  </si>
  <si>
    <t>2.4.3 Трошоци за резервирање и останати трошоци од работењето</t>
  </si>
  <si>
    <t>VI. ТРОШОЦИ ОД ВЛОЖУВАЊА</t>
  </si>
  <si>
    <t>1. Амортизација и вредносно усогласување на материјални средства кои не служат за вршење на дејноста</t>
  </si>
  <si>
    <t>2. Трошоци за камати</t>
  </si>
  <si>
    <t>3. Негативни курсни разлики</t>
  </si>
  <si>
    <t>4. Вредносно усогласување (нереализирани загуби, сведување на објективна вредност)</t>
  </si>
  <si>
    <t>5. Реализирани загуби од продажба на финансиски имот  - капитална загуба (267+268+269)</t>
  </si>
  <si>
    <t>5.1 Финансиски вложувања расположливи за продажба</t>
  </si>
  <si>
    <t>5.2 Финансиски вложувања за тргување  (по објективна вредност)</t>
  </si>
  <si>
    <t>5.3 Останати финансиски вложувања</t>
  </si>
  <si>
    <t>6. Останати трошоци од вложувања</t>
  </si>
  <si>
    <t>VII. ОСТАНАТИ ОСИГУРИТЕЛНО ТЕХНИЧКИ ТРОШОЦИ, НАМАЛЕНИ ЗА РЕОСИГУРУВАЊЕ</t>
  </si>
  <si>
    <t>1. Трошоци за превентива</t>
  </si>
  <si>
    <t xml:space="preserve">2. Останати осигурително технички трошоци , намалени за реосигурување </t>
  </si>
  <si>
    <t>IX. ОСТАНАТИ РАСХОДИ, ВКУЧУВАЈЌИ И ВРЕДНОСНИ УСОГЛАСУВАЊА</t>
  </si>
  <si>
    <t xml:space="preserve">XII. ДАНОК НА ДОБИВКА ОДНОСНО ЗАГУБА </t>
  </si>
  <si>
    <t>XIII. ОДЛОЖЕН ДАНОК</t>
  </si>
  <si>
    <t>Членство во доброволните пензиски фондови</t>
  </si>
  <si>
    <t>2010</t>
  </si>
  <si>
    <t>2011</t>
  </si>
  <si>
    <t>2012</t>
  </si>
  <si>
    <t>2013</t>
  </si>
  <si>
    <t>2014</t>
  </si>
  <si>
    <t>* Извор на податоци: МАПАС и Државен завод за статистика</t>
  </si>
  <si>
    <t>Анекс бр. 25</t>
  </si>
  <si>
    <t>Сопственички инструменти од издавачи во Македонија</t>
  </si>
  <si>
    <t xml:space="preserve">Сопственички инструменти од издавачи во САД </t>
  </si>
  <si>
    <t xml:space="preserve">Сопственички инструменти од издавачи во други земји </t>
  </si>
  <si>
    <t xml:space="preserve">Државни хартии од вредност издадени во Македонија </t>
  </si>
  <si>
    <t>Државни хартии од вредност издадени во други земји</t>
  </si>
  <si>
    <t>Други должнички хартии од вредност и други средства*</t>
  </si>
  <si>
    <t>Анекс бр. 26</t>
  </si>
  <si>
    <t>Структура на сопственичките инструменти во кои вложиле доброволните пензиски фондови</t>
  </si>
  <si>
    <t>Удели во инвестициски фондови</t>
  </si>
  <si>
    <t>Акции од странски издавачи</t>
  </si>
  <si>
    <t>Акции од домашни издавачи</t>
  </si>
  <si>
    <t xml:space="preserve">* Извор на податоци: МАПАС </t>
  </si>
  <si>
    <t>Анекс бр. 27</t>
  </si>
  <si>
    <t>Структура на вложувањата на доброволните пензиски фондови по одделни инструменти</t>
  </si>
  <si>
    <t>12.2011</t>
  </si>
  <si>
    <t>3.2012</t>
  </si>
  <si>
    <t>6.2012</t>
  </si>
  <si>
    <t>9.2012</t>
  </si>
  <si>
    <t>12.2012</t>
  </si>
  <si>
    <t>3.2013</t>
  </si>
  <si>
    <t>6.2013</t>
  </si>
  <si>
    <t>9.2013</t>
  </si>
  <si>
    <t>12.2013</t>
  </si>
  <si>
    <t>3.2014</t>
  </si>
  <si>
    <t>6.2014</t>
  </si>
  <si>
    <t>9.2014</t>
  </si>
  <si>
    <t>12.2014</t>
  </si>
  <si>
    <t>3.2015</t>
  </si>
  <si>
    <t>6.2015</t>
  </si>
  <si>
    <t>9.2015</t>
  </si>
  <si>
    <t>12.2015</t>
  </si>
  <si>
    <t>3.2016</t>
  </si>
  <si>
    <t>6.2016</t>
  </si>
  <si>
    <t>9.2016</t>
  </si>
  <si>
    <t>12.2016</t>
  </si>
  <si>
    <t>Должнички хартии од вредност</t>
  </si>
  <si>
    <t>Сопственички инструменти</t>
  </si>
  <si>
    <t xml:space="preserve">Државни хартии од вредност </t>
  </si>
  <si>
    <t>Депозити во банки</t>
  </si>
  <si>
    <t xml:space="preserve">Акции </t>
  </si>
  <si>
    <t xml:space="preserve">Други средства* </t>
  </si>
  <si>
    <t xml:space="preserve">Средства вложени во земјата / Вкупни средства </t>
  </si>
  <si>
    <t>Македонија</t>
  </si>
  <si>
    <t xml:space="preserve">САД </t>
  </si>
  <si>
    <t>Германија</t>
  </si>
  <si>
    <t>Франција</t>
  </si>
  <si>
    <t xml:space="preserve">Други земји </t>
  </si>
  <si>
    <t xml:space="preserve">Средства вложени во странство/Вкупни средства </t>
  </si>
  <si>
    <t>* Извор на податоци: МАПАС и ревидираните финансиски извештаи на доброволните пензиски фондови.
*Во други средства се опфатени паричните средства и побарувањата на фондовите.</t>
  </si>
  <si>
    <t>Анекс бр. 28</t>
  </si>
  <si>
    <t>Концентрација на средствата на доброволните пензиски фондови според издавачот</t>
  </si>
  <si>
    <t>Десетте најголеми изложености / Вкупни средства</t>
  </si>
  <si>
    <t>Десетте најголеми изложености / Вкупни средства (без изложеноста кон Република Македонија)</t>
  </si>
  <si>
    <t>Петте најголеми изложености / Вкупни средства</t>
  </si>
  <si>
    <t>Петте најголеми изложености / Вкупни средства (без изложеноста кон Република Македонија)</t>
  </si>
  <si>
    <t>* Извор на податоци: МАПАС
*За 2012 година, вклучени се и Еврообврзниците издадени од РМ</t>
  </si>
  <si>
    <t>Анекс бр. 29</t>
  </si>
  <si>
    <t>Структура според кредитниот рејтинг на издавачот на инструментите
во кои се вложени средствата на доброволните пензиски фондови</t>
  </si>
  <si>
    <t>AAA; AA+; AA и АА-</t>
  </si>
  <si>
    <t>A+; A и A-</t>
  </si>
  <si>
    <t xml:space="preserve">БББ+ и ББ- </t>
  </si>
  <si>
    <t>вложувања во инструменти издадени од издавачи кои не рејтингуваат</t>
  </si>
  <si>
    <t>* Извор на податоци: МАПАС, ревидираните финансиски извештаи на доброволните пензиски фондови и Блумберг.</t>
  </si>
  <si>
    <t>Анекс бр. 30</t>
  </si>
  <si>
    <t>до една година</t>
  </si>
  <si>
    <t>од една до две години</t>
  </si>
  <si>
    <t>од две до три години</t>
  </si>
  <si>
    <t>од три до четири години</t>
  </si>
  <si>
    <t>од четири до пет години</t>
  </si>
  <si>
    <t>над пет години</t>
  </si>
  <si>
    <t>* Извор на податоци: МАПАС и ревидираните финансиски извештаи на доброволните пензиски фондови.</t>
  </si>
  <si>
    <t>Анекс бр. 31</t>
  </si>
  <si>
    <t>Движење на каматните стапки на договорите за депозити на доброволните пензиски фондови, според годините на склучување на договорот</t>
  </si>
  <si>
    <t>* Извор на податоци: МАПАС</t>
  </si>
  <si>
    <t>Анекс бр. 32</t>
  </si>
  <si>
    <t>Валутна структура на средствата на доброволните пензиски фондови</t>
  </si>
  <si>
    <t>МКД</t>
  </si>
  <si>
    <t>ЕУР</t>
  </si>
  <si>
    <t>УСД</t>
  </si>
  <si>
    <t>Останати валути</t>
  </si>
  <si>
    <t>* Извор на податоци: Ревидираните финансиски извештаи на доброволните пензиски фондови.</t>
  </si>
  <si>
    <t xml:space="preserve"> </t>
  </si>
  <si>
    <t>Анекс бр. 33</t>
  </si>
  <si>
    <t>Промена на приходите од вложувања, расходите и добивката од вложувања на доброволните пензиски фондови</t>
  </si>
  <si>
    <t>Останати расходи на фондовите</t>
  </si>
  <si>
    <t>Вкупни приходи од вложувања</t>
  </si>
  <si>
    <t>Анекс бр. 34</t>
  </si>
  <si>
    <t>Aмортизација на дисконт/премија</t>
  </si>
  <si>
    <t>Реализирани капитални добивки</t>
  </si>
  <si>
    <t>Позитивни курсни разлики од монетарни ставки без финансиските инструменти и други приходи</t>
  </si>
  <si>
    <t>Приходи од дивиденди</t>
  </si>
  <si>
    <t>Реализирани капитални загуби</t>
  </si>
  <si>
    <t>Анекс бр. 35</t>
  </si>
  <si>
    <t>Домашни акции</t>
  </si>
  <si>
    <t>Странски акции</t>
  </si>
  <si>
    <t>Домашни обврзници</t>
  </si>
  <si>
    <t>Удели во странски отворени инвестициони фондови</t>
  </si>
  <si>
    <t xml:space="preserve">* Извор на податоци: Ревидираните финансиски извештаи на доброволните пензиски фондови за 2016 година.
*При пресметките на нето капиталните добивки вклучени се и курсните разлики, а не се вклучени каматите и дивидендите. </t>
  </si>
  <si>
    <t>Анекс бр. 36</t>
  </si>
  <si>
    <t>Стапки на поврат на вложените средства на доброволните пензиски фондови по вид на инструмент</t>
  </si>
  <si>
    <t>Вид на инструмент</t>
  </si>
  <si>
    <t>нето реализирана добивка</t>
  </si>
  <si>
    <t>нето нереализирана добивка</t>
  </si>
  <si>
    <t>вкупна добивка</t>
  </si>
  <si>
    <t>Удели во инвестициски фондови од странски издавачи</t>
  </si>
  <si>
    <t>Обврзници од домашни издавачи</t>
  </si>
  <si>
    <t>Обврзници од странски издавачи</t>
  </si>
  <si>
    <t>* Извор на податоци: Ревидираните финансиски извештаи на доброволните пензиски фондови за 2016 година, МАПАС и интерни пресметки на НБРМ.</t>
  </si>
  <si>
    <t>Анекс бр. 37</t>
  </si>
  <si>
    <t>Показатели за резултатите од вложувања на доброволните пензиски фондови</t>
  </si>
  <si>
    <t>Нето добивка од вложувања/
Просечни нето-средства</t>
  </si>
  <si>
    <t>Трошоци за управување на товар на фондовите/
Просечни нето-средства</t>
  </si>
  <si>
    <t>Нето добивка од вложувања/
Вкупни приходи од вложувања</t>
  </si>
  <si>
    <t>* Извор на податоци: Ревидираните финансиски извештаи на доброволните пензиски фондови.
*Во вкупните приходи и во нето-добивката не е вклучена неостварената добивка.</t>
  </si>
  <si>
    <t>Членство во задолжителните пензиски фондови</t>
  </si>
  <si>
    <t>Стапка на промена на членовите во задолжителните пензиски фондови</t>
  </si>
  <si>
    <t xml:space="preserve">Покриеност на активното население со задолжителното капитално финансирано пензиско осигурување  </t>
  </si>
  <si>
    <t xml:space="preserve">Учество на членовите на капитално финансирано пензиско осигурување во вкупниот број вработени лица </t>
  </si>
  <si>
    <t>Анекс бр. 39</t>
  </si>
  <si>
    <t>Концентрација на средствата на задолжителните пензиски фондови според издавачот</t>
  </si>
  <si>
    <t>Анекс бр. 40</t>
  </si>
  <si>
    <t>Движење на каматните стапки на договорите за депозити на задолжителните пензиски фондови, според годините на склучување на договорот</t>
  </si>
  <si>
    <t>Анекс бр. 41</t>
  </si>
  <si>
    <t>Промена на приходите од вложувања, расходите и добивката од вложувања на задолжителните пензиски фондови</t>
  </si>
  <si>
    <t>* Извор на податоци: Ревидираните финансиски извештаи на задолжителните пензиски фондови.</t>
  </si>
  <si>
    <t>Трошоци за работењето на пензиските друштвата што паѓаат на товар на фондовите</t>
  </si>
  <si>
    <t>Негативни курсни разлики и други расходи</t>
  </si>
  <si>
    <t>Обврзници и други хартии од вредност издадени од странски влади и централни банки</t>
  </si>
  <si>
    <t xml:space="preserve">* Извор на податоци: Ревидираните финансиски извештаи на задолжителните пензиски фондови за 2016 година.
*При пресметките на нето капиталните добивки вклучени се и курсните разлики, а не се вклучени каматите и дивидендите. </t>
  </si>
  <si>
    <t xml:space="preserve">Имот на отворените инвестициски фондови и структура на имотот на одделните категории на отворените инвестициски фондови (според нивната инвестициска стратегија) според типот на финансиските инструменти  </t>
  </si>
  <si>
    <t xml:space="preserve">Парични (Кеш) </t>
  </si>
  <si>
    <t>Должнички</t>
  </si>
  <si>
    <t>Сопственички (Акциски)</t>
  </si>
  <si>
    <t>Износ</t>
  </si>
  <si>
    <t>Структура</t>
  </si>
  <si>
    <t>Сопственички финансиски инструменти</t>
  </si>
  <si>
    <t>Друг имот</t>
  </si>
  <si>
    <t>Вкупен имот</t>
  </si>
  <si>
    <t>Структура на имотот на фодновите според нивната инвестициска стратегија</t>
  </si>
  <si>
    <t xml:space="preserve">Годишна номинална (горе) и реална стапка на принос (долу), по одделни инвестициски фондови, според типот на инструментот во кој доминантно вложуваат - инструменти на пазарот на пари (лево), должнички инструменти (средина) и сопственички инструменти (десно)  </t>
  </si>
  <si>
    <t>во проценти</t>
  </si>
  <si>
    <t>Извор: Интернет-страницата на Македонската берза и пресметки на НБРМ.</t>
  </si>
  <si>
    <t>Основни каматни стапки (горе лево) и каматен распон (долу лево) на финансиските пазари во Република Македонија, ЕУ и ФЕД и каматни стапки (горе десно) и каматен распон (долу десно) на пазарот на необезбедени депозити во Република Македонија, ЕУ и ФЕД</t>
  </si>
  <si>
    <t>во проценти (горе) и во процентни поени (долу)</t>
  </si>
  <si>
    <t xml:space="preserve">Извор: НБРМ, ЕЦБ, ФЕД. </t>
  </si>
  <si>
    <t xml:space="preserve">Забелешка: Каматната стапка на меѓубанкарскиот пазар на депозити е остварената меѓубанкарска каматна стапка на вкупниот промет на овој пазарен сегмент (за разлика од СКИБОР-от, којашто е котирана каматна стапка). </t>
  </si>
  <si>
    <t xml:space="preserve">Реализиран износ и структура на одделните инструменти на примарниот пазар, по валута и рочност </t>
  </si>
  <si>
    <t>Инструменти</t>
  </si>
  <si>
    <t xml:space="preserve">Износ </t>
  </si>
  <si>
    <t xml:space="preserve">Благајнички записи </t>
  </si>
  <si>
    <t xml:space="preserve">Тримесечни државни записи без девизна клаузула </t>
  </si>
  <si>
    <t xml:space="preserve">Тримесечни државни записи со девизна клаузула </t>
  </si>
  <si>
    <t xml:space="preserve">Шестмесечни државни записи без девизна клаузула </t>
  </si>
  <si>
    <t xml:space="preserve">Шестмесечни државни записи со девизна клаузула </t>
  </si>
  <si>
    <t>Дванаесетмесечни државни записи без девизна клаузула</t>
  </si>
  <si>
    <t>Дванаесетмесечни државни записи со девизна клаузула</t>
  </si>
  <si>
    <t xml:space="preserve">Вкупно државни записи </t>
  </si>
  <si>
    <t>Двегодишни континуирани обврзници без девизна клаузула</t>
  </si>
  <si>
    <t>Двегодишни континуирани обврзници со девизна клаузула</t>
  </si>
  <si>
    <t>Тригодишни континуирани обврзници без девизна клаузула</t>
  </si>
  <si>
    <t>Тригодишни континуирани обврзници со девизна клаузула</t>
  </si>
  <si>
    <t>Петгодишни континуирани обврзници без девизна клаузула</t>
  </si>
  <si>
    <t>Петгодишни континуирани обврзници со девизна клаузула</t>
  </si>
  <si>
    <t>Десетгодишни континуирани обврзници без девизна клаузула</t>
  </si>
  <si>
    <t>Десетгодишни континуирани обврзници со девизна клаузула</t>
  </si>
  <si>
    <t>Петнаесетгодишни континуирани обврзници без девизна клаузула</t>
  </si>
  <si>
    <t>Петнаесетгодишни континуирани обврзници со девизна клаузула</t>
  </si>
  <si>
    <t>Вкупно државни обврзници</t>
  </si>
  <si>
    <t>Обем и годишна промена на берзанскиот промет при класично тргување и негово учество во бруто домашниот производ</t>
  </si>
  <si>
    <t>Промет при класично тргување со акции (во милиони денари)</t>
  </si>
  <si>
    <t>Промет при класично тргување со обврзници (во милиони денари)</t>
  </si>
  <si>
    <t>Годишна промена на прометот при класично тргување со акции</t>
  </si>
  <si>
    <t>Годишна промена на прометот при класично тргување со обврзници</t>
  </si>
  <si>
    <t xml:space="preserve">Промет при класично тргување со акции во БДП </t>
  </si>
  <si>
    <t xml:space="preserve">Промет при класично тргување со обврзници во БДП </t>
  </si>
  <si>
    <t>Извор: Интернет страницата на Македонската берза и пресметки на НБРМ.</t>
  </si>
  <si>
    <t>Структура на вкупниот промет на берзата, според типот на инвеститорите</t>
  </si>
  <si>
    <t>Типови на инвеститори</t>
  </si>
  <si>
    <t>Куповна страна на берзанскиот промет</t>
  </si>
  <si>
    <t>Продажна страна на берзанскиот промет</t>
  </si>
  <si>
    <t>Просечно учество на странските инвеститори</t>
  </si>
  <si>
    <t>10,1%</t>
  </si>
  <si>
    <t>10,0%</t>
  </si>
  <si>
    <t>23,4%</t>
  </si>
  <si>
    <t>8,7%</t>
  </si>
  <si>
    <t>20,0%</t>
  </si>
  <si>
    <t>15,4%</t>
  </si>
  <si>
    <t>28,0%</t>
  </si>
  <si>
    <t>28,9%</t>
  </si>
  <si>
    <t>25,4%</t>
  </si>
  <si>
    <t>Просечно учество на резидентните правни лица</t>
  </si>
  <si>
    <t>66,6%</t>
  </si>
  <si>
    <t>57,6%</t>
  </si>
  <si>
    <t>51,9%</t>
  </si>
  <si>
    <t>59,8%</t>
  </si>
  <si>
    <t>53,6%</t>
  </si>
  <si>
    <t>50,9%</t>
  </si>
  <si>
    <t>41,2%</t>
  </si>
  <si>
    <t>32,3%</t>
  </si>
  <si>
    <t>28,6%</t>
  </si>
  <si>
    <t>Просечно учество на резидентните физички лица</t>
  </si>
  <si>
    <t>23,3%</t>
  </si>
  <si>
    <t>32,4%</t>
  </si>
  <si>
    <t>24,7%</t>
  </si>
  <si>
    <t>31,5%</t>
  </si>
  <si>
    <t>36,4%</t>
  </si>
  <si>
    <t>29,1%</t>
  </si>
  <si>
    <t>43,4%</t>
  </si>
  <si>
    <t>39,7%</t>
  </si>
  <si>
    <t>42,5%</t>
  </si>
  <si>
    <t>46,0%</t>
  </si>
  <si>
    <t xml:space="preserve">Забелешка: Во вкупниот промет на беразата се опфатени прометот од класично тргување, блок трансакциите, прометот остварен од јавните берзански аукции и јавните понуди на хартии од вредност. </t>
  </si>
  <si>
    <t xml:space="preserve">Показатели за концентрацијата на секундарниот пазар на капитал во Република Македонија </t>
  </si>
  <si>
    <t>Показатели за концентрација</t>
  </si>
  <si>
    <t>Број на членки на берзата</t>
  </si>
  <si>
    <t>10*</t>
  </si>
  <si>
    <t>ЦР3 за вкупниот промет на членките од класично тргување**</t>
  </si>
  <si>
    <t>61,4%</t>
  </si>
  <si>
    <t>55,2%</t>
  </si>
  <si>
    <t>57,7%</t>
  </si>
  <si>
    <t>62,7%</t>
  </si>
  <si>
    <t xml:space="preserve">ЦР5 за вкупниот промет од тргување со обичните акции на котираните друштва на берзата </t>
  </si>
  <si>
    <t>80,4%</t>
  </si>
  <si>
    <t>67,3%</t>
  </si>
  <si>
    <t>71,6%</t>
  </si>
  <si>
    <t>62,5%</t>
  </si>
  <si>
    <t>63,4%</t>
  </si>
  <si>
    <t xml:space="preserve">ЦР10 за вкупниот промет од тргување со обичните акции на котираните друштва на берзата </t>
  </si>
  <si>
    <t>94,5%</t>
  </si>
  <si>
    <t>79,8%</t>
  </si>
  <si>
    <t>86,1%</t>
  </si>
  <si>
    <t>82,9%</t>
  </si>
  <si>
    <t>80,6%</t>
  </si>
  <si>
    <t>ЦР5 за вкупната пазарна капитализација на котираните друштва на берзата</t>
  </si>
  <si>
    <t>62,8%</t>
  </si>
  <si>
    <t>58,3%</t>
  </si>
  <si>
    <t>61,1%</t>
  </si>
  <si>
    <t>58,9%</t>
  </si>
  <si>
    <t>ЦР10 за вкупната пазарна капитализација на котираните друштва на берзата</t>
  </si>
  <si>
    <t>82,2%</t>
  </si>
  <si>
    <t>70,8%</t>
  </si>
  <si>
    <t>70,4%</t>
  </si>
  <si>
    <t>72,9%</t>
  </si>
  <si>
    <t>72,2%</t>
  </si>
  <si>
    <t>* На 31.12.2016 година, од десетте овластени учесници коишто вршат работи со хартии од вредност на Македонската берза, пет се брокерски куќи и пет се банки со дозвола за работа со хартии од вредност. На 25 јануари 2016 година, ​​​​​Комисијата за хартии од вредност на Република Македонија издаде дозвола за работење на Дирекцијата за услуги со хартии од вредност при "Еуростандард банка" АД Скопје, со што на истата и се овозможи да ги нуди сите услуги со хартии од вредност предвидени со Законот за хартии од вредност, од кои некои од нив дотогаш ги вршеше "Поштел Брокер" АД Скопје (тоа произлезе како резултат на припојувањето на "Поштенска банка" АД Скопје кон "Еуростандард банка"АД Скопје, инаку единствен акционер на брокерската куќа).</t>
  </si>
  <si>
    <t>** Податоците коишто се земаат при пресметката на прометот од класично тргување на членките на Македонската берза се засноваат врз двојно пресметување (и при купување и при продавање) за да се опфати и активноста на членките во вкрстените трансакции, со исклучок на податоците за тргувањето со државните хартии од вредност, коишто се однесуваат само на куповната страна.</t>
  </si>
  <si>
    <t>Приходи од редовната дејност по вработен / Број на вработени (податокот за бројот на вработени е добиен од соопштенијата на ДЗС)</t>
  </si>
  <si>
    <t>БАНКАРСКИ СИСТЕМ, АКТИВА</t>
  </si>
  <si>
    <t>БАНКАРСКИ СИСТЕМ, ПАСИВА</t>
  </si>
  <si>
    <t>БАНКАРСКИ СИСТЕМ, БИЛАНС НА УСПЕХ</t>
  </si>
  <si>
    <t>Индикатори за финансиска стабилност, 2012 - 2016</t>
  </si>
  <si>
    <t>во %</t>
  </si>
  <si>
    <t>Г. ФИНАНСИСКИ ВЛОЖУВАЊА КАЈ КОИ ОСИГУРЕНИКОТ ГО ПРЕЗЕМА ИНВЕСТИЦИСКИОТ РИЗИК (ДОГОВОРИ ЗА ОСИГУРУВАЊЕ)</t>
  </si>
  <si>
    <t>Г. БРУТО ТЕХНИЧКИ РЕЗЕРВИ ВО ОДНОС НА ДОГОВОРИ КАЈ КОИ ОСИГУРЕНИКОТ ГО ПРЕЗЕМА ИНВЕСТИЦИСКИОТ РИЗИК</t>
  </si>
  <si>
    <t>1. Обврски врз основа на премија за соосигурување и реосигурување</t>
  </si>
  <si>
    <t xml:space="preserve">2. Обврски врз основа на финансиски вложувања </t>
  </si>
  <si>
    <t>IV. ДЕПОЗИТИ НА ДРУШТВА ЗА РЕОСИГУРУВАЊЕ КАЈ ЦЕДЕНТИ, ВРЗ ОСНОВА НА ДОГОВОРИ ЗА РЕОСИГУРУВАЊЕ</t>
  </si>
  <si>
    <t xml:space="preserve">1. Побарувања врз основа на премија за сооосигурување и реосигурување </t>
  </si>
  <si>
    <t xml:space="preserve">2. Побарувања врз основа на учество во надомест на штети од соосигурување и реосигурување </t>
  </si>
  <si>
    <t>2. Побарувања врз основа на финансиски вложувања</t>
  </si>
  <si>
    <t>IV. ПОБАРУВАЊА  ВРЗ ОСНОВА НА ЗАПИШАН, А НЕУПЛАТЕН КАПИТАЛ</t>
  </si>
  <si>
    <t>1. Претходно пресметани приходи врз основа на камати и наемнини</t>
  </si>
  <si>
    <t>III. ПРИХОДИ ВРЗ ОСНОВА НА ПРОВИЗИИ ОД РЕОСИГУРУВАЊЕ</t>
  </si>
  <si>
    <t xml:space="preserve">VIII. ВРЕДНОСНО УСОГЛАСУВАЊE НА ПОБАРУВАЊАТА ВРЗ ОСНОВА НА ПРЕМИЈА </t>
  </si>
  <si>
    <t>X. ДОБИВКА ЗА ДЕЛОВНАТА ГОДИНА ПРЕД ОДАНОЧУВАЊЕ</t>
  </si>
  <si>
    <t>XI. ЗАГУБА ЗА ДЕЛОВНАТА ГОДИНА ПРЕД ОДАНОЧУВАЊЕ</t>
  </si>
  <si>
    <t>XIV. ДОБИВКА ЗА ДЕЛОВНАТА ГОДИНА ПО ОДАНОЧУВАЊЕ</t>
  </si>
  <si>
    <t>XV. ЗАГУБА ЗА ДЕЛОВНАТА ГОДИНА ПО ОДАНОЧУВАЊE</t>
  </si>
  <si>
    <t>Стапка на промена на активното население</t>
  </si>
  <si>
    <t>Десетте најголеми изложености /Вкупни средства</t>
  </si>
  <si>
    <t>Десетте најголеми изложености / Вкупни средства (без изложеноста кон Р. Македонија)</t>
  </si>
  <si>
    <t>Петте најголеми изложености / Вкупни средства (без изложеноста кон Р. Македонија)</t>
  </si>
  <si>
    <t>Структура на сопственичките инструменти
во кои вложиле задолжителните пензиски фондови</t>
  </si>
  <si>
    <t>Структура на приходите и расходите на задолжителните пензиски фондови</t>
  </si>
  <si>
    <t>Трошоци за управување кои паѓаат на товар на фондовите</t>
  </si>
  <si>
    <t>Нето добивка од вложување во хартии од вредност</t>
  </si>
  <si>
    <t>Нето остварена капитална добивка/загуба по одделни инструменти на задолжителните пензиски фондови</t>
  </si>
  <si>
    <t>Нето неостварена капитална добивка/загуба по одделни инструменти на задолжителните пензиски фондови</t>
  </si>
  <si>
    <t>Стапка на промена на членовите во доброволните пензиски фондови</t>
  </si>
  <si>
    <t>Покриеност на активното население со доброволното капитално финансирано пензиско осигурување</t>
  </si>
  <si>
    <t>Учество на членовите на доброволното капитално финансирано пензиско осигурување во вкупниот број вработени лица</t>
  </si>
  <si>
    <t>* Извор на податоци: МАПАС и Државен завод за статистика 
*Во други должнички хартии од вредност и други средства се опфатени: депозитите во домашните банки, паричните средства и побарувањата на фондовите.</t>
  </si>
  <si>
    <t xml:space="preserve">Вложувања на доброволните пензиски фондови, по вид на инструмент и по земја </t>
  </si>
  <si>
    <t xml:space="preserve"> Годишна апсолутна промена на одделните инструменти</t>
  </si>
  <si>
    <t xml:space="preserve"> Движење на вложувањата во Република Македонија</t>
  </si>
  <si>
    <t xml:space="preserve"> Структура на вложувањата во странство, според земјата на потекло</t>
  </si>
  <si>
    <t>Структура на должничките инструменти во кои вложиле доброволните пензиски фондови,
според преостанатиот рок на достасување</t>
  </si>
  <si>
    <t>Структура на приходите и расходите на доброволните пензиски фондови</t>
  </si>
  <si>
    <t>Нето остварена и нето неостварена капитална добивка/загуба по одделни инструменти на доброволните пензиски фондови</t>
  </si>
  <si>
    <t>Удели во странски отворени нвестициони фондови</t>
  </si>
  <si>
    <t xml:space="preserve">Анекс бр. 38 </t>
  </si>
  <si>
    <t>Анекс бр. 11</t>
  </si>
  <si>
    <t xml:space="preserve">Трошоци за труд по единица производ </t>
  </si>
  <si>
    <t xml:space="preserve">   10/ Добивката е сведена на годишно ниво и коригирана за непризнаената исправка на вредност. Од 31.3.2009 година, овие ставки се коригирани за непризнаената исправка на вредност. </t>
  </si>
  <si>
    <t xml:space="preserve">   30/ Во овој дел се презентираат податоци, почнувајќи од 1.4.2015 година, односно од вториот квартал на 2015 година.</t>
  </si>
  <si>
    <t>Анекс бр. 18</t>
  </si>
  <si>
    <t>II. ФИНАНСИСКИ ВЛОЖУВАЊА ВО ДРУШТВА ВО ГРУПА - ПОДРУЖНИЦИ, ПРИДРУЖЕНИ ДРУШТВА И ЗАЕДНИЧКИ КОНТРОЛИРАНИ ЕНТИТЕТИ</t>
  </si>
  <si>
    <t xml:space="preserve">7. Промена во бгруто-резервата за преносна премија - дел за соосигурување </t>
  </si>
  <si>
    <t xml:space="preserve">6. Остварена добивка од продажба на финансиски имот  - капитална добивка </t>
  </si>
  <si>
    <r>
      <t xml:space="preserve">*За 2012 година, вклучени се и </t>
    </r>
    <r>
      <rPr>
        <sz val="11"/>
        <color rgb="FFFF0000"/>
        <rFont val="Tahoma"/>
        <family val="2"/>
      </rPr>
      <t>е</t>
    </r>
    <r>
      <rPr>
        <sz val="11"/>
        <color theme="1"/>
        <rFont val="Tahoma"/>
        <family val="2"/>
      </rPr>
      <t>врообврзниците издадени од РМ</t>
    </r>
  </si>
  <si>
    <t>* Податоците за 2015 година се претходни, а за 2016 година се проценети. Се користат последните расположливи податоци објавени од ДЗС во март 2017 година.</t>
  </si>
  <si>
    <r>
      <t xml:space="preserve">Показател за </t>
    </r>
    <r>
      <rPr>
        <sz val="10"/>
        <rFont val="Tahoma"/>
        <family val="2"/>
      </rPr>
      <t>задолжувањето (левериџ)</t>
    </r>
    <r>
      <rPr>
        <sz val="10"/>
        <rFont val="Tahoma"/>
        <family val="2"/>
        <charset val="204"/>
      </rPr>
      <t xml:space="preserve"> - средства/капитал (пати)</t>
    </r>
  </si>
  <si>
    <t>Показател за задолжувањето (левериџ) - средства/капитал (пати)</t>
  </si>
  <si>
    <t>Забелешка: Пресметки на Народната банка на Република Македонија, врз основа на податоци од регистарот на годишни сметки при Централниот регистар на Република Македонија. Во корпоративниот сектор се опфатени вкупно 53.446 субјекти што доставиле годишни сметки во Централниот регистар за 2016 година. Методолошкото објаснување за пресметаните показатели е дадено во посебен анекс.</t>
  </si>
  <si>
    <r>
      <t>Забелешка: Пресметки на Народната банка на Република Македонија, врз основа на податоци од регистарот на годишни сметки при Централниот регистар на Република Македонија.</t>
    </r>
    <r>
      <rPr>
        <sz val="9"/>
        <rFont val="Tahoma"/>
        <family val="2"/>
      </rPr>
      <t xml:space="preserve"> Во корпоративниот сектор се опфатени вкупно </t>
    </r>
    <r>
      <rPr>
        <sz val="9"/>
        <rFont val="Tahoma"/>
        <family val="2"/>
        <charset val="204"/>
      </rPr>
      <t>53.446 субјекти што доставиле годишни сметки во Централниот регистар за 2016 година. Методолошкото објаснување за пресметаните показатели е дадено во посебен анекс.</t>
    </r>
  </si>
  <si>
    <t>Показатели за работењето на лицата од корпоративниот сектор, кон кои домашните банки имаат кредитна изложеност</t>
  </si>
  <si>
    <t>Показател за задолженоста (левериџ) - средства/капитал (пати)</t>
  </si>
  <si>
    <t>Забелешка: Пресметки на Народната банка на Република Македонија, врз основа на податоци од регистарот на годишни сметки при Централниот регистар на Република Македонија. Во корпоративниот сектор се опфатени вкупно 53.446 субјекти што доставиле годишни сметки во Централниот регистар за 2016 година. Методолошкото објаснување за пресметаните показатели е дадено во посебен анекс</t>
  </si>
  <si>
    <t>(Долгорочни резервирања за ризици и трошоци + долгорочни обврски) / (Долгорочни резервирања за ризици и трошоци + долгорочни обврски + главнина и резерви)</t>
  </si>
  <si>
    <t>(Обврски врз основа на кредити, вклучително и кредити од поврзани лица + останати финансиски обврски + долгорочни резервирања за придобивки за вработените) / (Главнина и резерви)</t>
  </si>
  <si>
    <t>(Долгорочни обврски врз основа на кредити, вклучително и кредити од поврзани лица + долгорочни останати финансиски обврски + долгорочни резервирања за придобивки за вработените) / (Долгорочни обврски врз основа на кредити, вклучително и кредити од поврзани лица + долгорочни останати финансиски обврски + долгорочни резервирања за придобивки за вработените +главнина и резерви)</t>
  </si>
  <si>
    <t xml:space="preserve">(Краткорочни финансиски средства + парични средства и парични еквиваленти) /  (краткорочни обврски + ПВР) </t>
  </si>
  <si>
    <t>Приходи од работењето / просек на вкупната актива од последните два периода</t>
  </si>
  <si>
    <t>Нето-добивка (загуба) / просек на вкупна актива од последните два периода</t>
  </si>
  <si>
    <t>Нето-добивка (загуба) / просек на капиталот и резервите од последните два периода</t>
  </si>
  <si>
    <t>(Нето-добивка за деловната година - нето-загуба за деловната година) / приходи од работењето</t>
  </si>
  <si>
    <t>ЕБИТ / просек од (главнина и резерви + долгорочни резервирања за ризиците + долгорочни обврски) од последните два периода</t>
  </si>
  <si>
    <t>Нето-добивка по оданочување / Број на вработени (податокот за бројот на вработени е добиен од соопштенијата на ДЗС)</t>
  </si>
  <si>
    <t>Прилагодлива каматна стапка</t>
  </si>
  <si>
    <r>
      <t>број на п.п. над СКИБОР - 12 месец</t>
    </r>
    <r>
      <rPr>
        <b/>
        <sz val="10"/>
        <rFont val="Tahoma"/>
        <family val="2"/>
      </rPr>
      <t>и</t>
    </r>
  </si>
  <si>
    <r>
      <t>број на п.п. над стапка на ЕУРИБОР- 12 месец</t>
    </r>
    <r>
      <rPr>
        <b/>
        <sz val="10"/>
        <rFont val="Tahoma"/>
        <family val="2"/>
      </rPr>
      <t>и</t>
    </r>
  </si>
  <si>
    <t>Кумулативни приоритетни акции</t>
  </si>
  <si>
    <r>
      <t xml:space="preserve">Нефункционални кредити / бруто-кредити </t>
    </r>
    <r>
      <rPr>
        <vertAlign val="superscript"/>
        <sz val="9"/>
        <rFont val="Tahoma"/>
        <family val="2"/>
        <charset val="204"/>
      </rPr>
      <t>2/</t>
    </r>
  </si>
  <si>
    <r>
      <t xml:space="preserve">Нефункционални кредити / бруто-кредити </t>
    </r>
    <r>
      <rPr>
        <vertAlign val="superscript"/>
        <sz val="9"/>
        <rFont val="Tahoma"/>
        <family val="2"/>
        <charset val="204"/>
      </rPr>
      <t>3/</t>
    </r>
  </si>
  <si>
    <t>Кредити со валутна компонента / бруто-кредити на нефинансиски субјекти</t>
  </si>
  <si>
    <t>Девизни кредити /бруто-кредити на нефинансиски субјекти</t>
  </si>
  <si>
    <t>Денарски кредити во денари со девизна клаузула / бруто-кредити на нефинансиски субјекти</t>
  </si>
  <si>
    <r>
      <t xml:space="preserve">Нето каматен приход /бруто-приходи </t>
    </r>
    <r>
      <rPr>
        <vertAlign val="superscript"/>
        <sz val="9"/>
        <rFont val="Tahoma"/>
        <family val="2"/>
        <charset val="204"/>
      </rPr>
      <t>11/</t>
    </r>
  </si>
  <si>
    <r>
      <t xml:space="preserve">Некаматни расходи / бруто-приходи </t>
    </r>
    <r>
      <rPr>
        <vertAlign val="superscript"/>
        <sz val="9"/>
        <rFont val="Tahoma"/>
        <family val="2"/>
        <charset val="204"/>
      </rPr>
      <t>12/</t>
    </r>
  </si>
  <si>
    <t>Нето-добивка (загуба) од тргување / бруто-приходи</t>
  </si>
  <si>
    <r>
      <t xml:space="preserve">Распон меѓу каматните стапки на кредитите и депозитите во денари </t>
    </r>
    <r>
      <rPr>
        <vertAlign val="superscript"/>
        <sz val="9"/>
        <rFont val="Tahoma"/>
        <family val="2"/>
        <charset val="204"/>
      </rPr>
      <t>32/</t>
    </r>
  </si>
  <si>
    <t>Распон меѓу каматните стапки на кредитите и депозитите во девизи</t>
  </si>
  <si>
    <t>Депозити на нефинансиски субјекти / бруто-кредити на нефинансиски субјекти</t>
  </si>
  <si>
    <t xml:space="preserve">Депозити во денари со девизна клаузула / вкупни депозити на нефинансиските субјекти </t>
  </si>
  <si>
    <t>Просечен дневен распон меѓу највисоката и најниската меѓубанкарска каматна стапка на пазарот на депозити - СКИБОР, во рочниот сегмент до 1 месец (во процентни поени), во текот на кварталот</t>
  </si>
  <si>
    <r>
      <t>Корпоративен сектор</t>
    </r>
    <r>
      <rPr>
        <b/>
        <i/>
        <vertAlign val="superscript"/>
        <sz val="9"/>
        <rFont val="Tahoma"/>
        <family val="2"/>
        <charset val="204"/>
      </rPr>
      <t>21/</t>
    </r>
  </si>
  <si>
    <r>
      <t>Покриеност на финансиските расходи со добивка од редовното работење пред даноци и камати (пати)</t>
    </r>
    <r>
      <rPr>
        <vertAlign val="superscript"/>
        <sz val="9"/>
        <rFont val="Tahoma"/>
        <family val="2"/>
        <charset val="204"/>
      </rPr>
      <t>34/</t>
    </r>
  </si>
  <si>
    <t>Покриеност на расходите за камати со добивка од редовното работење пред даноци и камати (пати)</t>
  </si>
  <si>
    <t>Индикатор за изложеноста на валутен ризик</t>
  </si>
  <si>
    <t>Индикатор за трендот на банкротства</t>
  </si>
  <si>
    <r>
      <t>Долг кон финансиски систем и нерезиденти/БДП</t>
    </r>
    <r>
      <rPr>
        <vertAlign val="superscript"/>
        <sz val="9"/>
        <rFont val="Tahoma"/>
        <family val="2"/>
        <charset val="204"/>
      </rPr>
      <t>19/</t>
    </r>
  </si>
  <si>
    <t>Намирување на долгот кон банкарски систем (главница и камата)/расположив доход</t>
  </si>
  <si>
    <t xml:space="preserve">   Извор: НБРМ, Отсек за финансиска стабилност, согласно со препораките содржани во Водичот на ММФ за пресметка на индикаторите за финансиската стабилност</t>
  </si>
  <si>
    <t xml:space="preserve">   1/Основниот капитал се пресметува согласно со Одлуката и Упатството за методологијата за утврдување на адекватноста на капиталот кои биле важечки на датумот за кој е направена пресметката. До 31.12.2008 година, основниот капитал вклучен во пресметката е пред одбитни ставки за основниот и дополнителниот капитал, а почнувајќи од 31.3.2009 година, основниот капитал се вклучува по одбитни ставки од основниот капитал. </t>
  </si>
  <si>
    <t xml:space="preserve">   4/ Секторот „држава“ ги опфаќа кредитите кон централната влада и кредитите кон локалната самоуправа.</t>
  </si>
  <si>
    <t xml:space="preserve">   11/ Нето каматен приход е разликата меѓу каматниот приход и каматниот расход. Бруто-приходите ги сочинуваат: нето каматен приход, приходите од провизии и надоместоци и сите останати приходи без вонредните приходи.  </t>
  </si>
  <si>
    <t xml:space="preserve">   14/ Ликвидната актива се состои од високоликвидната актива и краткорочно орочените депозити кај странски банки. Вкупната актива не ги вклучува средствата кај домашните банки. 
</t>
  </si>
  <si>
    <t xml:space="preserve">   15/ Ликвидната актива 2 се состои од ликвидната актива и вложувања во домашни и странски државни обврзници. Вкупната актива не ги вклучува средствата кај домашните банки. 
</t>
  </si>
  <si>
    <t xml:space="preserve">   33/ Показателот за профитабилноста на корпоративниот сектор е пресметан со користење на податокот за капиталот и резервите од крајот на соодветната календарска година.  </t>
  </si>
  <si>
    <t xml:space="preserve">   34/ Финансиските расходи на корпоративниот сектор ги вклучуваат расходите за камата, курсните разлики, нереализираните загуби од финансиски средства, вредносното усогласување за финансиските средства и вложувања (на нето-основа) и останати финансиски расходи.</t>
  </si>
  <si>
    <t xml:space="preserve">Забелешка: Сопствените средства се однесуваат на регулаторниот капитал согласно со важечката регулатива во Република Македонија. </t>
  </si>
  <si>
    <t>Портфолио-вложувања во хартии од вредност</t>
  </si>
  <si>
    <t>НЕТО-ДОБИВКА/ЗАГУБА</t>
  </si>
  <si>
    <t>Нето-приходи од провизии и надоместоци</t>
  </si>
  <si>
    <t>Нето-приходи од курсни разлики</t>
  </si>
  <si>
    <t>Нето-исправка на вредноста на кредити и аванси</t>
  </si>
  <si>
    <t>Број и вредност на новосклучените договори (лево) и на раскинати договори (десно) на друштвата за лизинг, според типот на клиентот</t>
  </si>
  <si>
    <t>Број и вредност на активните договори според валута (лево) и според рочност (десно) на друштвата за лизинг</t>
  </si>
  <si>
    <t>Број и вредност на новосклучените договори (лево) и на активните договори (десно) на финансиските друштва, според типот на клиентот</t>
  </si>
  <si>
    <t>Друштва за осигурување, биланс на состојба</t>
  </si>
  <si>
    <t>1. Дел за соосигурување и реосигурување во бруто-резервата за преносна премија</t>
  </si>
  <si>
    <t>3. Дел за соосигурување и реосигурување во бруто-резервите за штети</t>
  </si>
  <si>
    <t>И. ВОНБИЛАНСНА ЕВИДЕНЦИЈА - АКТИВА</t>
  </si>
  <si>
    <t xml:space="preserve">III. РЕВАЛОРИЗАЦИСКА РЕЗЕРВА </t>
  </si>
  <si>
    <r>
      <t xml:space="preserve">I. </t>
    </r>
    <r>
      <rPr>
        <sz val="10"/>
        <rFont val="Tahoma"/>
        <family val="2"/>
      </rPr>
      <t>Бруто-резерви за преносни премии</t>
    </r>
  </si>
  <si>
    <r>
      <t>III.</t>
    </r>
    <r>
      <rPr>
        <sz val="10"/>
        <rFont val="Tahoma"/>
        <family val="2"/>
      </rPr>
      <t xml:space="preserve"> Бруто-резерви за штети</t>
    </r>
  </si>
  <si>
    <r>
      <t>IV.</t>
    </r>
    <r>
      <rPr>
        <sz val="10"/>
        <rFont val="Tahoma"/>
        <family val="2"/>
      </rPr>
      <t xml:space="preserve"> Бруто-резерви за бонуси и попусти</t>
    </r>
  </si>
  <si>
    <t>Е. ОБВРСКИ КОИШТО ПРОИЗЛЕГУВААТ ОД ДЕПОЗИТИ НА ДРУШТВА ЗА РЕОСИГУРУВАЊЕ КАЈ ЦЕДЕНТИ, ВРЗ ОСНОВА НА ДОГОВОРИ ЗА РЕОСИГУРУВАЊЕ</t>
  </si>
  <si>
    <t>Ј. ВОНБИЛАНСНА ЕВИДЕНЦИЈА - ПАСИВА</t>
  </si>
  <si>
    <t xml:space="preserve">Друштва за осигурување, биланс на успех </t>
  </si>
  <si>
    <t xml:space="preserve">6. Промена во бруто-резервата за преносна премија </t>
  </si>
  <si>
    <t>8. Промена во бруто-резервата за преносна премија - дел за реосигурување</t>
  </si>
  <si>
    <t>5. Вредносно усогласување (неостварена добивка, сведување на објективна вредност)</t>
  </si>
  <si>
    <t>I. НАСТАНАТИ ШТЕТИ (НЕТО-ТРОШОЦИ ЗА ШТЕТИ)</t>
  </si>
  <si>
    <t xml:space="preserve">5. Промени во бруто-резервите за штети </t>
  </si>
  <si>
    <t xml:space="preserve">6. Промени во бруто-резервите за штети – дел за соосигурување </t>
  </si>
  <si>
    <t xml:space="preserve">7. Промени во бруто-резервите за штети – дел за реосигурување </t>
  </si>
  <si>
    <t xml:space="preserve">2. Промени во бруто математичката резерва за осигурување на живот каде што инвестициониот ризик е на товар на осигуреникот – дел за соосигурување и реосигурување </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</si>
</sst>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 _д_е_н_._-;\-* #,##0.00\ _д_е_н_._-;_-* &quot;-&quot;??\ _д_е_н_._-;_-@_-"/>
    <numFmt numFmtId="165" formatCode="0.0%"/>
    <numFmt numFmtId="166" formatCode="_ * #,##0.00_)\ _D_i_n_._ ;_ * \(#,##0.00\)\ _D_i_n_._ ;_ * &quot;-&quot;??_)\ _D_i_n_._ ;_ @_ "/>
    <numFmt numFmtId="167" formatCode="0.0"/>
    <numFmt numFmtId="168" formatCode="#,##0.0"/>
    <numFmt numFmtId="169" formatCode="&quot;   &quot;@"/>
    <numFmt numFmtId="170" formatCode="&quot;      &quot;@"/>
    <numFmt numFmtId="171" formatCode="&quot;         &quot;@"/>
    <numFmt numFmtId="172" formatCode="&quot;            &quot;@"/>
    <numFmt numFmtId="173" formatCode="&quot;               &quot;@"/>
    <numFmt numFmtId="174" formatCode="_(* #.##0.00_);_(* \(#.##0.00\);_(* &quot;-&quot;??_);_(@_)"/>
    <numFmt numFmtId="175" formatCode="_-[$€-2]* #,##0.00_-;\-[$€-2]* #,##0.00_-;_-[$€-2]* &quot;-&quot;??_-"/>
    <numFmt numFmtId="176" formatCode="General_)"/>
    <numFmt numFmtId="177" formatCode="[Black][&gt;0.05]#,##0.0;[Black][&lt;-0.05]\-#,##0.0;;"/>
    <numFmt numFmtId="178" formatCode="[Black][&gt;0.5]#,##0;[Black][&lt;-0.5]\-#,##0;;"/>
    <numFmt numFmtId="179" formatCode="#,##0.00000"/>
    <numFmt numFmtId="180" formatCode="0.000"/>
    <numFmt numFmtId="181" formatCode="0.0000"/>
    <numFmt numFmtId="182" formatCode="#,##0.0000"/>
    <numFmt numFmtId="183" formatCode="#,##0.000"/>
    <numFmt numFmtId="184" formatCode="0.000000000000000%"/>
    <numFmt numFmtId="185" formatCode="0.0000000"/>
  </numFmts>
  <fonts count="105">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indexed="8"/>
      <name val="Calibri"/>
      <family val="2"/>
    </font>
    <font>
      <sz val="10"/>
      <name val="Arial"/>
      <family val="2"/>
      <charset val="204"/>
    </font>
    <font>
      <sz val="10"/>
      <name val="Tahoma"/>
      <family val="2"/>
      <charset val="204"/>
    </font>
    <font>
      <sz val="11"/>
      <color indexed="9"/>
      <name val="Calibri"/>
      <family val="2"/>
    </font>
    <font>
      <sz val="11"/>
      <color indexed="20"/>
      <name val="Calibri"/>
      <family val="2"/>
    </font>
    <font>
      <b/>
      <sz val="11"/>
      <color indexed="52"/>
      <name val="Calibri"/>
      <family val="2"/>
    </font>
    <font>
      <b/>
      <sz val="11"/>
      <color indexed="51"/>
      <name val="Calibri"/>
      <family val="2"/>
    </font>
    <font>
      <b/>
      <sz val="11"/>
      <color indexed="9"/>
      <name val="Calibri"/>
      <family val="2"/>
    </font>
    <font>
      <sz val="11"/>
      <name val="MAC C Times"/>
      <family val="1"/>
    </font>
    <font>
      <sz val="10"/>
      <name val="Arial"/>
      <family val="2"/>
    </font>
    <font>
      <sz val="10"/>
      <color indexed="8"/>
      <name val="Arial"/>
      <family val="2"/>
      <charset val="204"/>
    </font>
    <font>
      <sz val="10"/>
      <color indexed="8"/>
      <name val="Arial"/>
      <family val="2"/>
    </font>
    <font>
      <i/>
      <sz val="11"/>
      <color indexed="23"/>
      <name val="Calibri"/>
      <family val="2"/>
    </font>
    <font>
      <sz val="11"/>
      <color indexed="17"/>
      <name val="Calibri"/>
      <family val="2"/>
    </font>
    <font>
      <b/>
      <sz val="15"/>
      <color indexed="56"/>
      <name val="Calibri"/>
      <family val="2"/>
    </font>
    <font>
      <b/>
      <sz val="15"/>
      <color indexed="61"/>
      <name val="Calibri"/>
      <family val="2"/>
    </font>
    <font>
      <b/>
      <sz val="13"/>
      <color indexed="56"/>
      <name val="Calibri"/>
      <family val="2"/>
    </font>
    <font>
      <b/>
      <sz val="13"/>
      <color indexed="61"/>
      <name val="Calibri"/>
      <family val="2"/>
    </font>
    <font>
      <b/>
      <sz val="11"/>
      <color indexed="56"/>
      <name val="Calibri"/>
      <family val="2"/>
    </font>
    <font>
      <b/>
      <sz val="11"/>
      <color indexed="61"/>
      <name val="Calibri"/>
      <family val="2"/>
    </font>
    <font>
      <sz val="11"/>
      <color indexed="62"/>
      <name val="Calibri"/>
      <family val="2"/>
    </font>
    <font>
      <sz val="11"/>
      <color indexed="61"/>
      <name val="Calibri"/>
      <family val="2"/>
    </font>
    <font>
      <sz val="11"/>
      <color indexed="52"/>
      <name val="Calibri"/>
      <family val="2"/>
    </font>
    <font>
      <sz val="11"/>
      <color indexed="51"/>
      <name val="Calibri"/>
      <family val="2"/>
    </font>
    <font>
      <sz val="11"/>
      <color indexed="60"/>
      <name val="Calibri"/>
      <family val="2"/>
    </font>
    <font>
      <sz val="11"/>
      <color indexed="59"/>
      <name val="Calibri"/>
      <family val="2"/>
    </font>
    <font>
      <sz val="11"/>
      <color theme="1"/>
      <name val="Calibri"/>
      <family val="2"/>
      <charset val="204"/>
      <scheme val="minor"/>
    </font>
    <font>
      <sz val="10"/>
      <name val="MAC C Times"/>
      <family val="1"/>
    </font>
    <font>
      <sz val="10"/>
      <name val="MS Sans Serif"/>
      <family val="2"/>
    </font>
    <font>
      <sz val="10"/>
      <name val="Helv"/>
    </font>
    <font>
      <b/>
      <sz val="11"/>
      <color indexed="63"/>
      <name val="Calibri"/>
      <family val="2"/>
    </font>
    <font>
      <b/>
      <sz val="11"/>
      <color indexed="62"/>
      <name val="Calibri"/>
      <family val="2"/>
    </font>
    <font>
      <sz val="11"/>
      <color indexed="8"/>
      <name val="Calibri"/>
      <family val="2"/>
      <charset val="204"/>
    </font>
    <font>
      <b/>
      <sz val="18"/>
      <color indexed="56"/>
      <name val="Cambria"/>
      <family val="2"/>
    </font>
    <font>
      <b/>
      <sz val="18"/>
      <color indexed="61"/>
      <name val="Cambria"/>
      <family val="2"/>
    </font>
    <font>
      <b/>
      <sz val="11"/>
      <color indexed="8"/>
      <name val="Calibri"/>
      <family val="2"/>
    </font>
    <font>
      <sz val="11"/>
      <color indexed="10"/>
      <name val="Calibri"/>
      <family val="2"/>
    </font>
    <font>
      <sz val="10"/>
      <color indexed="8"/>
      <name val="Arial"/>
      <family val="2"/>
    </font>
    <font>
      <sz val="10"/>
      <name val="Tahoma"/>
      <family val="2"/>
    </font>
    <font>
      <sz val="11"/>
      <color theme="1"/>
      <name val="Tahoma"/>
      <family val="2"/>
    </font>
    <font>
      <b/>
      <sz val="10"/>
      <name val="Tahoma"/>
      <family val="2"/>
    </font>
    <font>
      <sz val="10"/>
      <name val="Arial"/>
      <family val="2"/>
    </font>
    <font>
      <sz val="8"/>
      <name val="SvobodaFWF"/>
    </font>
    <font>
      <sz val="10"/>
      <name val="MS Sans Serif"/>
      <family val="2"/>
      <charset val="204"/>
    </font>
    <font>
      <sz val="10"/>
      <color indexed="8"/>
      <name val="MS Sans Serif"/>
      <family val="2"/>
    </font>
    <font>
      <b/>
      <sz val="11"/>
      <color theme="1"/>
      <name val="Tahoma"/>
      <family val="2"/>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sz val="11"/>
      <color theme="0"/>
      <name val="Calibri"/>
      <family val="2"/>
      <charset val="204"/>
      <scheme val="minor"/>
    </font>
    <font>
      <sz val="9"/>
      <name val="Times New Roman"/>
      <family val="1"/>
    </font>
    <font>
      <sz val="10"/>
      <color indexed="12"/>
      <name val="MS Sans Serif"/>
      <family val="2"/>
    </font>
    <font>
      <sz val="10"/>
      <color indexed="12"/>
      <name val="MS Sans Serif"/>
      <family val="2"/>
      <charset val="204"/>
    </font>
    <font>
      <sz val="11"/>
      <color indexed="63"/>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sz val="12"/>
      <name val="Helv"/>
    </font>
    <font>
      <b/>
      <sz val="15"/>
      <color indexed="62"/>
      <name val="Calibri"/>
      <family val="2"/>
    </font>
    <font>
      <b/>
      <sz val="13"/>
      <color indexed="62"/>
      <name val="Calibri"/>
      <family val="2"/>
    </font>
    <font>
      <b/>
      <sz val="12"/>
      <color indexed="24"/>
      <name val="Arial"/>
      <family val="2"/>
    </font>
    <font>
      <sz val="10"/>
      <name val="Times New Roman"/>
      <family val="1"/>
    </font>
    <font>
      <sz val="11"/>
      <name val="Tms Rmn"/>
    </font>
    <font>
      <b/>
      <sz val="18"/>
      <color indexed="62"/>
      <name val="Cambria"/>
      <family val="2"/>
    </font>
    <font>
      <b/>
      <sz val="10"/>
      <name val="Tahoma"/>
      <family val="2"/>
      <charset val="204"/>
    </font>
    <font>
      <sz val="9"/>
      <name val="Tahoma"/>
      <family val="2"/>
      <charset val="204"/>
    </font>
    <font>
      <i/>
      <sz val="10"/>
      <name val="Tahoma"/>
      <family val="2"/>
    </font>
    <font>
      <i/>
      <sz val="10"/>
      <name val="Tahoma"/>
      <family val="2"/>
      <charset val="204"/>
    </font>
    <font>
      <b/>
      <sz val="9"/>
      <name val="Tahoma"/>
      <family val="2"/>
      <charset val="204"/>
    </font>
    <font>
      <b/>
      <u/>
      <sz val="9"/>
      <name val="Tahoma"/>
      <family val="2"/>
      <charset val="204"/>
    </font>
    <font>
      <b/>
      <i/>
      <sz val="10"/>
      <name val="Tahoma"/>
      <family val="2"/>
      <charset val="204"/>
    </font>
    <font>
      <sz val="9"/>
      <name val="Tahoma"/>
      <family val="2"/>
    </font>
    <font>
      <vertAlign val="superscript"/>
      <sz val="9"/>
      <name val="Tahoma"/>
      <family val="2"/>
      <charset val="204"/>
    </font>
    <font>
      <i/>
      <sz val="9"/>
      <name val="Tahoma"/>
      <family val="2"/>
      <charset val="204"/>
    </font>
    <font>
      <b/>
      <i/>
      <vertAlign val="superscript"/>
      <sz val="10"/>
      <name val="Tahoma"/>
      <family val="2"/>
      <charset val="204"/>
    </font>
    <font>
      <b/>
      <i/>
      <vertAlign val="superscript"/>
      <sz val="9"/>
      <name val="Tahoma"/>
      <family val="2"/>
      <charset val="204"/>
    </font>
    <font>
      <sz val="11"/>
      <name val="Tahoma"/>
      <family val="2"/>
      <charset val="204"/>
    </font>
    <font>
      <b/>
      <sz val="11"/>
      <name val="Tahoma"/>
      <family val="2"/>
    </font>
    <font>
      <sz val="11"/>
      <name val="Tahoma"/>
      <family val="2"/>
    </font>
    <font>
      <b/>
      <sz val="10"/>
      <name val="MAC C Times"/>
      <family val="1"/>
    </font>
    <font>
      <b/>
      <sz val="11"/>
      <name val="Tahoma"/>
      <family val="2"/>
      <charset val="204"/>
    </font>
    <font>
      <sz val="11"/>
      <color rgb="FFFF0000"/>
      <name val="Tahoma"/>
      <family val="2"/>
    </font>
    <font>
      <sz val="11"/>
      <name val="Calibri"/>
      <family val="2"/>
      <scheme val="minor"/>
    </font>
    <font>
      <sz val="11"/>
      <name val="Calibri"/>
      <family val="2"/>
      <charset val="204"/>
      <scheme val="minor"/>
    </font>
    <font>
      <b/>
      <i/>
      <sz val="9"/>
      <name val="Tahoma"/>
      <family val="2"/>
      <charset val="204"/>
    </font>
  </fonts>
  <fills count="5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10"/>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8"/>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6"/>
      </patternFill>
    </fill>
    <fill>
      <patternFill patternType="solid">
        <fgColor indexed="53"/>
      </patternFill>
    </fill>
    <fill>
      <patternFill patternType="solid">
        <fgColor indexed="9"/>
      </patternFill>
    </fill>
    <fill>
      <patternFill patternType="solid">
        <fgColor indexed="55"/>
      </patternFill>
    </fill>
    <fill>
      <patternFill patternType="solid">
        <fgColor indexed="63"/>
      </patternFill>
    </fill>
    <fill>
      <patternFill patternType="solid">
        <fgColor theme="0" tint="-0.14999847407452621"/>
        <bgColor indexed="64"/>
      </patternFill>
    </fill>
    <fill>
      <patternFill patternType="solid">
        <fgColor indexed="9"/>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8"/>
      </patternFill>
    </fill>
    <fill>
      <patternFill patternType="solid">
        <fgColor indexed="54"/>
      </patternFill>
    </fill>
    <fill>
      <patternFill patternType="solid">
        <fgColor indexed="24"/>
        <bgColor indexed="64"/>
      </patternFill>
    </fill>
    <fill>
      <patternFill patternType="solid">
        <fgColor indexed="26"/>
        <bgColor indexed="64"/>
      </patternFill>
    </fill>
    <fill>
      <patternFill patternType="solid">
        <fgColor theme="0"/>
        <bgColor indexed="64"/>
      </patternFill>
    </fill>
    <fill>
      <patternFill patternType="solid">
        <fgColor theme="0" tint="-0.249977111117893"/>
        <bgColor indexed="64"/>
      </patternFill>
    </fill>
    <fill>
      <patternFill patternType="solid">
        <fgColor indexed="55"/>
        <bgColor indexed="64"/>
      </patternFill>
    </fill>
    <fill>
      <patternFill patternType="solid">
        <fgColor theme="0" tint="-0.34998626667073579"/>
        <bgColor indexed="64"/>
      </patternFill>
    </fill>
    <fill>
      <patternFill patternType="solid">
        <fgColor theme="0" tint="-0.249977111117893"/>
        <bgColor indexed="31"/>
      </patternFill>
    </fill>
    <fill>
      <patternFill patternType="solid">
        <fgColor theme="0" tint="-0.249977111117893"/>
        <bgColor indexed="22"/>
      </patternFill>
    </fill>
  </fills>
  <borders count="1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medium">
        <color indexed="30"/>
      </bottom>
      <diagonal/>
    </border>
    <border>
      <left/>
      <right/>
      <top/>
      <bottom style="medium">
        <color indexed="48"/>
      </bottom>
      <diagonal/>
    </border>
    <border>
      <left/>
      <right/>
      <top/>
      <bottom style="double">
        <color indexed="52"/>
      </bottom>
      <diagonal/>
    </border>
    <border>
      <left/>
      <right/>
      <top/>
      <bottom style="double">
        <color indexed="5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style="thin">
        <color indexed="8"/>
      </left>
      <right style="thin">
        <color indexed="8"/>
      </right>
      <top style="thin">
        <color indexed="8"/>
      </top>
      <bottom style="thin">
        <color indexed="8"/>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hair">
        <color indexed="64"/>
      </left>
      <right style="hair">
        <color indexed="64"/>
      </right>
      <top style="hair">
        <color indexed="64"/>
      </top>
      <bottom style="hair">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right/>
      <top style="thin">
        <color indexed="49"/>
      </top>
      <bottom style="double">
        <color indexed="49"/>
      </bottom>
      <diagonal/>
    </border>
    <border>
      <left/>
      <right/>
      <top style="medium">
        <color indexed="64"/>
      </top>
      <bottom/>
      <diagonal/>
    </border>
    <border>
      <left/>
      <right/>
      <top style="thin">
        <color indexed="64"/>
      </top>
      <bottom style="medium">
        <color indexed="64"/>
      </bottom>
      <diagonal/>
    </border>
    <border>
      <left/>
      <right style="medium">
        <color indexed="64"/>
      </right>
      <top/>
      <bottom style="medium">
        <color auto="1"/>
      </bottom>
      <diagonal/>
    </border>
    <border>
      <left style="thin">
        <color indexed="64"/>
      </left>
      <right style="thin">
        <color indexed="64"/>
      </right>
      <top style="medium">
        <color indexed="64"/>
      </top>
      <bottom/>
      <diagonal/>
    </border>
    <border>
      <left style="thin">
        <color indexed="64"/>
      </left>
      <right style="thin">
        <color indexed="64"/>
      </right>
      <top style="thin">
        <color auto="1"/>
      </top>
      <bottom style="thin">
        <color auto="1"/>
      </bottom>
      <diagonal/>
    </border>
    <border>
      <left style="medium">
        <color indexed="64"/>
      </left>
      <right/>
      <top style="thin">
        <color indexed="64"/>
      </top>
      <bottom style="medium">
        <color auto="1"/>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medium">
        <color auto="1"/>
      </left>
      <right style="medium">
        <color auto="1"/>
      </right>
      <top style="medium">
        <color auto="1"/>
      </top>
      <bottom style="thin">
        <color auto="1"/>
      </bottom>
      <diagonal/>
    </border>
    <border>
      <left style="medium">
        <color indexed="64"/>
      </left>
      <right style="medium">
        <color indexed="64"/>
      </right>
      <top style="medium">
        <color indexed="64"/>
      </top>
      <bottom style="medium">
        <color auto="1"/>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bottom style="medium">
        <color indexed="64"/>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s>
  <cellStyleXfs count="2500">
    <xf numFmtId="0" fontId="0" fillId="0" borderId="0"/>
    <xf numFmtId="43" fontId="8" fillId="0" borderId="0" applyFont="0" applyFill="0" applyBorder="0" applyAlignment="0" applyProtection="0"/>
    <xf numFmtId="0" fontId="9" fillId="0" borderId="0"/>
    <xf numFmtId="0" fontId="9" fillId="0" borderId="0"/>
    <xf numFmtId="9" fontId="8" fillId="0" borderId="0" applyFont="0" applyFill="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0"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2"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7"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5"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7"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4" fillId="25"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4" fillId="25"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7" borderId="3"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17" fillId="0" borderId="0" applyFont="0" applyFill="0" applyBorder="0" applyAlignment="0" applyProtection="0"/>
    <xf numFmtId="43" fontId="18" fillId="0" borderId="0" applyFont="0" applyFill="0" applyBorder="0" applyAlignment="0" applyProtection="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9" fillId="0" borderId="0" applyFont="0" applyFill="0" applyBorder="0" applyAlignment="0" applyProtection="0">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2"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5"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7" fillId="0" borderId="8"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9" fillId="14"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9" fillId="14"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1" fillId="0" borderId="10"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3"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9" fillId="0" borderId="0"/>
    <xf numFmtId="0" fontId="34" fillId="0" borderId="0"/>
    <xf numFmtId="0" fontId="19" fillId="0" borderId="0">
      <alignment vertical="top"/>
    </xf>
    <xf numFmtId="0" fontId="17" fillId="0" borderId="0"/>
    <xf numFmtId="0" fontId="17" fillId="0" borderId="0"/>
    <xf numFmtId="0" fontId="7" fillId="0" borderId="0"/>
    <xf numFmtId="0" fontId="18"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alignment vertical="top"/>
    </xf>
    <xf numFmtId="0" fontId="35" fillId="0" borderId="0"/>
    <xf numFmtId="0" fontId="18" fillId="0" borderId="0"/>
    <xf numFmtId="0" fontId="18" fillId="0" borderId="0"/>
    <xf numFmtId="0" fontId="18" fillId="0" borderId="0"/>
    <xf numFmtId="0" fontId="18" fillId="0" borderId="0"/>
    <xf numFmtId="0" fontId="18" fillId="0" borderId="0">
      <alignment vertical="top"/>
    </xf>
    <xf numFmtId="0" fontId="9" fillId="0" borderId="0"/>
    <xf numFmtId="0" fontId="36" fillId="0" borderId="0"/>
    <xf numFmtId="0" fontId="36" fillId="0" borderId="0"/>
    <xf numFmtId="0" fontId="36" fillId="0" borderId="0"/>
    <xf numFmtId="0" fontId="36" fillId="0" borderId="0"/>
    <xf numFmtId="0" fontId="9" fillId="0" borderId="0"/>
    <xf numFmtId="0" fontId="37" fillId="0" borderId="0"/>
    <xf numFmtId="0" fontId="37" fillId="0" borderId="0"/>
    <xf numFmtId="0" fontId="37" fillId="0" borderId="0"/>
    <xf numFmtId="0" fontId="37" fillId="0" borderId="0"/>
    <xf numFmtId="0" fontId="17" fillId="0" borderId="0"/>
    <xf numFmtId="0" fontId="17" fillId="0" borderId="0"/>
    <xf numFmtId="0" fontId="17" fillId="0" borderId="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1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1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9" fillId="25" borderId="13"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9" fillId="25" borderId="13"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0" fillId="0" borderId="0" applyFont="0" applyFill="0" applyBorder="0" applyAlignment="0" applyProtection="0"/>
    <xf numFmtId="9" fontId="19" fillId="0" borderId="0" applyFont="0" applyFill="0" applyBorder="0" applyAlignment="0" applyProtection="0">
      <alignment vertical="top"/>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9"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5"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5"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30"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lignment vertical="top"/>
    </xf>
    <xf numFmtId="9" fontId="18" fillId="0" borderId="0" applyFont="0" applyFill="0" applyBorder="0" applyAlignment="0" applyProtection="0">
      <alignment vertical="top"/>
    </xf>
    <xf numFmtId="0" fontId="49" fillId="0" borderId="0"/>
    <xf numFmtId="168" fontId="50" fillId="0" borderId="0"/>
    <xf numFmtId="9" fontId="47" fillId="0" borderId="0" applyFont="0" applyFill="0" applyBorder="0" applyAlignment="0" applyProtection="0"/>
    <xf numFmtId="0" fontId="51" fillId="0" borderId="0"/>
    <xf numFmtId="0" fontId="52" fillId="0" borderId="0" applyNumberFormat="0" applyFont="0" applyFill="0" applyBorder="0" applyAlignment="0" applyProtection="0"/>
    <xf numFmtId="43" fontId="7" fillId="0" borderId="0" applyFont="0" applyFill="0" applyBorder="0" applyAlignment="0" applyProtection="0"/>
    <xf numFmtId="9" fontId="52" fillId="0" borderId="0" applyFont="0" applyFill="0" applyBorder="0" applyAlignment="0" applyProtection="0"/>
    <xf numFmtId="0" fontId="6" fillId="0" borderId="0"/>
    <xf numFmtId="9" fontId="6"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9" fillId="0" borderId="0"/>
    <xf numFmtId="0" fontId="5" fillId="0" borderId="0"/>
    <xf numFmtId="9" fontId="18" fillId="0" borderId="0" applyFont="0" applyFill="0" applyBorder="0" applyAlignment="0" applyProtection="0">
      <alignment vertical="top"/>
    </xf>
    <xf numFmtId="0" fontId="7" fillId="0" borderId="0"/>
    <xf numFmtId="0" fontId="17" fillId="0" borderId="0"/>
    <xf numFmtId="169" fontId="66" fillId="0" borderId="0" applyFont="0" applyFill="0" applyBorder="0" applyAlignment="0" applyProtection="0"/>
    <xf numFmtId="38" fontId="67" fillId="0" borderId="0" applyFill="0" applyBorder="0" applyAlignment="0">
      <protection locked="0"/>
    </xf>
    <xf numFmtId="38" fontId="68" fillId="0" borderId="0" applyFill="0" applyBorder="0" applyAlignment="0">
      <protection locked="0"/>
    </xf>
    <xf numFmtId="170" fontId="66" fillId="0" borderId="0" applyFont="0" applyFill="0" applyBorder="0" applyAlignment="0" applyProtection="0"/>
    <xf numFmtId="0" fontId="8" fillId="2"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8" fillId="4"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8" fillId="6" borderId="0" applyNumberFormat="0" applyBorder="0" applyAlignment="0" applyProtection="0"/>
    <xf numFmtId="0" fontId="69" fillId="7" borderId="0" applyNumberFormat="0" applyBorder="0" applyAlignment="0" applyProtection="0"/>
    <xf numFmtId="0" fontId="69" fillId="7" borderId="0" applyNumberFormat="0" applyBorder="0" applyAlignment="0" applyProtection="0"/>
    <xf numFmtId="0" fontId="69" fillId="7" borderId="0" applyNumberFormat="0" applyBorder="0" applyAlignment="0" applyProtection="0"/>
    <xf numFmtId="0" fontId="8" fillId="8"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25"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8" fillId="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171" fontId="66" fillId="0" borderId="0" applyFont="0" applyFill="0" applyBorder="0" applyAlignment="0" applyProtection="0"/>
    <xf numFmtId="172" fontId="66" fillId="0" borderId="0" applyFont="0" applyFill="0" applyBorder="0" applyAlignment="0" applyProtection="0"/>
    <xf numFmtId="0" fontId="8" fillId="11"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8" fillId="13"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8" fillId="8"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8" fillId="15"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173" fontId="66" fillId="0" borderId="0" applyFont="0" applyFill="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65" fillId="3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65" fillId="3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65" fillId="40" borderId="0" applyNumberFormat="0" applyBorder="0" applyAlignment="0" applyProtection="0"/>
    <xf numFmtId="0" fontId="11" fillId="18"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65" fillId="42"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65" fillId="44" borderId="0" applyNumberFormat="0" applyBorder="0" applyAlignment="0" applyProtection="0"/>
    <xf numFmtId="0" fontId="11" fillId="20"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5" fillId="46" borderId="0" applyNumberFormat="0" applyBorder="0" applyAlignment="0" applyProtection="0"/>
    <xf numFmtId="0" fontId="11" fillId="2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65" fillId="3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5" fillId="37"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65" fillId="39" borderId="0" applyNumberFormat="0" applyBorder="0" applyAlignment="0" applyProtection="0"/>
    <xf numFmtId="0" fontId="11" fillId="1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65" fillId="41"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65" fillId="4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65" fillId="45"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59" fillId="32" borderId="0" applyNumberFormat="0" applyBorder="0" applyAlignment="0" applyProtection="0"/>
    <xf numFmtId="0" fontId="13" fillId="25" borderId="1"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15" fillId="26" borderId="2" applyNumberFormat="0" applyAlignment="0" applyProtection="0"/>
    <xf numFmtId="0" fontId="62" fillId="34" borderId="61" applyNumberFormat="0" applyAlignment="0" applyProtection="0"/>
    <xf numFmtId="1" fontId="70" fillId="29" borderId="43">
      <alignment horizontal="right" vertical="center"/>
    </xf>
    <xf numFmtId="0" fontId="71" fillId="29" borderId="43">
      <alignment horizontal="right" vertical="center"/>
    </xf>
    <xf numFmtId="0" fontId="17" fillId="29" borderId="62"/>
    <xf numFmtId="0" fontId="70" fillId="30" borderId="43">
      <alignment horizontal="center" vertical="center"/>
    </xf>
    <xf numFmtId="1" fontId="70" fillId="29" borderId="43">
      <alignment horizontal="right" vertical="center"/>
    </xf>
    <xf numFmtId="0" fontId="17" fillId="29" borderId="0"/>
    <xf numFmtId="0" fontId="72" fillId="29" borderId="43">
      <alignment horizontal="left" vertical="center"/>
    </xf>
    <xf numFmtId="0" fontId="72" fillId="29" borderId="43"/>
    <xf numFmtId="0" fontId="71" fillId="29" borderId="43">
      <alignment horizontal="right" vertical="center"/>
    </xf>
    <xf numFmtId="0" fontId="73" fillId="49" borderId="43">
      <alignment horizontal="left" vertical="center"/>
    </xf>
    <xf numFmtId="0" fontId="73" fillId="49" borderId="43">
      <alignment horizontal="left" vertical="center"/>
    </xf>
    <xf numFmtId="0" fontId="74" fillId="29" borderId="43">
      <alignment horizontal="left" vertical="center"/>
    </xf>
    <xf numFmtId="0" fontId="75" fillId="29" borderId="62"/>
    <xf numFmtId="0" fontId="70" fillId="50" borderId="43">
      <alignment horizontal="left" vertical="center"/>
    </xf>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174" fontId="8"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0" fontId="76" fillId="0" borderId="0" applyProtection="0"/>
    <xf numFmtId="175" fontId="17" fillId="0" borderId="0" applyFont="0" applyFill="0" applyBorder="0" applyAlignment="0" applyProtection="0"/>
    <xf numFmtId="176" fontId="77"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4" fillId="0" borderId="0" applyNumberFormat="0" applyFill="0" applyBorder="0" applyAlignment="0" applyProtection="0"/>
    <xf numFmtId="2" fontId="76" fillId="0" borderId="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58" fillId="31" borderId="0" applyNumberFormat="0" applyBorder="0" applyAlignment="0" applyProtection="0"/>
    <xf numFmtId="0" fontId="22" fillId="0" borderId="4" applyNumberFormat="0" applyFill="0" applyAlignment="0" applyProtection="0"/>
    <xf numFmtId="0" fontId="78" fillId="0" borderId="63" applyNumberFormat="0" applyFill="0" applyAlignment="0" applyProtection="0"/>
    <xf numFmtId="0" fontId="78" fillId="0" borderId="63" applyNumberFormat="0" applyFill="0" applyAlignment="0" applyProtection="0"/>
    <xf numFmtId="0" fontId="78" fillId="0" borderId="63" applyNumberFormat="0" applyFill="0" applyAlignment="0" applyProtection="0"/>
    <xf numFmtId="0" fontId="78" fillId="0" borderId="63" applyNumberFormat="0" applyFill="0" applyAlignment="0" applyProtection="0"/>
    <xf numFmtId="0" fontId="55" fillId="0" borderId="57" applyNumberFormat="0" applyFill="0" applyAlignment="0" applyProtection="0"/>
    <xf numFmtId="0" fontId="24" fillId="0" borderId="6" applyNumberFormat="0" applyFill="0" applyAlignment="0" applyProtection="0"/>
    <xf numFmtId="0" fontId="79" fillId="0" borderId="64" applyNumberFormat="0" applyFill="0" applyAlignment="0" applyProtection="0"/>
    <xf numFmtId="0" fontId="79" fillId="0" borderId="64" applyNumberFormat="0" applyFill="0" applyAlignment="0" applyProtection="0"/>
    <xf numFmtId="0" fontId="79" fillId="0" borderId="64" applyNumberFormat="0" applyFill="0" applyAlignment="0" applyProtection="0"/>
    <xf numFmtId="0" fontId="79" fillId="0" borderId="64" applyNumberFormat="0" applyFill="0" applyAlignment="0" applyProtection="0"/>
    <xf numFmtId="0" fontId="56" fillId="0" borderId="58" applyNumberFormat="0" applyFill="0" applyAlignment="0" applyProtection="0"/>
    <xf numFmtId="0" fontId="39" fillId="0" borderId="65" applyNumberFormat="0" applyFill="0" applyAlignment="0" applyProtection="0"/>
    <xf numFmtId="0" fontId="39" fillId="0" borderId="65" applyNumberFormat="0" applyFill="0" applyAlignment="0" applyProtection="0"/>
    <xf numFmtId="0" fontId="39" fillId="0" borderId="65" applyNumberFormat="0" applyFill="0" applyAlignment="0" applyProtection="0"/>
    <xf numFmtId="0" fontId="57" fillId="0" borderId="59" applyNumberFormat="0" applyFill="0" applyAlignment="0" applyProtection="0"/>
    <xf numFmtId="0" fontId="26"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57" fillId="0" borderId="0" applyNumberFormat="0" applyFill="0" applyBorder="0" applyAlignment="0" applyProtection="0"/>
    <xf numFmtId="0" fontId="76" fillId="0" borderId="0" applyNumberFormat="0" applyFont="0" applyFill="0" applyBorder="0" applyAlignment="0" applyProtection="0"/>
    <xf numFmtId="0" fontId="80" fillId="0" borderId="0" applyProtection="0"/>
    <xf numFmtId="168" fontId="66" fillId="0" borderId="0" applyFont="0" applyFill="0" applyBorder="0" applyAlignment="0" applyProtection="0"/>
    <xf numFmtId="3" fontId="66" fillId="0" borderId="0" applyFont="0" applyFill="0" applyBorder="0" applyAlignment="0" applyProtection="0"/>
    <xf numFmtId="0" fontId="28" fillId="3" borderId="1" applyNumberFormat="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30" fillId="0" borderId="9" applyNumberFormat="0" applyFill="0" applyAlignment="0" applyProtection="0"/>
    <xf numFmtId="0" fontId="61" fillId="0" borderId="60" applyNumberFormat="0" applyFill="0" applyAlignment="0" applyProtection="0"/>
    <xf numFmtId="41" fontId="81" fillId="0" borderId="0" applyFont="0" applyFill="0" applyBorder="0" applyAlignment="0" applyProtection="0"/>
    <xf numFmtId="43" fontId="81" fillId="0" borderId="0" applyFont="0" applyFill="0" applyBorder="0" applyAlignment="0" applyProtection="0"/>
    <xf numFmtId="42" fontId="81" fillId="0" borderId="0" applyFont="0" applyFill="0" applyBorder="0" applyAlignment="0" applyProtection="0"/>
    <xf numFmtId="44" fontId="81" fillId="0" borderId="0" applyFont="0" applyFill="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60" fillId="33" borderId="0" applyNumberFormat="0" applyBorder="0" applyAlignment="0" applyProtection="0"/>
    <xf numFmtId="0" fontId="17" fillId="0" borderId="0"/>
    <xf numFmtId="0" fontId="82" fillId="0" borderId="0"/>
    <xf numFmtId="0" fontId="82" fillId="0" borderId="0"/>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19" fillId="0" borderId="0">
      <alignment vertical="top"/>
    </xf>
    <xf numFmtId="0" fontId="9" fillId="0" borderId="0"/>
    <xf numFmtId="0" fontId="9" fillId="0" borderId="0"/>
    <xf numFmtId="0" fontId="7" fillId="0" borderId="0"/>
    <xf numFmtId="0" fontId="9" fillId="0" borderId="0"/>
    <xf numFmtId="0" fontId="4" fillId="0" borderId="0"/>
    <xf numFmtId="0" fontId="4" fillId="0" borderId="0"/>
    <xf numFmtId="0" fontId="9" fillId="0" borderId="0"/>
    <xf numFmtId="0" fontId="9" fillId="0" borderId="0"/>
    <xf numFmtId="0" fontId="4" fillId="0" borderId="0"/>
    <xf numFmtId="0" fontId="9"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4" fillId="0" borderId="0"/>
    <xf numFmtId="0" fontId="9" fillId="0" borderId="0"/>
    <xf numFmtId="0" fontId="17" fillId="0" borderId="0"/>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9" fillId="0" borderId="0"/>
    <xf numFmtId="0" fontId="8" fillId="0" borderId="0"/>
    <xf numFmtId="0" fontId="7" fillId="0" borderId="0"/>
    <xf numFmtId="0" fontId="4" fillId="0" borderId="0"/>
    <xf numFmtId="0" fontId="19" fillId="0" borderId="0">
      <alignment vertical="top"/>
    </xf>
    <xf numFmtId="0" fontId="9" fillId="0" borderId="0"/>
    <xf numFmtId="0" fontId="8" fillId="0" borderId="0"/>
    <xf numFmtId="0" fontId="9" fillId="0" borderId="0"/>
    <xf numFmtId="0" fontId="7" fillId="0" borderId="0"/>
    <xf numFmtId="0" fontId="7" fillId="0" borderId="0"/>
    <xf numFmtId="0" fontId="7" fillId="0" borderId="0"/>
    <xf numFmtId="0" fontId="7" fillId="0" borderId="0"/>
    <xf numFmtId="0" fontId="9" fillId="0" borderId="0"/>
    <xf numFmtId="0" fontId="4"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7" fillId="0" borderId="0"/>
    <xf numFmtId="0" fontId="9" fillId="0" borderId="0"/>
    <xf numFmtId="0" fontId="7" fillId="0" borderId="0"/>
    <xf numFmtId="0" fontId="17" fillId="0" borderId="0"/>
    <xf numFmtId="0" fontId="9" fillId="0" borderId="0"/>
    <xf numFmtId="0" fontId="35" fillId="0" borderId="0"/>
    <xf numFmtId="0" fontId="35" fillId="0" borderId="0"/>
    <xf numFmtId="0" fontId="7" fillId="0" borderId="0"/>
    <xf numFmtId="0" fontId="7" fillId="0" borderId="0"/>
    <xf numFmtId="0" fontId="19" fillId="0" borderId="0">
      <alignment vertical="top"/>
    </xf>
    <xf numFmtId="0" fontId="19" fillId="0" borderId="0">
      <alignment vertical="top"/>
    </xf>
    <xf numFmtId="0" fontId="8" fillId="0" borderId="0"/>
    <xf numFmtId="0" fontId="9" fillId="0" borderId="0"/>
    <xf numFmtId="0" fontId="17" fillId="0" borderId="0"/>
    <xf numFmtId="0" fontId="9" fillId="0" borderId="0"/>
    <xf numFmtId="0" fontId="4"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5" fillId="0" borderId="0"/>
    <xf numFmtId="0" fontId="17" fillId="0" borderId="0"/>
    <xf numFmtId="0" fontId="19" fillId="0" borderId="0">
      <alignment vertical="top"/>
    </xf>
    <xf numFmtId="0" fontId="1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17" fillId="0" borderId="0"/>
    <xf numFmtId="0" fontId="17" fillId="0" borderId="0"/>
    <xf numFmtId="0" fontId="19" fillId="0" borderId="0">
      <alignment vertical="top"/>
    </xf>
    <xf numFmtId="0" fontId="19" fillId="0" borderId="0">
      <alignment vertical="top"/>
    </xf>
    <xf numFmtId="0" fontId="1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4"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7" fillId="0" borderId="0"/>
    <xf numFmtId="0" fontId="7" fillId="0" borderId="0"/>
    <xf numFmtId="0" fontId="7" fillId="0" borderId="0"/>
    <xf numFmtId="0" fontId="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7" fillId="7" borderId="16" applyNumberFormat="0" applyFont="0" applyAlignment="0" applyProtection="0"/>
    <xf numFmtId="0" fontId="38" fillId="25" borderId="12"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alignment vertical="top"/>
    </xf>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9"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0" fillId="0" borderId="0" applyFont="0" applyFill="0" applyBorder="0" applyAlignment="0" applyProtection="0"/>
    <xf numFmtId="177" fontId="66" fillId="0" borderId="0" applyFont="0" applyFill="0" applyBorder="0" applyAlignment="0" applyProtection="0"/>
    <xf numFmtId="178" fontId="66" fillId="0" borderId="0" applyFont="0" applyFill="0" applyBorder="0" applyAlignment="0" applyProtection="0"/>
    <xf numFmtId="0" fontId="17" fillId="0" borderId="0"/>
    <xf numFmtId="0" fontId="9" fillId="0" borderId="0"/>
    <xf numFmtId="0" fontId="9" fillId="0" borderId="0"/>
    <xf numFmtId="0" fontId="41"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54" fillId="0" borderId="0" applyNumberFormat="0" applyFill="0" applyBorder="0" applyAlignment="0" applyProtection="0"/>
    <xf numFmtId="0" fontId="38" fillId="0" borderId="66"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3" fillId="0" borderId="0" applyNumberFormat="0" applyFill="0" applyBorder="0" applyAlignment="0" applyProtection="0"/>
    <xf numFmtId="167" fontId="17" fillId="0" borderId="0">
      <alignment horizontal="right"/>
    </xf>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7" fillId="0" borderId="0"/>
    <xf numFmtId="9" fontId="7" fillId="0" borderId="0" applyFont="0" applyFill="0" applyBorder="0" applyAlignment="0" applyProtection="0"/>
    <xf numFmtId="1" fontId="70" fillId="29" borderId="71">
      <alignment horizontal="right" vertical="center"/>
    </xf>
    <xf numFmtId="0" fontId="71" fillId="29" borderId="71">
      <alignment horizontal="right" vertical="center"/>
    </xf>
    <xf numFmtId="0" fontId="70" fillId="30" borderId="71">
      <alignment horizontal="center" vertical="center"/>
    </xf>
    <xf numFmtId="1" fontId="70" fillId="29" borderId="71">
      <alignment horizontal="right" vertical="center"/>
    </xf>
    <xf numFmtId="0" fontId="72" fillId="29" borderId="71">
      <alignment horizontal="left" vertical="center"/>
    </xf>
    <xf numFmtId="0" fontId="72" fillId="29" borderId="71"/>
    <xf numFmtId="0" fontId="71" fillId="29" borderId="71">
      <alignment horizontal="right" vertical="center"/>
    </xf>
    <xf numFmtId="0" fontId="73" fillId="49" borderId="71">
      <alignment horizontal="left" vertical="center"/>
    </xf>
    <xf numFmtId="0" fontId="73" fillId="49" borderId="71">
      <alignment horizontal="left" vertical="center"/>
    </xf>
    <xf numFmtId="0" fontId="74" fillId="29" borderId="71">
      <alignment horizontal="left" vertical="center"/>
    </xf>
    <xf numFmtId="0" fontId="70" fillId="50" borderId="71">
      <alignment horizontal="left" vertical="center"/>
    </xf>
    <xf numFmtId="0" fontId="26" fillId="0" borderId="84" applyNumberFormat="0" applyFill="0" applyAlignment="0" applyProtection="0"/>
    <xf numFmtId="0" fontId="26" fillId="0" borderId="84" applyNumberFormat="0" applyFill="0" applyAlignment="0" applyProtection="0"/>
    <xf numFmtId="0" fontId="26" fillId="0" borderId="84" applyNumberFormat="0" applyFill="0" applyAlignment="0" applyProtection="0"/>
    <xf numFmtId="0" fontId="26" fillId="0" borderId="84" applyNumberFormat="0" applyFill="0" applyAlignment="0" applyProtection="0"/>
    <xf numFmtId="0" fontId="26" fillId="0" borderId="84" applyNumberFormat="0" applyFill="0" applyAlignment="0" applyProtection="0"/>
    <xf numFmtId="0" fontId="27" fillId="0" borderId="85" applyNumberFormat="0" applyFill="0" applyAlignment="0" applyProtection="0"/>
    <xf numFmtId="0" fontId="26" fillId="0" borderId="84" applyNumberFormat="0" applyFill="0" applyAlignment="0" applyProtection="0"/>
    <xf numFmtId="0" fontId="39" fillId="0" borderId="86" applyNumberFormat="0" applyFill="0" applyAlignment="0" applyProtection="0"/>
    <xf numFmtId="0" fontId="26" fillId="0" borderId="84" applyNumberFormat="0" applyFill="0" applyAlignment="0" applyProtection="0"/>
    <xf numFmtId="0" fontId="39" fillId="0" borderId="86" applyNumberFormat="0" applyFill="0" applyAlignment="0" applyProtection="0"/>
    <xf numFmtId="0" fontId="39" fillId="0" borderId="86" applyNumberFormat="0" applyFill="0" applyAlignment="0" applyProtection="0"/>
    <xf numFmtId="0" fontId="26" fillId="0" borderId="84" applyNumberFormat="0" applyFill="0" applyAlignment="0" applyProtection="0"/>
    <xf numFmtId="0" fontId="26" fillId="0" borderId="84" applyNumberFormat="0" applyFill="0" applyAlignment="0" applyProtection="0"/>
    <xf numFmtId="0" fontId="26" fillId="0" borderId="84" applyNumberFormat="0" applyFill="0" applyAlignment="0" applyProtection="0"/>
    <xf numFmtId="0" fontId="26" fillId="0" borderId="84" applyNumberFormat="0" applyFill="0" applyAlignment="0" applyProtection="0"/>
    <xf numFmtId="0" fontId="26" fillId="0" borderId="84" applyNumberFormat="0" applyFill="0" applyAlignment="0" applyProtection="0"/>
    <xf numFmtId="0" fontId="26" fillId="0" borderId="84" applyNumberFormat="0" applyFill="0" applyAlignment="0" applyProtection="0"/>
    <xf numFmtId="0" fontId="26" fillId="0" borderId="84" applyNumberFormat="0" applyFill="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9" fillId="14"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9" fillId="14"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alignment vertical="top"/>
    </xf>
    <xf numFmtId="0" fontId="17" fillId="0" borderId="0"/>
    <xf numFmtId="0" fontId="3" fillId="0" borderId="0"/>
    <xf numFmtId="0" fontId="3" fillId="0" borderId="0"/>
    <xf numFmtId="0" fontId="3" fillId="0" borderId="0"/>
    <xf numFmtId="0" fontId="3" fillId="0" borderId="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1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18" fillId="7" borderId="88" applyNumberFormat="0" applyFont="0" applyAlignment="0" applyProtection="0"/>
    <xf numFmtId="0" fontId="17" fillId="7" borderId="89"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9" fillId="25" borderId="91"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9" fillId="25" borderId="91" applyNumberFormat="0" applyAlignment="0" applyProtection="0"/>
    <xf numFmtId="0" fontId="38" fillId="25"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3"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3" applyNumberFormat="0" applyFill="0" applyAlignment="0" applyProtection="0"/>
    <xf numFmtId="0" fontId="38" fillId="0" borderId="94"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164" fontId="8" fillId="0" borderId="0" applyFont="0" applyFill="0" applyBorder="0" applyAlignment="0" applyProtection="0"/>
    <xf numFmtId="0" fontId="17" fillId="0" borderId="0"/>
    <xf numFmtId="0" fontId="43" fillId="0" borderId="93" applyNumberFormat="0" applyFill="0" applyAlignment="0" applyProtection="0"/>
    <xf numFmtId="0" fontId="39" fillId="25" borderId="91" applyNumberFormat="0" applyAlignment="0" applyProtection="0"/>
    <xf numFmtId="0" fontId="18" fillId="7" borderId="88" applyNumberFormat="0" applyFont="0" applyAlignment="0" applyProtection="0"/>
    <xf numFmtId="0" fontId="29" fillId="14" borderId="87" applyNumberFormat="0" applyAlignment="0" applyProtection="0"/>
    <xf numFmtId="0" fontId="26" fillId="0" borderId="84" applyNumberFormat="0" applyFill="0" applyAlignment="0" applyProtection="0"/>
    <xf numFmtId="0" fontId="27" fillId="0" borderId="85" applyNumberFormat="0" applyFill="0" applyAlignment="0" applyProtection="0"/>
    <xf numFmtId="0" fontId="14" fillId="25"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4" fillId="25"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4" fillId="25"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164" fontId="8" fillId="0" borderId="0" applyFont="0" applyFill="0" applyBorder="0" applyAlignment="0" applyProtection="0"/>
    <xf numFmtId="164" fontId="8" fillId="0" borderId="0" applyFont="0" applyFill="0" applyBorder="0" applyAlignment="0" applyProtection="0"/>
    <xf numFmtId="164" fontId="1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8"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9" fillId="0" borderId="0" applyFont="0" applyFill="0" applyBorder="0" applyAlignment="0" applyProtection="0">
      <alignment vertical="top"/>
    </xf>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8" fillId="0" borderId="0" applyFont="0" applyFill="0" applyBorder="0" applyAlignment="0" applyProtection="0"/>
    <xf numFmtId="0" fontId="26" fillId="0" borderId="84" applyNumberFormat="0" applyFill="0" applyAlignment="0" applyProtection="0"/>
    <xf numFmtId="0" fontId="26" fillId="0" borderId="84" applyNumberFormat="0" applyFill="0" applyAlignment="0" applyProtection="0"/>
    <xf numFmtId="0" fontId="26" fillId="0" borderId="84" applyNumberFormat="0" applyFill="0" applyAlignment="0" applyProtection="0"/>
    <xf numFmtId="0" fontId="26" fillId="0" borderId="84" applyNumberFormat="0" applyFill="0" applyAlignment="0" applyProtection="0"/>
    <xf numFmtId="0" fontId="26" fillId="0" borderId="84" applyNumberFormat="0" applyFill="0" applyAlignment="0" applyProtection="0"/>
    <xf numFmtId="0" fontId="27" fillId="0" borderId="85" applyNumberFormat="0" applyFill="0" applyAlignment="0" applyProtection="0"/>
    <xf numFmtId="0" fontId="26" fillId="0" borderId="84" applyNumberFormat="0" applyFill="0" applyAlignment="0" applyProtection="0"/>
    <xf numFmtId="0" fontId="26" fillId="0" borderId="84" applyNumberFormat="0" applyFill="0" applyAlignment="0" applyProtection="0"/>
    <xf numFmtId="0" fontId="26" fillId="0" borderId="84" applyNumberFormat="0" applyFill="0" applyAlignment="0" applyProtection="0"/>
    <xf numFmtId="0" fontId="26" fillId="0" borderId="84" applyNumberFormat="0" applyFill="0" applyAlignment="0" applyProtection="0"/>
    <xf numFmtId="0" fontId="26" fillId="0" borderId="84" applyNumberFormat="0" applyFill="0" applyAlignment="0" applyProtection="0"/>
    <xf numFmtId="0" fontId="26" fillId="0" borderId="84" applyNumberFormat="0" applyFill="0" applyAlignment="0" applyProtection="0"/>
    <xf numFmtId="0" fontId="26" fillId="0" borderId="84" applyNumberFormat="0" applyFill="0" applyAlignment="0" applyProtection="0"/>
    <xf numFmtId="0" fontId="26" fillId="0" borderId="84" applyNumberFormat="0" applyFill="0" applyAlignment="0" applyProtection="0"/>
    <xf numFmtId="0" fontId="26" fillId="0" borderId="84" applyNumberFormat="0" applyFill="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9" fillId="14"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9" fillId="14"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28" fillId="3" borderId="87" applyNumberFormat="0" applyAlignment="0" applyProtection="0"/>
    <xf numFmtId="0" fontId="3" fillId="0" borderId="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1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1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8" fillId="7" borderId="88" applyNumberFormat="0" applyFon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9" fillId="25" borderId="91"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9" fillId="25" borderId="91"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38" fillId="12" borderId="90"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3"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3"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43" fillId="0" borderId="92" applyNumberFormat="0" applyFill="0" applyAlignment="0" applyProtection="0"/>
    <xf numFmtId="0" fontId="13" fillId="12" borderId="87" applyNumberFormat="0" applyAlignment="0" applyProtection="0"/>
    <xf numFmtId="0" fontId="13" fillId="12" borderId="87" applyNumberFormat="0" applyAlignment="0" applyProtection="0"/>
    <xf numFmtId="0" fontId="13" fillId="25" borderId="87" applyNumberFormat="0" applyAlignment="0" applyProtection="0"/>
    <xf numFmtId="0" fontId="14" fillId="25"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9" fillId="0" borderId="0">
      <alignment vertical="top"/>
    </xf>
    <xf numFmtId="0" fontId="17" fillId="0" borderId="0"/>
    <xf numFmtId="164" fontId="7" fillId="0" borderId="0" applyFont="0" applyFill="0" applyBorder="0" applyAlignment="0" applyProtection="0"/>
    <xf numFmtId="0" fontId="3" fillId="0" borderId="0"/>
    <xf numFmtId="9" fontId="3" fillId="0" borderId="0" applyFont="0" applyFill="0" applyBorder="0" applyAlignment="0" applyProtection="0"/>
    <xf numFmtId="164" fontId="51" fillId="0" borderId="0" applyFont="0" applyFill="0" applyBorder="0" applyAlignment="0" applyProtection="0"/>
    <xf numFmtId="0" fontId="3" fillId="0" borderId="0"/>
    <xf numFmtId="0" fontId="13" fillId="25" borderId="87" applyNumberFormat="0" applyAlignment="0" applyProtection="0"/>
    <xf numFmtId="1" fontId="70" fillId="29" borderId="95">
      <alignment horizontal="right" vertical="center"/>
    </xf>
    <xf numFmtId="0" fontId="71" fillId="29" borderId="95">
      <alignment horizontal="right" vertical="center"/>
    </xf>
    <xf numFmtId="0" fontId="70" fillId="30" borderId="95">
      <alignment horizontal="center" vertical="center"/>
    </xf>
    <xf numFmtId="1" fontId="70" fillId="29" borderId="95">
      <alignment horizontal="right" vertical="center"/>
    </xf>
    <xf numFmtId="0" fontId="72" fillId="29" borderId="95">
      <alignment horizontal="left" vertical="center"/>
    </xf>
    <xf numFmtId="0" fontId="72" fillId="29" borderId="95"/>
    <xf numFmtId="0" fontId="71" fillId="29" borderId="95">
      <alignment horizontal="right" vertical="center"/>
    </xf>
    <xf numFmtId="0" fontId="73" fillId="49" borderId="95">
      <alignment horizontal="left" vertical="center"/>
    </xf>
    <xf numFmtId="0" fontId="73" fillId="49" borderId="95">
      <alignment horizontal="left" vertical="center"/>
    </xf>
    <xf numFmtId="0" fontId="74" fillId="29" borderId="95">
      <alignment horizontal="left" vertical="center"/>
    </xf>
    <xf numFmtId="0" fontId="70" fillId="50" borderId="95">
      <alignment horizontal="left" vertical="center"/>
    </xf>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9" fillId="0" borderId="0" applyFont="0" applyFill="0" applyBorder="0" applyAlignment="0" applyProtection="0"/>
    <xf numFmtId="164" fontId="17" fillId="0" borderId="0" applyFont="0" applyFill="0" applyBorder="0" applyAlignment="0" applyProtection="0"/>
    <xf numFmtId="164" fontId="8"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28" fillId="3" borderId="87"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7" borderId="89" applyNumberFormat="0" applyFont="0" applyAlignment="0" applyProtection="0"/>
    <xf numFmtId="0" fontId="38" fillId="25" borderId="90" applyNumberFormat="0" applyAlignment="0" applyProtection="0"/>
    <xf numFmtId="9" fontId="3" fillId="0" borderId="0" applyFont="0" applyFill="0" applyBorder="0" applyAlignment="0" applyProtection="0"/>
    <xf numFmtId="9" fontId="3" fillId="0" borderId="0" applyFont="0" applyFill="0" applyBorder="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38" fillId="0" borderId="94" applyNumberFormat="0" applyFill="0" applyAlignment="0" applyProtection="0"/>
    <xf numFmtId="0" fontId="14" fillId="25"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0" fontId="13" fillId="12" borderId="87" applyNumberFormat="0" applyAlignment="0" applyProtection="0"/>
    <xf numFmtId="164" fontId="8" fillId="0" borderId="0" applyFont="0" applyFill="0" applyBorder="0" applyAlignment="0" applyProtection="0"/>
    <xf numFmtId="0" fontId="39" fillId="0" borderId="86" applyNumberFormat="0" applyFill="0" applyAlignment="0" applyProtection="0"/>
    <xf numFmtId="0" fontId="39" fillId="0" borderId="86" applyNumberFormat="0" applyFill="0" applyAlignment="0" applyProtection="0"/>
    <xf numFmtId="0" fontId="39" fillId="0" borderId="86" applyNumberFormat="0" applyFill="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4" fillId="25" borderId="1" applyNumberFormat="0" applyAlignment="0" applyProtection="0"/>
    <xf numFmtId="0" fontId="13" fillId="25" borderId="1" applyNumberFormat="0" applyAlignment="0" applyProtection="0"/>
    <xf numFmtId="0" fontId="14" fillId="25" borderId="1" applyNumberFormat="0" applyAlignment="0" applyProtection="0"/>
    <xf numFmtId="0" fontId="14" fillId="25"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9" fillId="14" borderId="1" applyNumberFormat="0" applyAlignment="0" applyProtection="0"/>
    <xf numFmtId="0" fontId="28" fillId="3" borderId="1" applyNumberFormat="0" applyAlignment="0" applyProtection="0"/>
    <xf numFmtId="0" fontId="29" fillId="14" borderId="1" applyNumberFormat="0" applyAlignment="0" applyProtection="0"/>
    <xf numFmtId="0" fontId="29" fillId="14"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18" fillId="7" borderId="11" applyNumberFormat="0" applyFont="0" applyAlignment="0" applyProtection="0"/>
    <xf numFmtId="0" fontId="17" fillId="7" borderId="16" applyNumberFormat="0" applyFont="0" applyAlignment="0" applyProtection="0"/>
    <xf numFmtId="0" fontId="18" fillId="7" borderId="11" applyNumberFormat="0" applyFont="0" applyAlignment="0" applyProtection="0"/>
    <xf numFmtId="0" fontId="1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8" fillId="7" borderId="11" applyNumberFormat="0" applyFon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9" fillId="25" borderId="13" applyNumberFormat="0" applyAlignment="0" applyProtection="0"/>
    <xf numFmtId="0" fontId="38" fillId="25" borderId="12" applyNumberFormat="0" applyAlignment="0" applyProtection="0"/>
    <xf numFmtId="0" fontId="39" fillId="25" borderId="13" applyNumberFormat="0" applyAlignment="0" applyProtection="0"/>
    <xf numFmtId="0" fontId="39" fillId="25" borderId="13"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38" fillId="12" borderId="12" applyNumberFormat="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5" applyNumberFormat="0" applyFill="0" applyAlignment="0" applyProtection="0"/>
    <xf numFmtId="0" fontId="38" fillId="0" borderId="66" applyNumberFormat="0" applyFill="0" applyAlignment="0" applyProtection="0"/>
    <xf numFmtId="0" fontId="43" fillId="0" borderId="15" applyNumberFormat="0" applyFill="0" applyAlignment="0" applyProtection="0"/>
    <xf numFmtId="0" fontId="43" fillId="0" borderId="15"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43" fillId="0" borderId="14" applyNumberFormat="0" applyFill="0" applyAlignment="0" applyProtection="0"/>
    <xf numFmtId="0" fontId="73" fillId="49" borderId="122">
      <alignment horizontal="left" vertical="center"/>
    </xf>
    <xf numFmtId="0" fontId="27" fillId="0" borderId="85" applyNumberFormat="0" applyFill="0" applyAlignment="0" applyProtection="0"/>
    <xf numFmtId="0" fontId="26" fillId="0" borderId="84" applyNumberFormat="0" applyFill="0" applyAlignment="0" applyProtection="0"/>
    <xf numFmtId="0" fontId="2" fillId="0" borderId="0"/>
    <xf numFmtId="0" fontId="26" fillId="0" borderId="107" applyNumberFormat="0" applyFill="0" applyAlignment="0" applyProtection="0"/>
    <xf numFmtId="0" fontId="26" fillId="0" borderId="107" applyNumberFormat="0" applyFill="0" applyAlignment="0" applyProtection="0"/>
    <xf numFmtId="0" fontId="26" fillId="0" borderId="107" applyNumberFormat="0" applyFill="0" applyAlignment="0" applyProtection="0"/>
    <xf numFmtId="0" fontId="26" fillId="0" borderId="107" applyNumberFormat="0" applyFill="0" applyAlignment="0" applyProtection="0"/>
    <xf numFmtId="0" fontId="26" fillId="0" borderId="107" applyNumberFormat="0" applyFill="0" applyAlignment="0" applyProtection="0"/>
    <xf numFmtId="0" fontId="26" fillId="0" borderId="107" applyNumberFormat="0" applyFill="0" applyAlignment="0" applyProtection="0"/>
    <xf numFmtId="0" fontId="27" fillId="0" borderId="108" applyNumberFormat="0" applyFill="0" applyAlignment="0" applyProtection="0"/>
    <xf numFmtId="0" fontId="27" fillId="0" borderId="108" applyNumberFormat="0" applyFill="0" applyAlignment="0" applyProtection="0"/>
    <xf numFmtId="0" fontId="39" fillId="0" borderId="109" applyNumberFormat="0" applyFill="0" applyAlignment="0" applyProtection="0"/>
    <xf numFmtId="0" fontId="39" fillId="0" borderId="109" applyNumberFormat="0" applyFill="0" applyAlignment="0" applyProtection="0"/>
    <xf numFmtId="0" fontId="26" fillId="0" borderId="107" applyNumberFormat="0" applyFill="0" applyAlignment="0" applyProtection="0"/>
    <xf numFmtId="0" fontId="26" fillId="0" borderId="107" applyNumberFormat="0" applyFill="0" applyAlignment="0" applyProtection="0"/>
    <xf numFmtId="0" fontId="26" fillId="0" borderId="107" applyNumberFormat="0" applyFill="0" applyAlignment="0" applyProtection="0"/>
    <xf numFmtId="0" fontId="39" fillId="0" borderId="109" applyNumberFormat="0" applyFill="0" applyAlignment="0" applyProtection="0"/>
    <xf numFmtId="0" fontId="26" fillId="0" borderId="107" applyNumberFormat="0" applyFill="0" applyAlignment="0" applyProtection="0"/>
    <xf numFmtId="0" fontId="26" fillId="0" borderId="107" applyNumberFormat="0" applyFill="0" applyAlignment="0" applyProtection="0"/>
    <xf numFmtId="0" fontId="26" fillId="0" borderId="107" applyNumberFormat="0" applyFill="0" applyAlignment="0" applyProtection="0"/>
    <xf numFmtId="0" fontId="26" fillId="0" borderId="107" applyNumberFormat="0" applyFill="0" applyAlignment="0" applyProtection="0"/>
    <xf numFmtId="0" fontId="70" fillId="30" borderId="122">
      <alignment horizontal="center" vertical="center"/>
    </xf>
    <xf numFmtId="0" fontId="17"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107" applyNumberFormat="0" applyFill="0" applyAlignment="0" applyProtection="0"/>
    <xf numFmtId="0" fontId="70" fillId="50" borderId="122">
      <alignment horizontal="left" vertical="center"/>
    </xf>
    <xf numFmtId="0" fontId="74" fillId="29" borderId="122">
      <alignment horizontal="left" vertical="center"/>
    </xf>
    <xf numFmtId="0" fontId="73" fillId="49" borderId="122">
      <alignment horizontal="left" vertical="center"/>
    </xf>
    <xf numFmtId="0" fontId="71" fillId="29" borderId="122">
      <alignment horizontal="right" vertical="center"/>
    </xf>
    <xf numFmtId="0" fontId="72" fillId="29" borderId="122"/>
    <xf numFmtId="0" fontId="72" fillId="29" borderId="122">
      <alignment horizontal="left" vertical="center"/>
    </xf>
    <xf numFmtId="9" fontId="2" fillId="0" borderId="0" applyFont="0" applyFill="0" applyBorder="0" applyAlignment="0" applyProtection="0"/>
    <xf numFmtId="9" fontId="2" fillId="0" borderId="0" applyFont="0" applyFill="0" applyBorder="0" applyAlignment="0" applyProtection="0"/>
    <xf numFmtId="1" fontId="70" fillId="29" borderId="122">
      <alignment horizontal="right" vertical="center"/>
    </xf>
    <xf numFmtId="0" fontId="71" fillId="29" borderId="122">
      <alignment horizontal="right" vertical="center"/>
    </xf>
    <xf numFmtId="1" fontId="70" fillId="29" borderId="122">
      <alignment horizontal="right" vertical="center"/>
    </xf>
    <xf numFmtId="0" fontId="26" fillId="0" borderId="107" applyNumberFormat="0" applyFill="0" applyAlignment="0" applyProtection="0"/>
    <xf numFmtId="164" fontId="8" fillId="0" borderId="0" applyFont="0" applyFill="0" applyBorder="0" applyAlignment="0" applyProtection="0"/>
    <xf numFmtId="0" fontId="43" fillId="0" borderId="116" applyNumberFormat="0" applyFill="0" applyAlignment="0" applyProtection="0"/>
    <xf numFmtId="0" fontId="39" fillId="25" borderId="114" applyNumberFormat="0" applyAlignment="0" applyProtection="0"/>
    <xf numFmtId="0" fontId="18" fillId="7" borderId="111" applyNumberFormat="0" applyFont="0" applyAlignment="0" applyProtection="0"/>
    <xf numFmtId="0" fontId="29" fillId="14" borderId="110" applyNumberFormat="0" applyAlignment="0" applyProtection="0"/>
    <xf numFmtId="0" fontId="26" fillId="0" borderId="107" applyNumberFormat="0" applyFill="0" applyAlignment="0" applyProtection="0"/>
    <xf numFmtId="0" fontId="27" fillId="0" borderId="108" applyNumberFormat="0" applyFill="0" applyAlignment="0" applyProtection="0"/>
    <xf numFmtId="0" fontId="14" fillId="25" borderId="110" applyNumberFormat="0" applyAlignment="0" applyProtection="0"/>
    <xf numFmtId="0" fontId="13" fillId="12" borderId="110" applyNumberFormat="0" applyAlignment="0" applyProtection="0"/>
    <xf numFmtId="0" fontId="13" fillId="12" borderId="110" applyNumberFormat="0" applyAlignment="0" applyProtection="0"/>
    <xf numFmtId="0" fontId="13" fillId="12" borderId="110" applyNumberFormat="0" applyAlignment="0" applyProtection="0"/>
    <xf numFmtId="0" fontId="13" fillId="12" borderId="110" applyNumberFormat="0" applyAlignment="0" applyProtection="0"/>
    <xf numFmtId="0" fontId="13" fillId="12" borderId="110" applyNumberFormat="0" applyAlignment="0" applyProtection="0"/>
    <xf numFmtId="0" fontId="13" fillId="12" borderId="110" applyNumberFormat="0" applyAlignment="0" applyProtection="0"/>
    <xf numFmtId="0" fontId="13" fillId="12" borderId="110" applyNumberFormat="0" applyAlignment="0" applyProtection="0"/>
    <xf numFmtId="0" fontId="13" fillId="12" borderId="110" applyNumberFormat="0" applyAlignment="0" applyProtection="0"/>
    <xf numFmtId="0" fontId="13" fillId="12" borderId="110" applyNumberFormat="0" applyAlignment="0" applyProtection="0"/>
    <xf numFmtId="0" fontId="13" fillId="12" borderId="110" applyNumberFormat="0" applyAlignment="0" applyProtection="0"/>
    <xf numFmtId="0" fontId="14" fillId="25" borderId="110" applyNumberFormat="0" applyAlignment="0" applyProtection="0"/>
    <xf numFmtId="0" fontId="13" fillId="12" borderId="110" applyNumberFormat="0" applyAlignment="0" applyProtection="0"/>
    <xf numFmtId="0" fontId="13" fillId="12" borderId="110" applyNumberFormat="0" applyAlignment="0" applyProtection="0"/>
    <xf numFmtId="0" fontId="13" fillId="12" borderId="110" applyNumberFormat="0" applyAlignment="0" applyProtection="0"/>
    <xf numFmtId="0" fontId="13" fillId="12" borderId="110" applyNumberFormat="0" applyAlignment="0" applyProtection="0"/>
    <xf numFmtId="0" fontId="14" fillId="25" borderId="110" applyNumberFormat="0" applyAlignment="0" applyProtection="0"/>
    <xf numFmtId="0" fontId="13" fillId="12" borderId="110" applyNumberFormat="0" applyAlignment="0" applyProtection="0"/>
    <xf numFmtId="0" fontId="13" fillId="12" borderId="110" applyNumberFormat="0" applyAlignment="0" applyProtection="0"/>
    <xf numFmtId="0" fontId="13" fillId="12" borderId="110" applyNumberFormat="0" applyAlignment="0" applyProtection="0"/>
    <xf numFmtId="0" fontId="13" fillId="12" borderId="110" applyNumberFormat="0" applyAlignment="0" applyProtection="0"/>
    <xf numFmtId="0" fontId="13" fillId="12" borderId="110" applyNumberFormat="0" applyAlignment="0" applyProtection="0"/>
    <xf numFmtId="0" fontId="13" fillId="12" borderId="110" applyNumberFormat="0" applyAlignment="0" applyProtection="0"/>
    <xf numFmtId="0" fontId="13" fillId="12" borderId="110" applyNumberFormat="0" applyAlignment="0" applyProtection="0"/>
    <xf numFmtId="0" fontId="13" fillId="12" borderId="110" applyNumberFormat="0" applyAlignment="0" applyProtection="0"/>
    <xf numFmtId="0" fontId="13" fillId="12" borderId="110" applyNumberFormat="0" applyAlignment="0" applyProtection="0"/>
    <xf numFmtId="0" fontId="13" fillId="12" borderId="110" applyNumberFormat="0" applyAlignment="0" applyProtection="0"/>
    <xf numFmtId="0" fontId="13" fillId="12" borderId="110" applyNumberFormat="0" applyAlignment="0" applyProtection="0"/>
    <xf numFmtId="0" fontId="13" fillId="12" borderId="110" applyNumberFormat="0" applyAlignment="0" applyProtection="0"/>
    <xf numFmtId="0" fontId="13" fillId="12" borderId="110" applyNumberFormat="0" applyAlignment="0" applyProtection="0"/>
    <xf numFmtId="0" fontId="13" fillId="12" borderId="110" applyNumberFormat="0" applyAlignment="0" applyProtection="0"/>
    <xf numFmtId="164" fontId="8" fillId="0" borderId="0" applyFont="0" applyFill="0" applyBorder="0" applyAlignment="0" applyProtection="0"/>
    <xf numFmtId="164" fontId="8" fillId="0" borderId="0" applyFont="0" applyFill="0" applyBorder="0" applyAlignment="0" applyProtection="0"/>
    <xf numFmtId="164" fontId="1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8"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9" fillId="0" borderId="0" applyFont="0" applyFill="0" applyBorder="0" applyAlignment="0" applyProtection="0">
      <alignment vertical="top"/>
    </xf>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8" fillId="0" borderId="0" applyFont="0" applyFill="0" applyBorder="0" applyAlignment="0" applyProtection="0"/>
    <xf numFmtId="0" fontId="26" fillId="0" borderId="107" applyNumberFormat="0" applyFill="0" applyAlignment="0" applyProtection="0"/>
    <xf numFmtId="0" fontId="26" fillId="0" borderId="107" applyNumberFormat="0" applyFill="0" applyAlignment="0" applyProtection="0"/>
    <xf numFmtId="0" fontId="26" fillId="0" borderId="107" applyNumberFormat="0" applyFill="0" applyAlignment="0" applyProtection="0"/>
    <xf numFmtId="0" fontId="26" fillId="0" borderId="107" applyNumberFormat="0" applyFill="0" applyAlignment="0" applyProtection="0"/>
    <xf numFmtId="0" fontId="26" fillId="0" borderId="107" applyNumberFormat="0" applyFill="0" applyAlignment="0" applyProtection="0"/>
    <xf numFmtId="0" fontId="27" fillId="0" borderId="108" applyNumberFormat="0" applyFill="0" applyAlignment="0" applyProtection="0"/>
    <xf numFmtId="0" fontId="26" fillId="0" borderId="107" applyNumberFormat="0" applyFill="0" applyAlignment="0" applyProtection="0"/>
    <xf numFmtId="0" fontId="26" fillId="0" borderId="107" applyNumberFormat="0" applyFill="0" applyAlignment="0" applyProtection="0"/>
    <xf numFmtId="0" fontId="26" fillId="0" borderId="107" applyNumberFormat="0" applyFill="0" applyAlignment="0" applyProtection="0"/>
    <xf numFmtId="0" fontId="26" fillId="0" borderId="107" applyNumberFormat="0" applyFill="0" applyAlignment="0" applyProtection="0"/>
    <xf numFmtId="0" fontId="26" fillId="0" borderId="107" applyNumberFormat="0" applyFill="0" applyAlignment="0" applyProtection="0"/>
    <xf numFmtId="0" fontId="26" fillId="0" borderId="107" applyNumberFormat="0" applyFill="0" applyAlignment="0" applyProtection="0"/>
    <xf numFmtId="0" fontId="26" fillId="0" borderId="107" applyNumberFormat="0" applyFill="0" applyAlignment="0" applyProtection="0"/>
    <xf numFmtId="0" fontId="26" fillId="0" borderId="107" applyNumberFormat="0" applyFill="0" applyAlignment="0" applyProtection="0"/>
    <xf numFmtId="0" fontId="26" fillId="0" borderId="107" applyNumberFormat="0" applyFill="0" applyAlignment="0" applyProtection="0"/>
    <xf numFmtId="0" fontId="28" fillId="3" borderId="110" applyNumberFormat="0" applyAlignment="0" applyProtection="0"/>
    <xf numFmtId="0" fontId="28" fillId="3" borderId="110" applyNumberFormat="0" applyAlignment="0" applyProtection="0"/>
    <xf numFmtId="0" fontId="28" fillId="3" borderId="110" applyNumberFormat="0" applyAlignment="0" applyProtection="0"/>
    <xf numFmtId="0" fontId="28" fillId="3" borderId="110" applyNumberFormat="0" applyAlignment="0" applyProtection="0"/>
    <xf numFmtId="0" fontId="28" fillId="3" borderId="110" applyNumberFormat="0" applyAlignment="0" applyProtection="0"/>
    <xf numFmtId="0" fontId="28" fillId="3" borderId="110" applyNumberFormat="0" applyAlignment="0" applyProtection="0"/>
    <xf numFmtId="0" fontId="28" fillId="3" borderId="110" applyNumberFormat="0" applyAlignment="0" applyProtection="0"/>
    <xf numFmtId="0" fontId="28" fillId="3" borderId="110" applyNumberFormat="0" applyAlignment="0" applyProtection="0"/>
    <xf numFmtId="0" fontId="28" fillId="3" borderId="110" applyNumberFormat="0" applyAlignment="0" applyProtection="0"/>
    <xf numFmtId="0" fontId="28" fillId="3" borderId="110" applyNumberFormat="0" applyAlignment="0" applyProtection="0"/>
    <xf numFmtId="0" fontId="29" fillId="14" borderId="110" applyNumberFormat="0" applyAlignment="0" applyProtection="0"/>
    <xf numFmtId="0" fontId="28" fillId="3" borderId="110" applyNumberFormat="0" applyAlignment="0" applyProtection="0"/>
    <xf numFmtId="0" fontId="28" fillId="3" borderId="110" applyNumberFormat="0" applyAlignment="0" applyProtection="0"/>
    <xf numFmtId="0" fontId="28" fillId="3" borderId="110" applyNumberFormat="0" applyAlignment="0" applyProtection="0"/>
    <xf numFmtId="0" fontId="28" fillId="3" borderId="110" applyNumberFormat="0" applyAlignment="0" applyProtection="0"/>
    <xf numFmtId="0" fontId="29" fillId="14" borderId="110" applyNumberFormat="0" applyAlignment="0" applyProtection="0"/>
    <xf numFmtId="0" fontId="28" fillId="3" borderId="110" applyNumberFormat="0" applyAlignment="0" applyProtection="0"/>
    <xf numFmtId="0" fontId="28" fillId="3" borderId="110" applyNumberFormat="0" applyAlignment="0" applyProtection="0"/>
    <xf numFmtId="0" fontId="28" fillId="3" borderId="110" applyNumberFormat="0" applyAlignment="0" applyProtection="0"/>
    <xf numFmtId="0" fontId="28" fillId="3" borderId="110" applyNumberFormat="0" applyAlignment="0" applyProtection="0"/>
    <xf numFmtId="0" fontId="28" fillId="3" borderId="110" applyNumberFormat="0" applyAlignment="0" applyProtection="0"/>
    <xf numFmtId="0" fontId="28" fillId="3" borderId="110" applyNumberFormat="0" applyAlignment="0" applyProtection="0"/>
    <xf numFmtId="0" fontId="28" fillId="3" borderId="110" applyNumberFormat="0" applyAlignment="0" applyProtection="0"/>
    <xf numFmtId="0" fontId="28" fillId="3" borderId="110" applyNumberFormat="0" applyAlignment="0" applyProtection="0"/>
    <xf numFmtId="0" fontId="28" fillId="3" borderId="110" applyNumberFormat="0" applyAlignment="0" applyProtection="0"/>
    <xf numFmtId="0" fontId="28" fillId="3" borderId="110" applyNumberFormat="0" applyAlignment="0" applyProtection="0"/>
    <xf numFmtId="0" fontId="28" fillId="3" borderId="110" applyNumberFormat="0" applyAlignment="0" applyProtection="0"/>
    <xf numFmtId="0" fontId="28" fillId="3" borderId="110" applyNumberFormat="0" applyAlignment="0" applyProtection="0"/>
    <xf numFmtId="0" fontId="28" fillId="3" borderId="110" applyNumberFormat="0" applyAlignment="0" applyProtection="0"/>
    <xf numFmtId="0" fontId="28" fillId="3" borderId="110" applyNumberFormat="0" applyAlignment="0" applyProtection="0"/>
    <xf numFmtId="0" fontId="2" fillId="0" borderId="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1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1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8" fillId="7" borderId="111" applyNumberFormat="0" applyFont="0" applyAlignment="0" applyProtection="0"/>
    <xf numFmtId="0" fontId="38" fillId="12" borderId="113" applyNumberFormat="0" applyAlignment="0" applyProtection="0"/>
    <xf numFmtId="0" fontId="38" fillId="12" borderId="113" applyNumberFormat="0" applyAlignment="0" applyProtection="0"/>
    <xf numFmtId="0" fontId="38" fillId="12" borderId="113" applyNumberFormat="0" applyAlignment="0" applyProtection="0"/>
    <xf numFmtId="0" fontId="38" fillId="12" borderId="113" applyNumberFormat="0" applyAlignment="0" applyProtection="0"/>
    <xf numFmtId="0" fontId="38" fillId="12" borderId="113" applyNumberFormat="0" applyAlignment="0" applyProtection="0"/>
    <xf numFmtId="0" fontId="38" fillId="12" borderId="113" applyNumberFormat="0" applyAlignment="0" applyProtection="0"/>
    <xf numFmtId="0" fontId="38" fillId="12" borderId="113" applyNumberFormat="0" applyAlignment="0" applyProtection="0"/>
    <xf numFmtId="0" fontId="38" fillId="12" borderId="113" applyNumberFormat="0" applyAlignment="0" applyProtection="0"/>
    <xf numFmtId="0" fontId="38" fillId="12" borderId="113" applyNumberFormat="0" applyAlignment="0" applyProtection="0"/>
    <xf numFmtId="0" fontId="38" fillId="12" borderId="113" applyNumberFormat="0" applyAlignment="0" applyProtection="0"/>
    <xf numFmtId="0" fontId="39" fillId="25" borderId="114" applyNumberFormat="0" applyAlignment="0" applyProtection="0"/>
    <xf numFmtId="0" fontId="38" fillId="12" borderId="113" applyNumberFormat="0" applyAlignment="0" applyProtection="0"/>
    <xf numFmtId="0" fontId="38" fillId="12" borderId="113" applyNumberFormat="0" applyAlignment="0" applyProtection="0"/>
    <xf numFmtId="0" fontId="38" fillId="12" borderId="113" applyNumberFormat="0" applyAlignment="0" applyProtection="0"/>
    <xf numFmtId="0" fontId="38" fillId="12" borderId="113" applyNumberFormat="0" applyAlignment="0" applyProtection="0"/>
    <xf numFmtId="0" fontId="39" fillId="25" borderId="114" applyNumberFormat="0" applyAlignment="0" applyProtection="0"/>
    <xf numFmtId="0" fontId="38" fillId="12" borderId="113" applyNumberFormat="0" applyAlignment="0" applyProtection="0"/>
    <xf numFmtId="0" fontId="38" fillId="12" borderId="113" applyNumberFormat="0" applyAlignment="0" applyProtection="0"/>
    <xf numFmtId="0" fontId="38" fillId="12" borderId="113" applyNumberFormat="0" applyAlignment="0" applyProtection="0"/>
    <xf numFmtId="0" fontId="38" fillId="12" borderId="113" applyNumberFormat="0" applyAlignment="0" applyProtection="0"/>
    <xf numFmtId="0" fontId="38" fillId="12" borderId="113" applyNumberFormat="0" applyAlignment="0" applyProtection="0"/>
    <xf numFmtId="0" fontId="38" fillId="12" borderId="113" applyNumberFormat="0" applyAlignment="0" applyProtection="0"/>
    <xf numFmtId="0" fontId="38" fillId="12" borderId="113" applyNumberFormat="0" applyAlignment="0" applyProtection="0"/>
    <xf numFmtId="0" fontId="38" fillId="12" borderId="113" applyNumberFormat="0" applyAlignment="0" applyProtection="0"/>
    <xf numFmtId="0" fontId="38" fillId="12" borderId="113" applyNumberFormat="0" applyAlignment="0" applyProtection="0"/>
    <xf numFmtId="0" fontId="38" fillId="12" borderId="113" applyNumberFormat="0" applyAlignment="0" applyProtection="0"/>
    <xf numFmtId="0" fontId="38" fillId="12" borderId="113" applyNumberFormat="0" applyAlignment="0" applyProtection="0"/>
    <xf numFmtId="0" fontId="38" fillId="12" borderId="113" applyNumberFormat="0" applyAlignment="0" applyProtection="0"/>
    <xf numFmtId="0" fontId="38" fillId="12" borderId="113" applyNumberFormat="0" applyAlignment="0" applyProtection="0"/>
    <xf numFmtId="0" fontId="38" fillId="12" borderId="113" applyNumberFormat="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6"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6"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0" fontId="43" fillId="0" borderId="115" applyNumberFormat="0" applyFill="0" applyAlignment="0" applyProtection="0"/>
    <xf numFmtId="164" fontId="7" fillId="0" borderId="0" applyFont="0" applyFill="0" applyBorder="0" applyAlignment="0" applyProtection="0"/>
    <xf numFmtId="0" fontId="2" fillId="0" borderId="0"/>
    <xf numFmtId="9" fontId="2" fillId="0" borderId="0" applyFont="0" applyFill="0" applyBorder="0" applyAlignment="0" applyProtection="0"/>
    <xf numFmtId="164" fontId="51" fillId="0" borderId="0" applyFont="0" applyFill="0" applyBorder="0" applyAlignment="0" applyProtection="0"/>
    <xf numFmtId="0" fontId="2" fillId="0" borderId="0"/>
    <xf numFmtId="0" fontId="13" fillId="25" borderId="110" applyNumberFormat="0" applyAlignment="0" applyProtection="0"/>
    <xf numFmtId="1" fontId="70" fillId="29" borderId="122">
      <alignment horizontal="right" vertical="center"/>
    </xf>
    <xf numFmtId="0" fontId="71" fillId="29" borderId="122">
      <alignment horizontal="right" vertical="center"/>
    </xf>
    <xf numFmtId="0" fontId="70" fillId="30" borderId="122">
      <alignment horizontal="center" vertical="center"/>
    </xf>
    <xf numFmtId="1" fontId="70" fillId="29" borderId="122">
      <alignment horizontal="right" vertical="center"/>
    </xf>
    <xf numFmtId="0" fontId="72" fillId="29" borderId="122">
      <alignment horizontal="left" vertical="center"/>
    </xf>
    <xf numFmtId="0" fontId="72" fillId="29" borderId="122"/>
    <xf numFmtId="0" fontId="71" fillId="29" borderId="122">
      <alignment horizontal="right" vertical="center"/>
    </xf>
    <xf numFmtId="0" fontId="73" fillId="49" borderId="122">
      <alignment horizontal="left" vertical="center"/>
    </xf>
    <xf numFmtId="0" fontId="73" fillId="49" borderId="122">
      <alignment horizontal="left" vertical="center"/>
    </xf>
    <xf numFmtId="0" fontId="74" fillId="29" borderId="122">
      <alignment horizontal="left" vertical="center"/>
    </xf>
    <xf numFmtId="0" fontId="70" fillId="50" borderId="122">
      <alignment horizontal="left" vertical="center"/>
    </xf>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9" fillId="0" borderId="0" applyFont="0" applyFill="0" applyBorder="0" applyAlignment="0" applyProtection="0"/>
    <xf numFmtId="164" fontId="17" fillId="0" borderId="0" applyFont="0" applyFill="0" applyBorder="0" applyAlignment="0" applyProtection="0"/>
    <xf numFmtId="164" fontId="8"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28" fillId="3" borderId="11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7" borderId="112" applyNumberFormat="0" applyFont="0" applyAlignment="0" applyProtection="0"/>
    <xf numFmtId="0" fontId="38" fillId="25" borderId="113" applyNumberFormat="0" applyAlignment="0" applyProtection="0"/>
    <xf numFmtId="9" fontId="2" fillId="0" borderId="0" applyFont="0" applyFill="0" applyBorder="0" applyAlignment="0" applyProtection="0"/>
    <xf numFmtId="9" fontId="2" fillId="0" borderId="0" applyFont="0" applyFill="0" applyBorder="0" applyAlignment="0" applyProtection="0"/>
    <xf numFmtId="0" fontId="38" fillId="0" borderId="117" applyNumberFormat="0" applyFill="0" applyAlignment="0" applyProtection="0"/>
    <xf numFmtId="164" fontId="8" fillId="0" borderId="0" applyFont="0" applyFill="0" applyBorder="0" applyAlignment="0" applyProtection="0"/>
    <xf numFmtId="0" fontId="39" fillId="0" borderId="109" applyNumberFormat="0" applyFill="0" applyAlignment="0" applyProtection="0"/>
    <xf numFmtId="0" fontId="39" fillId="0" borderId="109" applyNumberFormat="0" applyFill="0" applyAlignment="0" applyProtection="0"/>
    <xf numFmtId="0" fontId="39" fillId="0" borderId="109" applyNumberFormat="0" applyFill="0" applyAlignment="0" applyProtection="0"/>
    <xf numFmtId="0" fontId="16"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7" fillId="0" borderId="0"/>
    <xf numFmtId="0" fontId="1" fillId="0" borderId="0"/>
    <xf numFmtId="0" fontId="1" fillId="0" borderId="0"/>
    <xf numFmtId="0" fontId="1" fillId="0" borderId="0"/>
    <xf numFmtId="0" fontId="81" fillId="0" borderId="0"/>
    <xf numFmtId="0" fontId="9" fillId="0" borderId="0"/>
    <xf numFmtId="0" fontId="7" fillId="0" borderId="0"/>
    <xf numFmtId="0" fontId="7" fillId="0" borderId="0"/>
    <xf numFmtId="0" fontId="7" fillId="0" borderId="0"/>
  </cellStyleXfs>
  <cellXfs count="2020">
    <xf numFmtId="0" fontId="0" fillId="0" borderId="0" xfId="0"/>
    <xf numFmtId="0" fontId="10" fillId="0" borderId="0" xfId="772" applyFont="1"/>
    <xf numFmtId="0" fontId="10" fillId="0" borderId="44" xfId="0" applyFont="1" applyBorder="1" applyAlignment="1">
      <alignment horizontal="left" vertical="center" wrapText="1"/>
    </xf>
    <xf numFmtId="0" fontId="10" fillId="0" borderId="42" xfId="0" applyFont="1" applyBorder="1" applyAlignment="1">
      <alignment horizontal="left" vertical="center" wrapText="1"/>
    </xf>
    <xf numFmtId="0" fontId="46" fillId="0" borderId="0" xfId="1204" applyFont="1" applyAlignment="1">
      <alignment wrapText="1"/>
    </xf>
    <xf numFmtId="0" fontId="46" fillId="0" borderId="0" xfId="1204" applyFont="1" applyFill="1" applyBorder="1" applyAlignment="1">
      <alignment wrapText="1"/>
    </xf>
    <xf numFmtId="0" fontId="48" fillId="0" borderId="0" xfId="1204" applyFont="1" applyFill="1" applyBorder="1" applyAlignment="1">
      <alignment wrapText="1"/>
    </xf>
    <xf numFmtId="0" fontId="46" fillId="0" borderId="83" xfId="1204" applyFont="1" applyBorder="1" applyAlignment="1">
      <alignment wrapText="1"/>
    </xf>
    <xf numFmtId="0" fontId="46" fillId="0" borderId="83" xfId="1204" applyFont="1" applyFill="1" applyBorder="1" applyAlignment="1">
      <alignment wrapText="1"/>
    </xf>
    <xf numFmtId="0" fontId="46" fillId="0" borderId="83" xfId="1204" applyFont="1" applyBorder="1" applyAlignment="1"/>
    <xf numFmtId="0" fontId="46" fillId="0" borderId="83" xfId="1204" applyFont="1" applyBorder="1" applyAlignment="1">
      <alignment horizontal="right"/>
    </xf>
    <xf numFmtId="0" fontId="48" fillId="52" borderId="54" xfId="1204" applyFont="1" applyFill="1" applyBorder="1" applyAlignment="1">
      <alignment horizontal="center" vertical="center" wrapText="1"/>
    </xf>
    <xf numFmtId="0" fontId="48" fillId="52" borderId="49" xfId="1204" applyFont="1" applyFill="1" applyBorder="1" applyAlignment="1">
      <alignment horizontal="center" vertical="center" wrapText="1"/>
    </xf>
    <xf numFmtId="0" fontId="48" fillId="52" borderId="51" xfId="1204" applyFont="1" applyFill="1" applyBorder="1" applyAlignment="1">
      <alignment horizontal="center" vertical="center" wrapText="1"/>
    </xf>
    <xf numFmtId="0" fontId="48" fillId="52" borderId="80" xfId="1204" applyFont="1" applyFill="1" applyBorder="1" applyAlignment="1">
      <alignment horizontal="center" vertical="center" wrapText="1"/>
    </xf>
    <xf numFmtId="3" fontId="48" fillId="30" borderId="54" xfId="2477" applyNumberFormat="1" applyFont="1" applyFill="1" applyBorder="1" applyAlignment="1">
      <alignment horizontal="center" vertical="center" wrapText="1"/>
    </xf>
    <xf numFmtId="3" fontId="48" fillId="30" borderId="50" xfId="2477" applyNumberFormat="1" applyFont="1" applyFill="1" applyBorder="1" applyAlignment="1">
      <alignment horizontal="center" vertical="center" wrapText="1"/>
    </xf>
    <xf numFmtId="3" fontId="48" fillId="30" borderId="51" xfId="2477" applyNumberFormat="1" applyFont="1" applyFill="1" applyBorder="1" applyAlignment="1">
      <alignment horizontal="center" vertical="center" wrapText="1"/>
    </xf>
    <xf numFmtId="3" fontId="48" fillId="52" borderId="80" xfId="2477" applyNumberFormat="1" applyFont="1" applyFill="1" applyBorder="1" applyAlignment="1">
      <alignment horizontal="center" vertical="center" wrapText="1"/>
    </xf>
    <xf numFmtId="0" fontId="48" fillId="0" borderId="0" xfId="1204" applyFont="1" applyAlignment="1">
      <alignment wrapText="1"/>
    </xf>
    <xf numFmtId="3" fontId="46" fillId="0" borderId="33" xfId="2477" applyNumberFormat="1" applyFont="1" applyBorder="1" applyAlignment="1">
      <alignment horizontal="center" vertical="center" wrapText="1"/>
    </xf>
    <xf numFmtId="3" fontId="46" fillId="0" borderId="41" xfId="2477" applyNumberFormat="1" applyFont="1" applyBorder="1" applyAlignment="1">
      <alignment horizontal="center" vertical="center" wrapText="1"/>
    </xf>
    <xf numFmtId="3" fontId="46" fillId="0" borderId="23" xfId="2477" applyNumberFormat="1" applyFont="1" applyBorder="1" applyAlignment="1">
      <alignment horizontal="center" vertical="center" wrapText="1"/>
    </xf>
    <xf numFmtId="3" fontId="48" fillId="52" borderId="126" xfId="2477" applyNumberFormat="1" applyFont="1" applyFill="1" applyBorder="1" applyAlignment="1">
      <alignment horizontal="center" vertical="center" wrapText="1"/>
    </xf>
    <xf numFmtId="3" fontId="46" fillId="0" borderId="119" xfId="2477" applyNumberFormat="1" applyFont="1" applyBorder="1" applyAlignment="1">
      <alignment horizontal="center" vertical="center" wrapText="1"/>
    </xf>
    <xf numFmtId="3" fontId="46" fillId="0" borderId="122" xfId="2477" applyNumberFormat="1" applyFont="1" applyBorder="1" applyAlignment="1">
      <alignment horizontal="center" vertical="center" wrapText="1"/>
    </xf>
    <xf numFmtId="3" fontId="46" fillId="0" borderId="120" xfId="2477" applyNumberFormat="1" applyFont="1" applyBorder="1" applyAlignment="1">
      <alignment horizontal="center" vertical="center" wrapText="1"/>
    </xf>
    <xf numFmtId="3" fontId="48" fillId="52" borderId="127" xfId="2477" applyNumberFormat="1" applyFont="1" applyFill="1" applyBorder="1" applyAlignment="1">
      <alignment horizontal="center" vertical="center" wrapText="1"/>
    </xf>
    <xf numFmtId="3" fontId="46" fillId="0" borderId="98" xfId="2477" applyNumberFormat="1" applyFont="1" applyBorder="1" applyAlignment="1">
      <alignment horizontal="center" vertical="center" wrapText="1"/>
    </xf>
    <xf numFmtId="3" fontId="46" fillId="0" borderId="106" xfId="2477" applyNumberFormat="1" applyFont="1" applyBorder="1" applyAlignment="1">
      <alignment horizontal="center" vertical="center" wrapText="1"/>
    </xf>
    <xf numFmtId="3" fontId="46" fillId="0" borderId="123" xfId="2477" applyNumberFormat="1" applyFont="1" applyBorder="1" applyAlignment="1">
      <alignment horizontal="center" vertical="center" wrapText="1"/>
    </xf>
    <xf numFmtId="3" fontId="48" fillId="52" borderId="128" xfId="2477" applyNumberFormat="1" applyFont="1" applyFill="1" applyBorder="1" applyAlignment="1">
      <alignment horizontal="center" vertical="center" wrapText="1"/>
    </xf>
    <xf numFmtId="3" fontId="46" fillId="0" borderId="36" xfId="2477" applyNumberFormat="1" applyFont="1" applyBorder="1" applyAlignment="1">
      <alignment horizontal="center" vertical="center" wrapText="1"/>
    </xf>
    <xf numFmtId="3" fontId="46" fillId="0" borderId="39" xfId="2477" applyNumberFormat="1" applyFont="1" applyBorder="1" applyAlignment="1">
      <alignment horizontal="center" vertical="center" wrapText="1"/>
    </xf>
    <xf numFmtId="3" fontId="46" fillId="0" borderId="31" xfId="2477" applyNumberFormat="1" applyFont="1" applyBorder="1" applyAlignment="1">
      <alignment horizontal="center" vertical="center" wrapText="1"/>
    </xf>
    <xf numFmtId="3" fontId="48" fillId="52" borderId="129" xfId="2477" applyNumberFormat="1" applyFont="1" applyFill="1" applyBorder="1" applyAlignment="1">
      <alignment horizontal="center" vertical="center" wrapText="1"/>
    </xf>
    <xf numFmtId="3" fontId="46" fillId="0" borderId="33" xfId="2477" applyNumberFormat="1" applyFont="1" applyFill="1" applyBorder="1" applyAlignment="1">
      <alignment horizontal="center" vertical="center" wrapText="1"/>
    </xf>
    <xf numFmtId="3" fontId="46" fillId="0" borderId="41" xfId="2477" applyNumberFormat="1" applyFont="1" applyFill="1" applyBorder="1" applyAlignment="1">
      <alignment horizontal="center" vertical="center" wrapText="1"/>
    </xf>
    <xf numFmtId="3" fontId="46" fillId="0" borderId="23" xfId="2477" applyNumberFormat="1" applyFont="1" applyFill="1" applyBorder="1" applyAlignment="1">
      <alignment horizontal="center" vertical="center" wrapText="1"/>
    </xf>
    <xf numFmtId="0" fontId="48" fillId="0" borderId="0" xfId="1204" applyFont="1" applyFill="1" applyAlignment="1">
      <alignment wrapText="1"/>
    </xf>
    <xf numFmtId="3" fontId="46" fillId="0" borderId="119" xfId="2477" applyNumberFormat="1" applyFont="1" applyFill="1" applyBorder="1" applyAlignment="1">
      <alignment horizontal="center" vertical="center" wrapText="1"/>
    </xf>
    <xf numFmtId="3" fontId="46" fillId="0" borderId="122" xfId="2477" applyNumberFormat="1" applyFont="1" applyFill="1" applyBorder="1" applyAlignment="1">
      <alignment horizontal="center" vertical="center" wrapText="1"/>
    </xf>
    <xf numFmtId="3" fontId="46" fillId="0" borderId="120" xfId="2477" applyNumberFormat="1" applyFont="1" applyFill="1" applyBorder="1" applyAlignment="1">
      <alignment horizontal="center" vertical="center" wrapText="1"/>
    </xf>
    <xf numFmtId="0" fontId="46" fillId="0" borderId="0" xfId="1204" applyFont="1" applyFill="1" applyAlignment="1">
      <alignment wrapText="1"/>
    </xf>
    <xf numFmtId="0" fontId="86" fillId="0" borderId="119" xfId="1204" applyFont="1" applyBorder="1" applyAlignment="1">
      <alignment horizontal="left" vertical="center" wrapText="1"/>
    </xf>
    <xf numFmtId="0" fontId="86" fillId="0" borderId="119" xfId="1390" applyFont="1" applyBorder="1" applyAlignment="1">
      <alignment horizontal="left" vertical="center" wrapText="1"/>
    </xf>
    <xf numFmtId="0" fontId="86" fillId="0" borderId="101" xfId="1204" applyFont="1" applyBorder="1" applyAlignment="1">
      <alignment horizontal="left" vertical="center" wrapText="1"/>
    </xf>
    <xf numFmtId="0" fontId="86" fillId="0" borderId="119" xfId="1388" applyFont="1" applyBorder="1" applyAlignment="1">
      <alignment horizontal="left" vertical="center" wrapText="1"/>
    </xf>
    <xf numFmtId="0" fontId="86" fillId="0" borderId="101" xfId="1388" applyFont="1" applyBorder="1" applyAlignment="1">
      <alignment horizontal="left" vertical="center" wrapText="1"/>
    </xf>
    <xf numFmtId="0" fontId="48" fillId="0" borderId="29" xfId="1204" applyFont="1" applyFill="1" applyBorder="1" applyAlignment="1">
      <alignment wrapText="1"/>
    </xf>
    <xf numFmtId="0" fontId="46" fillId="0" borderId="0" xfId="1204" applyFont="1" applyBorder="1" applyAlignment="1">
      <alignment wrapText="1"/>
    </xf>
    <xf numFmtId="0" fontId="86" fillId="0" borderId="119" xfId="1390" applyFont="1" applyFill="1" applyBorder="1" applyAlignment="1">
      <alignment horizontal="left" vertical="center" wrapText="1"/>
    </xf>
    <xf numFmtId="0" fontId="46" fillId="0" borderId="119" xfId="1390" applyFont="1" applyFill="1" applyBorder="1" applyAlignment="1">
      <alignment horizontal="left" vertical="center" wrapText="1"/>
    </xf>
    <xf numFmtId="0" fontId="46" fillId="0" borderId="119" xfId="1390" applyFont="1" applyBorder="1" applyAlignment="1">
      <alignment horizontal="left" vertical="center" wrapText="1"/>
    </xf>
    <xf numFmtId="0" fontId="86" fillId="0" borderId="119" xfId="1204" applyFont="1" applyFill="1" applyBorder="1" applyAlignment="1">
      <alignment horizontal="left" vertical="center" wrapText="1"/>
    </xf>
    <xf numFmtId="0" fontId="86" fillId="0" borderId="101" xfId="1204" applyFont="1" applyFill="1" applyBorder="1" applyAlignment="1">
      <alignment horizontal="left" vertical="center" wrapText="1"/>
    </xf>
    <xf numFmtId="3" fontId="46" fillId="0" borderId="98" xfId="2477" applyNumberFormat="1" applyFont="1" applyFill="1" applyBorder="1" applyAlignment="1">
      <alignment horizontal="center" vertical="center" wrapText="1"/>
    </xf>
    <xf numFmtId="3" fontId="46" fillId="0" borderId="106" xfId="2477" applyNumberFormat="1" applyFont="1" applyFill="1" applyBorder="1" applyAlignment="1">
      <alignment horizontal="center" vertical="center" wrapText="1"/>
    </xf>
    <xf numFmtId="3" fontId="46" fillId="0" borderId="123" xfId="2477" applyNumberFormat="1" applyFont="1" applyFill="1" applyBorder="1" applyAlignment="1">
      <alignment horizontal="center" vertical="center" wrapText="1"/>
    </xf>
    <xf numFmtId="0" fontId="48" fillId="29" borderId="0" xfId="1204" applyFont="1" applyFill="1" applyAlignment="1">
      <alignment wrapText="1"/>
    </xf>
    <xf numFmtId="3" fontId="46" fillId="29" borderId="33" xfId="2477" applyNumberFormat="1" applyFont="1" applyFill="1" applyBorder="1" applyAlignment="1">
      <alignment horizontal="center" vertical="center" wrapText="1"/>
    </xf>
    <xf numFmtId="3" fontId="46" fillId="29" borderId="41" xfId="2477" applyNumberFormat="1" applyFont="1" applyFill="1" applyBorder="1" applyAlignment="1">
      <alignment horizontal="center" vertical="center" wrapText="1"/>
    </xf>
    <xf numFmtId="3" fontId="46" fillId="29" borderId="23" xfId="2477" applyNumberFormat="1" applyFont="1" applyFill="1" applyBorder="1" applyAlignment="1">
      <alignment horizontal="center" vertical="center" wrapText="1"/>
    </xf>
    <xf numFmtId="0" fontId="46" fillId="29" borderId="0" xfId="1204" applyFont="1" applyFill="1" applyAlignment="1">
      <alignment wrapText="1"/>
    </xf>
    <xf numFmtId="3" fontId="46" fillId="29" borderId="119" xfId="2477" applyNumberFormat="1" applyFont="1" applyFill="1" applyBorder="1" applyAlignment="1">
      <alignment horizontal="center" vertical="center" wrapText="1"/>
    </xf>
    <xf numFmtId="3" fontId="46" fillId="29" borderId="122" xfId="2477" applyNumberFormat="1" applyFont="1" applyFill="1" applyBorder="1" applyAlignment="1">
      <alignment horizontal="center" vertical="center" wrapText="1"/>
    </xf>
    <xf numFmtId="3" fontId="46" fillId="29" borderId="120" xfId="2477" applyNumberFormat="1" applyFont="1" applyFill="1" applyBorder="1" applyAlignment="1">
      <alignment horizontal="center" vertical="center" wrapText="1"/>
    </xf>
    <xf numFmtId="3" fontId="46" fillId="29" borderId="98" xfId="2477" applyNumberFormat="1" applyFont="1" applyFill="1" applyBorder="1" applyAlignment="1">
      <alignment horizontal="center" vertical="center" wrapText="1"/>
    </xf>
    <xf numFmtId="3" fontId="46" fillId="29" borderId="106" xfId="2477" applyNumberFormat="1" applyFont="1" applyFill="1" applyBorder="1" applyAlignment="1">
      <alignment horizontal="center" vertical="center" wrapText="1"/>
    </xf>
    <xf numFmtId="3" fontId="46" fillId="29" borderId="123" xfId="2477" applyNumberFormat="1" applyFont="1" applyFill="1" applyBorder="1" applyAlignment="1">
      <alignment horizontal="center" vertical="center" wrapText="1"/>
    </xf>
    <xf numFmtId="3" fontId="48" fillId="30" borderId="49" xfId="2477" applyNumberFormat="1" applyFont="1" applyFill="1" applyBorder="1" applyAlignment="1">
      <alignment horizontal="center" vertical="center" wrapText="1"/>
    </xf>
    <xf numFmtId="3" fontId="46" fillId="29" borderId="40" xfId="2477" applyNumberFormat="1" applyFont="1" applyFill="1" applyBorder="1" applyAlignment="1">
      <alignment horizontal="center" vertical="center" wrapText="1"/>
    </xf>
    <xf numFmtId="3" fontId="46" fillId="0" borderId="0" xfId="1204" applyNumberFormat="1" applyFont="1" applyBorder="1" applyAlignment="1">
      <alignment wrapText="1"/>
    </xf>
    <xf numFmtId="3" fontId="46" fillId="0" borderId="0" xfId="1204" applyNumberFormat="1" applyFont="1" applyFill="1" applyBorder="1" applyAlignment="1">
      <alignment wrapText="1"/>
    </xf>
    <xf numFmtId="3" fontId="46" fillId="0" borderId="0" xfId="1204" applyNumberFormat="1" applyFont="1" applyAlignment="1">
      <alignment wrapText="1"/>
    </xf>
    <xf numFmtId="0" fontId="46" fillId="0" borderId="0" xfId="1204" applyFont="1" applyBorder="1" applyAlignment="1"/>
    <xf numFmtId="0" fontId="48" fillId="52" borderId="46" xfId="1204" applyFont="1" applyFill="1" applyBorder="1" applyAlignment="1">
      <alignment horizontal="center" vertical="center" wrapText="1"/>
    </xf>
    <xf numFmtId="3" fontId="48" fillId="52" borderId="49" xfId="1204" applyNumberFormat="1" applyFont="1" applyFill="1" applyBorder="1" applyAlignment="1">
      <alignment horizontal="center" vertical="center" wrapText="1"/>
    </xf>
    <xf numFmtId="3" fontId="48" fillId="52" borderId="46" xfId="1204" applyNumberFormat="1" applyFont="1" applyFill="1" applyBorder="1" applyAlignment="1">
      <alignment horizontal="center" vertical="center" wrapText="1"/>
    </xf>
    <xf numFmtId="3" fontId="48" fillId="52" borderId="80" xfId="1204" applyNumberFormat="1" applyFont="1" applyFill="1" applyBorder="1" applyAlignment="1">
      <alignment horizontal="center" vertical="center" wrapText="1"/>
    </xf>
    <xf numFmtId="0" fontId="46" fillId="0" borderId="75" xfId="1204" applyFont="1" applyBorder="1" applyAlignment="1">
      <alignment horizontal="left" vertical="center" wrapText="1"/>
    </xf>
    <xf numFmtId="3" fontId="46" fillId="0" borderId="56" xfId="1204" applyNumberFormat="1" applyFont="1" applyFill="1" applyBorder="1" applyAlignment="1">
      <alignment horizontal="center" vertical="center" wrapText="1"/>
    </xf>
    <xf numFmtId="3" fontId="46" fillId="0" borderId="18" xfId="1204" applyNumberFormat="1" applyFont="1" applyFill="1" applyBorder="1" applyAlignment="1">
      <alignment horizontal="center" vertical="center" wrapText="1"/>
    </xf>
    <xf numFmtId="3" fontId="48" fillId="52" borderId="79" xfId="1204" applyNumberFormat="1" applyFont="1" applyFill="1" applyBorder="1" applyAlignment="1">
      <alignment horizontal="center" vertical="center" wrapText="1"/>
    </xf>
    <xf numFmtId="0" fontId="86" fillId="0" borderId="102" xfId="1204" applyFont="1" applyBorder="1" applyAlignment="1">
      <alignment horizontal="left" vertical="center" wrapText="1"/>
    </xf>
    <xf numFmtId="3" fontId="46" fillId="0" borderId="130" xfId="1204" applyNumberFormat="1" applyFont="1" applyFill="1" applyBorder="1" applyAlignment="1">
      <alignment horizontal="center" vertical="center" wrapText="1"/>
    </xf>
    <xf numFmtId="3" fontId="46" fillId="0" borderId="69" xfId="1204" applyNumberFormat="1" applyFont="1" applyFill="1" applyBorder="1" applyAlignment="1">
      <alignment horizontal="center" vertical="center" wrapText="1"/>
    </xf>
    <xf numFmtId="3" fontId="48" fillId="52" borderId="129" xfId="1204" applyNumberFormat="1" applyFont="1" applyFill="1" applyBorder="1" applyAlignment="1">
      <alignment horizontal="center" vertical="center" wrapText="1"/>
    </xf>
    <xf numFmtId="3" fontId="46" fillId="0" borderId="38" xfId="1204" applyNumberFormat="1" applyFont="1" applyFill="1" applyBorder="1" applyAlignment="1">
      <alignment horizontal="center" vertical="center" wrapText="1"/>
    </xf>
    <xf numFmtId="3" fontId="46" fillId="0" borderId="47" xfId="1204" applyNumberFormat="1" applyFont="1" applyFill="1" applyBorder="1" applyAlignment="1">
      <alignment horizontal="center" vertical="center" wrapText="1"/>
    </xf>
    <xf numFmtId="3" fontId="46" fillId="0" borderId="118" xfId="1204" applyNumberFormat="1" applyFont="1" applyFill="1" applyBorder="1" applyAlignment="1">
      <alignment horizontal="center" vertical="center" wrapText="1"/>
    </xf>
    <xf numFmtId="3" fontId="46" fillId="0" borderId="100" xfId="1204" applyNumberFormat="1" applyFont="1" applyFill="1" applyBorder="1" applyAlignment="1">
      <alignment horizontal="center" vertical="center" wrapText="1"/>
    </xf>
    <xf numFmtId="3" fontId="48" fillId="52" borderId="127" xfId="1204" applyNumberFormat="1" applyFont="1" applyFill="1" applyBorder="1" applyAlignment="1">
      <alignment horizontal="center" vertical="center" wrapText="1"/>
    </xf>
    <xf numFmtId="3" fontId="46" fillId="0" borderId="40" xfId="1204" applyNumberFormat="1" applyFont="1" applyFill="1" applyBorder="1" applyAlignment="1">
      <alignment horizontal="center" vertical="center" wrapText="1"/>
    </xf>
    <xf numFmtId="3" fontId="46" fillId="0" borderId="42" xfId="1204" applyNumberFormat="1" applyFont="1" applyFill="1" applyBorder="1" applyAlignment="1">
      <alignment horizontal="center" vertical="center" wrapText="1"/>
    </xf>
    <xf numFmtId="3" fontId="48" fillId="52" borderId="126" xfId="1204" applyNumberFormat="1" applyFont="1" applyFill="1" applyBorder="1" applyAlignment="1">
      <alignment horizontal="center" vertical="center" wrapText="1"/>
    </xf>
    <xf numFmtId="0" fontId="46" fillId="0" borderId="101" xfId="1204" applyFont="1" applyFill="1" applyBorder="1" applyAlignment="1">
      <alignment horizontal="left" vertical="center" wrapText="1"/>
    </xf>
    <xf numFmtId="0" fontId="46" fillId="0" borderId="99" xfId="1204" applyFont="1" applyBorder="1" applyAlignment="1">
      <alignment horizontal="left" vertical="center" wrapText="1"/>
    </xf>
    <xf numFmtId="3" fontId="46" fillId="0" borderId="53" xfId="1204" applyNumberFormat="1" applyFont="1" applyFill="1" applyBorder="1" applyAlignment="1">
      <alignment horizontal="center" vertical="center" wrapText="1"/>
    </xf>
    <xf numFmtId="3" fontId="46" fillId="0" borderId="44" xfId="1204" applyNumberFormat="1" applyFont="1" applyFill="1" applyBorder="1" applyAlignment="1">
      <alignment horizontal="center" vertical="center" wrapText="1"/>
    </xf>
    <xf numFmtId="3" fontId="48" fillId="52" borderId="131" xfId="1204" applyNumberFormat="1" applyFont="1" applyFill="1" applyBorder="1" applyAlignment="1">
      <alignment horizontal="center" vertical="center" wrapText="1"/>
    </xf>
    <xf numFmtId="3" fontId="48" fillId="0" borderId="0" xfId="0" applyNumberFormat="1" applyFont="1" applyFill="1" applyBorder="1" applyAlignment="1">
      <alignment horizontal="center" vertical="center" wrapText="1"/>
    </xf>
    <xf numFmtId="3" fontId="48" fillId="30" borderId="49" xfId="2479" applyNumberFormat="1" applyFont="1" applyFill="1" applyBorder="1" applyAlignment="1">
      <alignment horizontal="center" vertical="center" wrapText="1"/>
    </xf>
    <xf numFmtId="3" fontId="48" fillId="30" borderId="50" xfId="2479" applyNumberFormat="1" applyFont="1" applyFill="1" applyBorder="1" applyAlignment="1">
      <alignment horizontal="center" vertical="center" wrapText="1"/>
    </xf>
    <xf numFmtId="3" fontId="48" fillId="30" borderId="55" xfId="2479" applyNumberFormat="1" applyFont="1" applyFill="1" applyBorder="1" applyAlignment="1">
      <alignment horizontal="center" vertical="center" wrapText="1"/>
    </xf>
    <xf numFmtId="3" fontId="48" fillId="52" borderId="46" xfId="2479" applyNumberFormat="1" applyFont="1" applyFill="1" applyBorder="1" applyAlignment="1">
      <alignment horizontal="center" vertical="center" wrapText="1"/>
    </xf>
    <xf numFmtId="0" fontId="86" fillId="0" borderId="75" xfId="1204" applyFont="1" applyBorder="1" applyAlignment="1">
      <alignment horizontal="left" vertical="center" wrapText="1"/>
    </xf>
    <xf numFmtId="3" fontId="46" fillId="0" borderId="40" xfId="2480" applyNumberFormat="1" applyFont="1" applyBorder="1" applyAlignment="1">
      <alignment horizontal="center" vertical="center" wrapText="1"/>
    </xf>
    <xf numFmtId="3" fontId="46" fillId="0" borderId="41" xfId="2480" applyNumberFormat="1" applyFont="1" applyBorder="1" applyAlignment="1">
      <alignment horizontal="center" vertical="center" wrapText="1"/>
    </xf>
    <xf numFmtId="3" fontId="46" fillId="0" borderId="27" xfId="2480" applyNumberFormat="1" applyFont="1" applyBorder="1" applyAlignment="1">
      <alignment horizontal="center" vertical="center" wrapText="1"/>
    </xf>
    <xf numFmtId="3" fontId="48" fillId="52" borderId="42" xfId="2480" applyNumberFormat="1" applyFont="1" applyFill="1" applyBorder="1" applyAlignment="1">
      <alignment horizontal="center" vertical="center" wrapText="1"/>
    </xf>
    <xf numFmtId="3" fontId="46" fillId="0" borderId="118" xfId="2480" applyNumberFormat="1" applyFont="1" applyBorder="1" applyAlignment="1">
      <alignment horizontal="center" vertical="center" wrapText="1"/>
    </xf>
    <xf numFmtId="3" fontId="46" fillId="0" borderId="122" xfId="2480" applyNumberFormat="1" applyFont="1" applyBorder="1" applyAlignment="1">
      <alignment horizontal="center" vertical="center" wrapText="1"/>
    </xf>
    <xf numFmtId="3" fontId="46" fillId="0" borderId="121" xfId="2480" applyNumberFormat="1" applyFont="1" applyBorder="1" applyAlignment="1">
      <alignment horizontal="center" vertical="center" wrapText="1"/>
    </xf>
    <xf numFmtId="3" fontId="48" fillId="52" borderId="100" xfId="2480" applyNumberFormat="1" applyFont="1" applyFill="1" applyBorder="1" applyAlignment="1">
      <alignment horizontal="center" vertical="center" wrapText="1"/>
    </xf>
    <xf numFmtId="3" fontId="46" fillId="0" borderId="118" xfId="2481" applyNumberFormat="1" applyFont="1" applyBorder="1" applyAlignment="1">
      <alignment horizontal="center" vertical="center" wrapText="1"/>
    </xf>
    <xf numFmtId="3" fontId="46" fillId="0" borderId="122" xfId="2481" applyNumberFormat="1" applyFont="1" applyBorder="1" applyAlignment="1">
      <alignment horizontal="center" vertical="center" wrapText="1"/>
    </xf>
    <xf numFmtId="3" fontId="46" fillId="0" borderId="121" xfId="2481" applyNumberFormat="1" applyFont="1" applyBorder="1" applyAlignment="1">
      <alignment horizontal="center" vertical="center" wrapText="1"/>
    </xf>
    <xf numFmtId="3" fontId="48" fillId="52" borderId="100" xfId="2481" applyNumberFormat="1" applyFont="1" applyFill="1" applyBorder="1" applyAlignment="1">
      <alignment horizontal="center" vertical="center" wrapText="1"/>
    </xf>
    <xf numFmtId="0" fontId="86" fillId="0" borderId="72" xfId="1204" applyFont="1" applyBorder="1" applyAlignment="1">
      <alignment horizontal="left" vertical="center" wrapText="1"/>
    </xf>
    <xf numFmtId="3" fontId="46" fillId="0" borderId="52" xfId="2481" applyNumberFormat="1" applyFont="1" applyBorder="1" applyAlignment="1">
      <alignment horizontal="center" vertical="center" wrapText="1"/>
    </xf>
    <xf numFmtId="3" fontId="46" fillId="0" borderId="106" xfId="2481" applyNumberFormat="1" applyFont="1" applyBorder="1" applyAlignment="1">
      <alignment horizontal="center" vertical="center" wrapText="1"/>
    </xf>
    <xf numFmtId="3" fontId="46" fillId="0" borderId="104" xfId="2481" applyNumberFormat="1" applyFont="1" applyBorder="1" applyAlignment="1">
      <alignment horizontal="center" vertical="center" wrapText="1"/>
    </xf>
    <xf numFmtId="3" fontId="48" fillId="52" borderId="47" xfId="2481" applyNumberFormat="1" applyFont="1" applyFill="1" applyBorder="1" applyAlignment="1">
      <alignment horizontal="center" vertical="center" wrapText="1"/>
    </xf>
    <xf numFmtId="3" fontId="48" fillId="30" borderId="49" xfId="2200" applyNumberFormat="1" applyFont="1" applyFill="1" applyBorder="1" applyAlignment="1">
      <alignment horizontal="center" vertical="center" wrapText="1"/>
    </xf>
    <xf numFmtId="3" fontId="48" fillId="30" borderId="50" xfId="2200" applyNumberFormat="1" applyFont="1" applyFill="1" applyBorder="1" applyAlignment="1">
      <alignment horizontal="center" vertical="center" wrapText="1"/>
    </xf>
    <xf numFmtId="3" fontId="48" fillId="30" borderId="55" xfId="2200" applyNumberFormat="1" applyFont="1" applyFill="1" applyBorder="1" applyAlignment="1">
      <alignment horizontal="center" vertical="center" wrapText="1"/>
    </xf>
    <xf numFmtId="3" fontId="48" fillId="52" borderId="46" xfId="2200" applyNumberFormat="1" applyFont="1" applyFill="1" applyBorder="1" applyAlignment="1">
      <alignment horizontal="center" vertical="center" wrapText="1"/>
    </xf>
    <xf numFmtId="3" fontId="46" fillId="0" borderId="40" xfId="2482" applyNumberFormat="1" applyFont="1" applyBorder="1" applyAlignment="1">
      <alignment horizontal="center" vertical="center" wrapText="1"/>
    </xf>
    <xf numFmtId="3" fontId="46" fillId="0" borderId="41" xfId="2482" applyNumberFormat="1" applyFont="1" applyBorder="1" applyAlignment="1">
      <alignment horizontal="center" vertical="center" wrapText="1"/>
    </xf>
    <xf numFmtId="3" fontId="46" fillId="0" borderId="27" xfId="2482" applyNumberFormat="1" applyFont="1" applyBorder="1" applyAlignment="1">
      <alignment horizontal="center" vertical="center" wrapText="1"/>
    </xf>
    <xf numFmtId="3" fontId="48" fillId="52" borderId="42" xfId="2482" applyNumberFormat="1" applyFont="1" applyFill="1" applyBorder="1" applyAlignment="1">
      <alignment horizontal="center" vertical="center" wrapText="1"/>
    </xf>
    <xf numFmtId="3" fontId="46" fillId="0" borderId="118" xfId="2482" applyNumberFormat="1" applyFont="1" applyBorder="1" applyAlignment="1">
      <alignment horizontal="center" vertical="center" wrapText="1"/>
    </xf>
    <xf numFmtId="3" fontId="46" fillId="0" borderId="122" xfId="2482" applyNumberFormat="1" applyFont="1" applyBorder="1" applyAlignment="1">
      <alignment horizontal="center" vertical="center" wrapText="1"/>
    </xf>
    <xf numFmtId="3" fontId="46" fillId="0" borderId="121" xfId="2482" applyNumberFormat="1" applyFont="1" applyBorder="1" applyAlignment="1">
      <alignment horizontal="center" vertical="center" wrapText="1"/>
    </xf>
    <xf numFmtId="3" fontId="48" fillId="52" borderId="100" xfId="2482" applyNumberFormat="1" applyFont="1" applyFill="1" applyBorder="1" applyAlignment="1">
      <alignment horizontal="center" vertical="center" wrapText="1"/>
    </xf>
    <xf numFmtId="3" fontId="46" fillId="0" borderId="118" xfId="2483" applyNumberFormat="1" applyFont="1" applyBorder="1" applyAlignment="1">
      <alignment horizontal="center" vertical="center" wrapText="1"/>
    </xf>
    <xf numFmtId="3" fontId="46" fillId="0" borderId="122" xfId="2483" applyNumberFormat="1" applyFont="1" applyBorder="1" applyAlignment="1">
      <alignment horizontal="center" vertical="center" wrapText="1"/>
    </xf>
    <xf numFmtId="3" fontId="46" fillId="0" borderId="121" xfId="2483" applyNumberFormat="1" applyFont="1" applyBorder="1" applyAlignment="1">
      <alignment horizontal="center" vertical="center" wrapText="1"/>
    </xf>
    <xf numFmtId="3" fontId="48" fillId="52" borderId="100" xfId="2483" applyNumberFormat="1" applyFont="1" applyFill="1" applyBorder="1" applyAlignment="1">
      <alignment horizontal="center" vertical="center" wrapText="1"/>
    </xf>
    <xf numFmtId="3" fontId="46" fillId="0" borderId="118" xfId="1302" applyNumberFormat="1" applyFont="1" applyBorder="1" applyAlignment="1">
      <alignment horizontal="center" vertical="center" wrapText="1"/>
    </xf>
    <xf numFmtId="3" fontId="46" fillId="0" borderId="122" xfId="1302" applyNumberFormat="1" applyFont="1" applyBorder="1" applyAlignment="1">
      <alignment horizontal="center" vertical="center" wrapText="1"/>
    </xf>
    <xf numFmtId="3" fontId="46" fillId="0" borderId="121" xfId="1302" applyNumberFormat="1" applyFont="1" applyBorder="1" applyAlignment="1">
      <alignment horizontal="center" vertical="center" wrapText="1"/>
    </xf>
    <xf numFmtId="3" fontId="48" fillId="52" borderId="100" xfId="1302" applyNumberFormat="1" applyFont="1" applyFill="1" applyBorder="1" applyAlignment="1">
      <alignment horizontal="center" vertical="center" wrapText="1"/>
    </xf>
    <xf numFmtId="3" fontId="46" fillId="0" borderId="118" xfId="2484" applyNumberFormat="1" applyFont="1" applyBorder="1" applyAlignment="1">
      <alignment horizontal="center" vertical="center" wrapText="1"/>
    </xf>
    <xf numFmtId="3" fontId="46" fillId="0" borderId="122" xfId="2484" applyNumberFormat="1" applyFont="1" applyBorder="1" applyAlignment="1">
      <alignment horizontal="center" vertical="center" wrapText="1"/>
    </xf>
    <xf numFmtId="3" fontId="46" fillId="0" borderId="121" xfId="2484" applyNumberFormat="1" applyFont="1" applyBorder="1" applyAlignment="1">
      <alignment horizontal="center" vertical="center" wrapText="1"/>
    </xf>
    <xf numFmtId="3" fontId="48" fillId="52" borderId="100" xfId="2484" applyNumberFormat="1" applyFont="1" applyFill="1" applyBorder="1" applyAlignment="1">
      <alignment horizontal="center" vertical="center" wrapText="1"/>
    </xf>
    <xf numFmtId="3" fontId="46" fillId="0" borderId="52" xfId="2484" applyNumberFormat="1" applyFont="1" applyBorder="1" applyAlignment="1">
      <alignment horizontal="center" vertical="center" wrapText="1"/>
    </xf>
    <xf numFmtId="3" fontId="46" fillId="0" borderId="106" xfId="2484" applyNumberFormat="1" applyFont="1" applyBorder="1" applyAlignment="1">
      <alignment horizontal="center" vertical="center" wrapText="1"/>
    </xf>
    <xf numFmtId="3" fontId="46" fillId="0" borderId="104" xfId="2484" applyNumberFormat="1" applyFont="1" applyBorder="1" applyAlignment="1">
      <alignment horizontal="center" vertical="center" wrapText="1"/>
    </xf>
    <xf numFmtId="3" fontId="48" fillId="52" borderId="97" xfId="2484" applyNumberFormat="1" applyFont="1" applyFill="1" applyBorder="1" applyAlignment="1">
      <alignment horizontal="center" vertical="center" wrapText="1"/>
    </xf>
    <xf numFmtId="3" fontId="48" fillId="30" borderId="49" xfId="2485" applyNumberFormat="1" applyFont="1" applyFill="1" applyBorder="1" applyAlignment="1">
      <alignment horizontal="center" vertical="center" wrapText="1"/>
    </xf>
    <xf numFmtId="3" fontId="48" fillId="30" borderId="50" xfId="2485" applyNumberFormat="1" applyFont="1" applyFill="1" applyBorder="1" applyAlignment="1">
      <alignment horizontal="center" vertical="center" wrapText="1"/>
    </xf>
    <xf numFmtId="3" fontId="48" fillId="30" borderId="55" xfId="2485" applyNumberFormat="1" applyFont="1" applyFill="1" applyBorder="1" applyAlignment="1">
      <alignment horizontal="center" vertical="center" wrapText="1"/>
    </xf>
    <xf numFmtId="3" fontId="48" fillId="52" borderId="46" xfId="2485" applyNumberFormat="1" applyFont="1" applyFill="1" applyBorder="1" applyAlignment="1">
      <alignment horizontal="center" vertical="center" wrapText="1"/>
    </xf>
    <xf numFmtId="3" fontId="46" fillId="0" borderId="40" xfId="2485" applyNumberFormat="1" applyFont="1" applyBorder="1" applyAlignment="1">
      <alignment horizontal="center" vertical="center" wrapText="1"/>
    </xf>
    <xf numFmtId="3" fontId="46" fillId="0" borderId="41" xfId="2485" applyNumberFormat="1" applyFont="1" applyBorder="1" applyAlignment="1">
      <alignment horizontal="center" vertical="center" wrapText="1"/>
    </xf>
    <xf numFmtId="3" fontId="46" fillId="0" borderId="27" xfId="2485" applyNumberFormat="1" applyFont="1" applyBorder="1" applyAlignment="1">
      <alignment horizontal="center" vertical="center" wrapText="1"/>
    </xf>
    <xf numFmtId="3" fontId="48" fillId="52" borderId="42" xfId="2485" applyNumberFormat="1" applyFont="1" applyFill="1" applyBorder="1" applyAlignment="1">
      <alignment horizontal="center" vertical="center" wrapText="1"/>
    </xf>
    <xf numFmtId="3" fontId="46" fillId="0" borderId="118" xfId="2485" applyNumberFormat="1" applyFont="1" applyBorder="1" applyAlignment="1">
      <alignment horizontal="center" vertical="center" wrapText="1"/>
    </xf>
    <xf numFmtId="3" fontId="46" fillId="0" borderId="122" xfId="2485" applyNumberFormat="1" applyFont="1" applyBorder="1" applyAlignment="1">
      <alignment horizontal="center" vertical="center" wrapText="1"/>
    </xf>
    <xf numFmtId="3" fontId="46" fillId="0" borderId="121" xfId="2485" applyNumberFormat="1" applyFont="1" applyBorder="1" applyAlignment="1">
      <alignment horizontal="center" vertical="center" wrapText="1"/>
    </xf>
    <xf numFmtId="3" fontId="48" fillId="52" borderId="100" xfId="2485" applyNumberFormat="1" applyFont="1" applyFill="1" applyBorder="1" applyAlignment="1">
      <alignment horizontal="center" vertical="center" wrapText="1"/>
    </xf>
    <xf numFmtId="3" fontId="46" fillId="0" borderId="118" xfId="2486" applyNumberFormat="1" applyFont="1" applyBorder="1" applyAlignment="1">
      <alignment horizontal="center" vertical="center" wrapText="1"/>
    </xf>
    <xf numFmtId="3" fontId="46" fillId="0" borderId="122" xfId="2486" applyNumberFormat="1" applyFont="1" applyBorder="1" applyAlignment="1">
      <alignment horizontal="center" vertical="center" wrapText="1"/>
    </xf>
    <xf numFmtId="3" fontId="46" fillId="0" borderId="121" xfId="2486" applyNumberFormat="1" applyFont="1" applyBorder="1" applyAlignment="1">
      <alignment horizontal="center" vertical="center" wrapText="1"/>
    </xf>
    <xf numFmtId="3" fontId="48" fillId="52" borderId="100" xfId="2486" applyNumberFormat="1" applyFont="1" applyFill="1" applyBorder="1" applyAlignment="1">
      <alignment horizontal="center" vertical="center" wrapText="1"/>
    </xf>
    <xf numFmtId="0" fontId="86" fillId="0" borderId="124" xfId="1204" applyFont="1" applyBorder="1" applyAlignment="1">
      <alignment horizontal="left" vertical="center" wrapText="1"/>
    </xf>
    <xf numFmtId="3" fontId="46" fillId="0" borderId="118" xfId="2487" applyNumberFormat="1" applyFont="1" applyBorder="1" applyAlignment="1">
      <alignment horizontal="center" vertical="center" wrapText="1"/>
    </xf>
    <xf numFmtId="3" fontId="46" fillId="0" borderId="122" xfId="2487" applyNumberFormat="1" applyFont="1" applyBorder="1" applyAlignment="1">
      <alignment horizontal="center" vertical="center" wrapText="1"/>
    </xf>
    <xf numFmtId="3" fontId="46" fillId="0" borderId="121" xfId="2487" applyNumberFormat="1" applyFont="1" applyBorder="1" applyAlignment="1">
      <alignment horizontal="center" vertical="center" wrapText="1"/>
    </xf>
    <xf numFmtId="3" fontId="48" fillId="52" borderId="100" xfId="2487" applyNumberFormat="1" applyFont="1" applyFill="1" applyBorder="1" applyAlignment="1">
      <alignment horizontal="center" vertical="center" wrapText="1"/>
    </xf>
    <xf numFmtId="3" fontId="48" fillId="52" borderId="42" xfId="2487" applyNumberFormat="1" applyFont="1" applyFill="1" applyBorder="1" applyAlignment="1">
      <alignment horizontal="center" vertical="center" wrapText="1"/>
    </xf>
    <xf numFmtId="0" fontId="86" fillId="0" borderId="103" xfId="1204" applyFont="1" applyBorder="1" applyAlignment="1">
      <alignment horizontal="left" vertical="center" wrapText="1"/>
    </xf>
    <xf numFmtId="3" fontId="48" fillId="52" borderId="97" xfId="2487" applyNumberFormat="1" applyFont="1" applyFill="1" applyBorder="1" applyAlignment="1">
      <alignment horizontal="center" vertical="center" wrapText="1"/>
    </xf>
    <xf numFmtId="3" fontId="48" fillId="30" borderId="49" xfId="2488" applyNumberFormat="1" applyFont="1" applyFill="1" applyBorder="1" applyAlignment="1">
      <alignment horizontal="center" vertical="center" wrapText="1"/>
    </xf>
    <xf numFmtId="3" fontId="48" fillId="30" borderId="50" xfId="2488" applyNumberFormat="1" applyFont="1" applyFill="1" applyBorder="1" applyAlignment="1">
      <alignment horizontal="center" vertical="center" wrapText="1"/>
    </xf>
    <xf numFmtId="3" fontId="48" fillId="30" borderId="55" xfId="2488" applyNumberFormat="1" applyFont="1" applyFill="1" applyBorder="1" applyAlignment="1">
      <alignment horizontal="center" vertical="center" wrapText="1"/>
    </xf>
    <xf numFmtId="3" fontId="48" fillId="52" borderId="46" xfId="2488" applyNumberFormat="1" applyFont="1" applyFill="1" applyBorder="1" applyAlignment="1">
      <alignment horizontal="center" vertical="center" wrapText="1"/>
    </xf>
    <xf numFmtId="0" fontId="86" fillId="0" borderId="33" xfId="1204" applyFont="1" applyBorder="1" applyAlignment="1">
      <alignment horizontal="left" vertical="center" wrapText="1"/>
    </xf>
    <xf numFmtId="3" fontId="46" fillId="0" borderId="40" xfId="2488" applyNumberFormat="1" applyFont="1" applyBorder="1" applyAlignment="1">
      <alignment horizontal="center" vertical="center" wrapText="1"/>
    </xf>
    <xf numFmtId="3" fontId="46" fillId="0" borderId="41" xfId="2488" applyNumberFormat="1" applyFont="1" applyBorder="1" applyAlignment="1">
      <alignment horizontal="center" vertical="center" wrapText="1"/>
    </xf>
    <xf numFmtId="3" fontId="46" fillId="0" borderId="27" xfId="2488" applyNumberFormat="1" applyFont="1" applyBorder="1" applyAlignment="1">
      <alignment horizontal="center" vertical="center" wrapText="1"/>
    </xf>
    <xf numFmtId="3" fontId="48" fillId="52" borderId="42" xfId="2488" applyNumberFormat="1" applyFont="1" applyFill="1" applyBorder="1" applyAlignment="1">
      <alignment horizontal="center" vertical="center" wrapText="1"/>
    </xf>
    <xf numFmtId="3" fontId="46" fillId="0" borderId="118" xfId="2488" applyNumberFormat="1" applyFont="1" applyBorder="1" applyAlignment="1">
      <alignment horizontal="center" vertical="center" wrapText="1"/>
    </xf>
    <xf numFmtId="3" fontId="46" fillId="0" borderId="122" xfId="2488" applyNumberFormat="1" applyFont="1" applyBorder="1" applyAlignment="1">
      <alignment horizontal="center" vertical="center" wrapText="1"/>
    </xf>
    <xf numFmtId="3" fontId="46" fillId="0" borderId="121" xfId="2488" applyNumberFormat="1" applyFont="1" applyBorder="1" applyAlignment="1">
      <alignment horizontal="center" vertical="center" wrapText="1"/>
    </xf>
    <xf numFmtId="3" fontId="48" fillId="52" borderId="100" xfId="2488" applyNumberFormat="1" applyFont="1" applyFill="1" applyBorder="1" applyAlignment="1">
      <alignment horizontal="center" vertical="center" wrapText="1"/>
    </xf>
    <xf numFmtId="3" fontId="46" fillId="0" borderId="118" xfId="2206" applyNumberFormat="1" applyFont="1" applyBorder="1" applyAlignment="1">
      <alignment horizontal="center" vertical="center" wrapText="1"/>
    </xf>
    <xf numFmtId="3" fontId="46" fillId="0" borderId="122" xfId="2206" applyNumberFormat="1" applyFont="1" applyBorder="1" applyAlignment="1">
      <alignment horizontal="center" vertical="center" wrapText="1"/>
    </xf>
    <xf numFmtId="3" fontId="46" fillId="0" borderId="121" xfId="2206" applyNumberFormat="1" applyFont="1" applyBorder="1" applyAlignment="1">
      <alignment horizontal="center" vertical="center" wrapText="1"/>
    </xf>
    <xf numFmtId="3" fontId="48" fillId="52" borderId="100" xfId="2206" applyNumberFormat="1" applyFont="1" applyFill="1" applyBorder="1" applyAlignment="1">
      <alignment horizontal="center" vertical="center" wrapText="1"/>
    </xf>
    <xf numFmtId="0" fontId="86" fillId="0" borderId="34" xfId="1204" applyFont="1" applyBorder="1" applyAlignment="1">
      <alignment horizontal="left" vertical="center" wrapText="1"/>
    </xf>
    <xf numFmtId="3" fontId="46" fillId="0" borderId="38" xfId="2206" applyNumberFormat="1" applyFont="1" applyBorder="1" applyAlignment="1">
      <alignment horizontal="center" vertical="center" wrapText="1"/>
    </xf>
    <xf numFmtId="3" fontId="46" fillId="0" borderId="39" xfId="2206" applyNumberFormat="1" applyFont="1" applyBorder="1" applyAlignment="1">
      <alignment horizontal="center" vertical="center" wrapText="1"/>
    </xf>
    <xf numFmtId="3" fontId="46" fillId="0" borderId="37" xfId="2206" applyNumberFormat="1" applyFont="1" applyBorder="1" applyAlignment="1">
      <alignment horizontal="center" vertical="center" wrapText="1"/>
    </xf>
    <xf numFmtId="3" fontId="48" fillId="52" borderId="47" xfId="2206" applyNumberFormat="1" applyFont="1" applyFill="1" applyBorder="1" applyAlignment="1">
      <alignment horizontal="center" vertical="center" wrapText="1"/>
    </xf>
    <xf numFmtId="3" fontId="48" fillId="30" borderId="49" xfId="2489" applyNumberFormat="1" applyFont="1" applyFill="1" applyBorder="1" applyAlignment="1">
      <alignment horizontal="center" vertical="center" wrapText="1"/>
    </xf>
    <xf numFmtId="3" fontId="48" fillId="30" borderId="50" xfId="2489" applyNumberFormat="1" applyFont="1" applyFill="1" applyBorder="1" applyAlignment="1">
      <alignment horizontal="center" vertical="center" wrapText="1"/>
    </xf>
    <xf numFmtId="3" fontId="48" fillId="30" borderId="55" xfId="2489" applyNumberFormat="1" applyFont="1" applyFill="1" applyBorder="1" applyAlignment="1">
      <alignment horizontal="center" vertical="center" wrapText="1"/>
    </xf>
    <xf numFmtId="3" fontId="48" fillId="52" borderId="46" xfId="2489" applyNumberFormat="1" applyFont="1" applyFill="1" applyBorder="1" applyAlignment="1">
      <alignment horizontal="center" vertical="center" wrapText="1"/>
    </xf>
    <xf numFmtId="3" fontId="46" fillId="0" borderId="40" xfId="1329" applyNumberFormat="1" applyFont="1" applyBorder="1" applyAlignment="1">
      <alignment horizontal="center" vertical="center" wrapText="1"/>
    </xf>
    <xf numFmtId="3" fontId="46" fillId="0" borderId="41" xfId="1329" applyNumberFormat="1" applyFont="1" applyBorder="1" applyAlignment="1">
      <alignment horizontal="center" vertical="center" wrapText="1"/>
    </xf>
    <xf numFmtId="3" fontId="46" fillId="0" borderId="27" xfId="1329" applyNumberFormat="1" applyFont="1" applyBorder="1" applyAlignment="1">
      <alignment horizontal="center" vertical="center" wrapText="1"/>
    </xf>
    <xf numFmtId="3" fontId="48" fillId="52" borderId="42" xfId="1329" applyNumberFormat="1" applyFont="1" applyFill="1" applyBorder="1" applyAlignment="1">
      <alignment horizontal="center" vertical="center" wrapText="1"/>
    </xf>
    <xf numFmtId="3" fontId="46" fillId="0" borderId="118" xfId="1327" applyNumberFormat="1" applyFont="1" applyBorder="1" applyAlignment="1">
      <alignment horizontal="center" vertical="center" wrapText="1"/>
    </xf>
    <xf numFmtId="3" fontId="46" fillId="0" borderId="122" xfId="1327" applyNumberFormat="1" applyFont="1" applyBorder="1" applyAlignment="1">
      <alignment horizontal="center" vertical="center" wrapText="1"/>
    </xf>
    <xf numFmtId="3" fontId="46" fillId="0" borderId="121" xfId="1327" applyNumberFormat="1" applyFont="1" applyBorder="1" applyAlignment="1">
      <alignment horizontal="center" vertical="center" wrapText="1"/>
    </xf>
    <xf numFmtId="3" fontId="48" fillId="52" borderId="100" xfId="1327" applyNumberFormat="1" applyFont="1" applyFill="1" applyBorder="1" applyAlignment="1">
      <alignment horizontal="center" vertical="center" wrapText="1"/>
    </xf>
    <xf numFmtId="3" fontId="48" fillId="30" borderId="49" xfId="1331" applyNumberFormat="1" applyFont="1" applyFill="1" applyBorder="1" applyAlignment="1">
      <alignment horizontal="center" vertical="center" wrapText="1"/>
    </xf>
    <xf numFmtId="3" fontId="48" fillId="30" borderId="50" xfId="1331" applyNumberFormat="1" applyFont="1" applyFill="1" applyBorder="1" applyAlignment="1">
      <alignment horizontal="center" vertical="center" wrapText="1"/>
    </xf>
    <xf numFmtId="3" fontId="48" fillId="30" borderId="55" xfId="1331" applyNumberFormat="1" applyFont="1" applyFill="1" applyBorder="1" applyAlignment="1">
      <alignment horizontal="center" vertical="center" wrapText="1"/>
    </xf>
    <xf numFmtId="3" fontId="48" fillId="52" borderId="46" xfId="1331" applyNumberFormat="1" applyFont="1" applyFill="1" applyBorder="1" applyAlignment="1">
      <alignment horizontal="center" vertical="center" wrapText="1"/>
    </xf>
    <xf numFmtId="3" fontId="46" fillId="0" borderId="40" xfId="1331" applyNumberFormat="1" applyFont="1" applyBorder="1" applyAlignment="1">
      <alignment horizontal="center" vertical="center" wrapText="1"/>
    </xf>
    <xf numFmtId="3" fontId="46" fillId="0" borderId="41" xfId="1331" applyNumberFormat="1" applyFont="1" applyBorder="1" applyAlignment="1">
      <alignment horizontal="center" vertical="center" wrapText="1"/>
    </xf>
    <xf numFmtId="3" fontId="46" fillId="0" borderId="27" xfId="1331" applyNumberFormat="1" applyFont="1" applyBorder="1" applyAlignment="1">
      <alignment horizontal="center" vertical="center" wrapText="1"/>
    </xf>
    <xf numFmtId="3" fontId="48" fillId="52" borderId="42" xfId="1331" applyNumberFormat="1" applyFont="1" applyFill="1" applyBorder="1" applyAlignment="1">
      <alignment horizontal="center" vertical="center" wrapText="1"/>
    </xf>
    <xf numFmtId="3" fontId="46" fillId="0" borderId="118" xfId="1331" applyNumberFormat="1" applyFont="1" applyBorder="1" applyAlignment="1">
      <alignment horizontal="center" vertical="center" wrapText="1"/>
    </xf>
    <xf numFmtId="3" fontId="46" fillId="0" borderId="122" xfId="1331" applyNumberFormat="1" applyFont="1" applyBorder="1" applyAlignment="1">
      <alignment horizontal="center" vertical="center" wrapText="1"/>
    </xf>
    <xf numFmtId="3" fontId="46" fillId="0" borderId="121" xfId="1331" applyNumberFormat="1" applyFont="1" applyBorder="1" applyAlignment="1">
      <alignment horizontal="center" vertical="center" wrapText="1"/>
    </xf>
    <xf numFmtId="3" fontId="48" fillId="52" borderId="100" xfId="1331" applyNumberFormat="1" applyFont="1" applyFill="1" applyBorder="1" applyAlignment="1">
      <alignment horizontal="center" vertical="center" wrapText="1"/>
    </xf>
    <xf numFmtId="3" fontId="46" fillId="0" borderId="52" xfId="1331" applyNumberFormat="1" applyFont="1" applyBorder="1" applyAlignment="1">
      <alignment horizontal="center" vertical="center" wrapText="1"/>
    </xf>
    <xf numFmtId="3" fontId="46" fillId="0" borderId="106" xfId="1331" applyNumberFormat="1" applyFont="1" applyBorder="1" applyAlignment="1">
      <alignment horizontal="center" vertical="center" wrapText="1"/>
    </xf>
    <xf numFmtId="3" fontId="46" fillId="0" borderId="104" xfId="1331" applyNumberFormat="1" applyFont="1" applyBorder="1" applyAlignment="1">
      <alignment horizontal="center" vertical="center" wrapText="1"/>
    </xf>
    <xf numFmtId="3" fontId="48" fillId="52" borderId="97" xfId="1331" applyNumberFormat="1" applyFont="1" applyFill="1" applyBorder="1" applyAlignment="1">
      <alignment horizontal="center" vertical="center" wrapText="1"/>
    </xf>
    <xf numFmtId="3" fontId="48" fillId="30" borderId="49" xfId="1333" applyNumberFormat="1" applyFont="1" applyFill="1" applyBorder="1" applyAlignment="1">
      <alignment horizontal="center" vertical="center" wrapText="1"/>
    </xf>
    <xf numFmtId="3" fontId="48" fillId="30" borderId="50" xfId="1333" applyNumberFormat="1" applyFont="1" applyFill="1" applyBorder="1" applyAlignment="1">
      <alignment horizontal="center" vertical="center" wrapText="1"/>
    </xf>
    <xf numFmtId="3" fontId="48" fillId="30" borderId="55" xfId="1333" applyNumberFormat="1" applyFont="1" applyFill="1" applyBorder="1" applyAlignment="1">
      <alignment horizontal="center" vertical="center" wrapText="1"/>
    </xf>
    <xf numFmtId="3" fontId="48" fillId="52" borderId="46" xfId="1333" applyNumberFormat="1" applyFont="1" applyFill="1" applyBorder="1" applyAlignment="1">
      <alignment horizontal="center" vertical="center" wrapText="1"/>
    </xf>
    <xf numFmtId="3" fontId="46" fillId="0" borderId="40" xfId="1333" applyNumberFormat="1" applyFont="1" applyBorder="1" applyAlignment="1">
      <alignment horizontal="center" vertical="center" wrapText="1"/>
    </xf>
    <xf numFmtId="3" fontId="46" fillId="0" borderId="41" xfId="1333" applyNumberFormat="1" applyFont="1" applyBorder="1" applyAlignment="1">
      <alignment horizontal="center" vertical="center" wrapText="1"/>
    </xf>
    <xf numFmtId="3" fontId="46" fillId="0" borderId="27" xfId="1333" applyNumberFormat="1" applyFont="1" applyBorder="1" applyAlignment="1">
      <alignment horizontal="center" vertical="center" wrapText="1"/>
    </xf>
    <xf numFmtId="3" fontId="48" fillId="52" borderId="42" xfId="1333" applyNumberFormat="1" applyFont="1" applyFill="1" applyBorder="1" applyAlignment="1">
      <alignment horizontal="center" vertical="center" wrapText="1"/>
    </xf>
    <xf numFmtId="3" fontId="46" fillId="0" borderId="118" xfId="1333" applyNumberFormat="1" applyFont="1" applyBorder="1" applyAlignment="1">
      <alignment horizontal="center" vertical="center" wrapText="1"/>
    </xf>
    <xf numFmtId="3" fontId="46" fillId="0" borderId="122" xfId="1333" applyNumberFormat="1" applyFont="1" applyBorder="1" applyAlignment="1">
      <alignment horizontal="center" vertical="center" wrapText="1"/>
    </xf>
    <xf numFmtId="3" fontId="46" fillId="0" borderId="121" xfId="1333" applyNumberFormat="1" applyFont="1" applyBorder="1" applyAlignment="1">
      <alignment horizontal="center" vertical="center" wrapText="1"/>
    </xf>
    <xf numFmtId="3" fontId="48" fillId="52" borderId="100" xfId="1333" applyNumberFormat="1" applyFont="1" applyFill="1" applyBorder="1" applyAlignment="1">
      <alignment horizontal="center" vertical="center" wrapText="1"/>
    </xf>
    <xf numFmtId="3" fontId="46" fillId="0" borderId="118" xfId="1335" applyNumberFormat="1" applyFont="1" applyBorder="1" applyAlignment="1">
      <alignment horizontal="center" vertical="center" wrapText="1"/>
    </xf>
    <xf numFmtId="3" fontId="46" fillId="0" borderId="122" xfId="1335" applyNumberFormat="1" applyFont="1" applyBorder="1" applyAlignment="1">
      <alignment horizontal="center" vertical="center" wrapText="1"/>
    </xf>
    <xf numFmtId="3" fontId="46" fillId="0" borderId="121" xfId="1335" applyNumberFormat="1" applyFont="1" applyBorder="1" applyAlignment="1">
      <alignment horizontal="center" vertical="center" wrapText="1"/>
    </xf>
    <xf numFmtId="3" fontId="48" fillId="52" borderId="100" xfId="1335" applyNumberFormat="1" applyFont="1" applyFill="1" applyBorder="1" applyAlignment="1">
      <alignment horizontal="center" vertical="center" wrapText="1"/>
    </xf>
    <xf numFmtId="3" fontId="48" fillId="30" borderId="49" xfId="1337" applyNumberFormat="1" applyFont="1" applyFill="1" applyBorder="1" applyAlignment="1">
      <alignment horizontal="center" vertical="center" wrapText="1"/>
    </xf>
    <xf numFmtId="3" fontId="48" fillId="30" borderId="50" xfId="1337" applyNumberFormat="1" applyFont="1" applyFill="1" applyBorder="1" applyAlignment="1">
      <alignment horizontal="center" vertical="center" wrapText="1"/>
    </xf>
    <xf numFmtId="3" fontId="48" fillId="30" borderId="55" xfId="1337" applyNumberFormat="1" applyFont="1" applyFill="1" applyBorder="1" applyAlignment="1">
      <alignment horizontal="center" vertical="center" wrapText="1"/>
    </xf>
    <xf numFmtId="3" fontId="48" fillId="52" borderId="46" xfId="1337" applyNumberFormat="1" applyFont="1" applyFill="1" applyBorder="1" applyAlignment="1">
      <alignment horizontal="center" vertical="center" wrapText="1"/>
    </xf>
    <xf numFmtId="3" fontId="46" fillId="0" borderId="40" xfId="1337" applyNumberFormat="1" applyFont="1" applyBorder="1" applyAlignment="1">
      <alignment horizontal="center" vertical="center" wrapText="1"/>
    </xf>
    <xf numFmtId="3" fontId="46" fillId="0" borderId="41" xfId="1337" applyNumberFormat="1" applyFont="1" applyBorder="1" applyAlignment="1">
      <alignment horizontal="center" vertical="center" wrapText="1"/>
    </xf>
    <xf numFmtId="3" fontId="46" fillId="0" borderId="27" xfId="1337" applyNumberFormat="1" applyFont="1" applyBorder="1" applyAlignment="1">
      <alignment horizontal="center" vertical="center" wrapText="1"/>
    </xf>
    <xf numFmtId="3" fontId="48" fillId="52" borderId="42" xfId="1337" applyNumberFormat="1" applyFont="1" applyFill="1" applyBorder="1" applyAlignment="1">
      <alignment horizontal="center" vertical="center" wrapText="1"/>
    </xf>
    <xf numFmtId="3" fontId="46" fillId="0" borderId="118" xfId="1337" applyNumberFormat="1" applyFont="1" applyBorder="1" applyAlignment="1">
      <alignment horizontal="center" vertical="center" wrapText="1"/>
    </xf>
    <xf numFmtId="3" fontId="46" fillId="0" borderId="122" xfId="1337" applyNumberFormat="1" applyFont="1" applyBorder="1" applyAlignment="1">
      <alignment horizontal="center" vertical="center" wrapText="1"/>
    </xf>
    <xf numFmtId="3" fontId="46" fillId="0" borderId="121" xfId="1337" applyNumberFormat="1" applyFont="1" applyBorder="1" applyAlignment="1">
      <alignment horizontal="center" vertical="center" wrapText="1"/>
    </xf>
    <xf numFmtId="3" fontId="48" fillId="52" borderId="100" xfId="1337" applyNumberFormat="1" applyFont="1" applyFill="1" applyBorder="1" applyAlignment="1">
      <alignment horizontal="center" vertical="center" wrapText="1"/>
    </xf>
    <xf numFmtId="0" fontId="86" fillId="0" borderId="98" xfId="1204" applyFont="1" applyBorder="1" applyAlignment="1">
      <alignment horizontal="left" vertical="center" wrapText="1"/>
    </xf>
    <xf numFmtId="3" fontId="46" fillId="0" borderId="52" xfId="1337" applyNumberFormat="1" applyFont="1" applyBorder="1" applyAlignment="1">
      <alignment horizontal="center" vertical="center" wrapText="1"/>
    </xf>
    <xf numFmtId="3" fontId="46" fillId="0" borderId="106" xfId="1337" applyNumberFormat="1" applyFont="1" applyBorder="1" applyAlignment="1">
      <alignment horizontal="center" vertical="center" wrapText="1"/>
    </xf>
    <xf numFmtId="3" fontId="46" fillId="0" borderId="104" xfId="1337" applyNumberFormat="1" applyFont="1" applyBorder="1" applyAlignment="1">
      <alignment horizontal="center" vertical="center" wrapText="1"/>
    </xf>
    <xf numFmtId="3" fontId="48" fillId="52" borderId="97" xfId="1337" applyNumberFormat="1" applyFont="1" applyFill="1" applyBorder="1" applyAlignment="1">
      <alignment horizontal="center" vertical="center" wrapText="1"/>
    </xf>
    <xf numFmtId="3" fontId="48" fillId="30" borderId="49" xfId="1346" applyNumberFormat="1" applyFont="1" applyFill="1" applyBorder="1" applyAlignment="1">
      <alignment horizontal="center" vertical="center" wrapText="1"/>
    </xf>
    <xf numFmtId="3" fontId="48" fillId="30" borderId="50" xfId="1346" applyNumberFormat="1" applyFont="1" applyFill="1" applyBorder="1" applyAlignment="1">
      <alignment horizontal="center" vertical="center" wrapText="1"/>
    </xf>
    <xf numFmtId="3" fontId="48" fillId="30" borderId="55" xfId="1346" applyNumberFormat="1" applyFont="1" applyFill="1" applyBorder="1" applyAlignment="1">
      <alignment horizontal="center" vertical="center" wrapText="1"/>
    </xf>
    <xf numFmtId="3" fontId="48" fillId="52" borderId="46" xfId="1346" applyNumberFormat="1" applyFont="1" applyFill="1" applyBorder="1" applyAlignment="1">
      <alignment horizontal="center" vertical="center" wrapText="1"/>
    </xf>
    <xf numFmtId="0" fontId="86" fillId="0" borderId="36" xfId="1204" applyFont="1" applyBorder="1" applyAlignment="1">
      <alignment horizontal="left" vertical="center" wrapText="1"/>
    </xf>
    <xf numFmtId="3" fontId="46" fillId="0" borderId="38" xfId="1346" applyNumberFormat="1" applyFont="1" applyBorder="1" applyAlignment="1">
      <alignment horizontal="center" vertical="center" wrapText="1"/>
    </xf>
    <xf numFmtId="3" fontId="46" fillId="0" borderId="39" xfId="1346" applyNumberFormat="1" applyFont="1" applyBorder="1" applyAlignment="1">
      <alignment horizontal="center" vertical="center" wrapText="1"/>
    </xf>
    <xf numFmtId="3" fontId="46" fillId="0" borderId="37" xfId="1346" applyNumberFormat="1" applyFont="1" applyBorder="1" applyAlignment="1">
      <alignment horizontal="center" vertical="center" wrapText="1"/>
    </xf>
    <xf numFmtId="3" fontId="48" fillId="52" borderId="47" xfId="1346" applyNumberFormat="1" applyFont="1" applyFill="1" applyBorder="1" applyAlignment="1">
      <alignment horizontal="center" vertical="center" wrapText="1"/>
    </xf>
    <xf numFmtId="3" fontId="48" fillId="30" borderId="49" xfId="1348" applyNumberFormat="1" applyFont="1" applyFill="1" applyBorder="1" applyAlignment="1">
      <alignment horizontal="center" vertical="center" wrapText="1"/>
    </xf>
    <xf numFmtId="3" fontId="48" fillId="30" borderId="50" xfId="1348" applyNumberFormat="1" applyFont="1" applyFill="1" applyBorder="1" applyAlignment="1">
      <alignment horizontal="center" vertical="center" wrapText="1"/>
    </xf>
    <xf numFmtId="3" fontId="48" fillId="30" borderId="55" xfId="1348" applyNumberFormat="1" applyFont="1" applyFill="1" applyBorder="1" applyAlignment="1">
      <alignment horizontal="center" vertical="center" wrapText="1"/>
    </xf>
    <xf numFmtId="3" fontId="48" fillId="52" borderId="46" xfId="1348" applyNumberFormat="1" applyFont="1" applyFill="1" applyBorder="1" applyAlignment="1">
      <alignment horizontal="center" vertical="center" wrapText="1"/>
    </xf>
    <xf numFmtId="3" fontId="46" fillId="0" borderId="40" xfId="1348" applyNumberFormat="1" applyFont="1" applyBorder="1" applyAlignment="1">
      <alignment horizontal="center" vertical="center" wrapText="1"/>
    </xf>
    <xf numFmtId="3" fontId="46" fillId="0" borderId="41" xfId="1348" applyNumberFormat="1" applyFont="1" applyBorder="1" applyAlignment="1">
      <alignment horizontal="center" vertical="center" wrapText="1"/>
    </xf>
    <xf numFmtId="3" fontId="46" fillId="0" borderId="27" xfId="1348" applyNumberFormat="1" applyFont="1" applyBorder="1" applyAlignment="1">
      <alignment horizontal="center" vertical="center" wrapText="1"/>
    </xf>
    <xf numFmtId="3" fontId="48" fillId="52" borderId="42" xfId="1348" applyNumberFormat="1" applyFont="1" applyFill="1" applyBorder="1" applyAlignment="1">
      <alignment horizontal="center" vertical="center" wrapText="1"/>
    </xf>
    <xf numFmtId="3" fontId="46" fillId="0" borderId="118" xfId="1348" applyNumberFormat="1" applyFont="1" applyBorder="1" applyAlignment="1">
      <alignment horizontal="center" vertical="center" wrapText="1"/>
    </xf>
    <xf numFmtId="3" fontId="46" fillId="0" borderId="122" xfId="1348" applyNumberFormat="1" applyFont="1" applyBorder="1" applyAlignment="1">
      <alignment horizontal="center" vertical="center" wrapText="1"/>
    </xf>
    <xf numFmtId="3" fontId="46" fillId="0" borderId="121" xfId="1348" applyNumberFormat="1" applyFont="1" applyBorder="1" applyAlignment="1">
      <alignment horizontal="center" vertical="center" wrapText="1"/>
    </xf>
    <xf numFmtId="3" fontId="48" fillId="52" borderId="100" xfId="1348" applyNumberFormat="1" applyFont="1" applyFill="1" applyBorder="1" applyAlignment="1">
      <alignment horizontal="center" vertical="center" wrapText="1"/>
    </xf>
    <xf numFmtId="3" fontId="46" fillId="0" borderId="52" xfId="1348" applyNumberFormat="1" applyFont="1" applyBorder="1" applyAlignment="1">
      <alignment horizontal="center" vertical="center" wrapText="1"/>
    </xf>
    <xf numFmtId="3" fontId="46" fillId="0" borderId="106" xfId="1348" applyNumberFormat="1" applyFont="1" applyBorder="1" applyAlignment="1">
      <alignment horizontal="center" vertical="center" wrapText="1"/>
    </xf>
    <xf numFmtId="3" fontId="46" fillId="0" borderId="104" xfId="1348" applyNumberFormat="1" applyFont="1" applyBorder="1" applyAlignment="1">
      <alignment horizontal="center" vertical="center" wrapText="1"/>
    </xf>
    <xf numFmtId="3" fontId="48" fillId="52" borderId="97" xfId="1348" applyNumberFormat="1" applyFont="1" applyFill="1" applyBorder="1" applyAlignment="1">
      <alignment horizontal="center" vertical="center" wrapText="1"/>
    </xf>
    <xf numFmtId="3" fontId="48" fillId="30" borderId="49" xfId="1350" applyNumberFormat="1" applyFont="1" applyFill="1" applyBorder="1" applyAlignment="1">
      <alignment horizontal="center" vertical="center" wrapText="1"/>
    </xf>
    <xf numFmtId="3" fontId="48" fillId="30" borderId="50" xfId="1350" applyNumberFormat="1" applyFont="1" applyFill="1" applyBorder="1" applyAlignment="1">
      <alignment horizontal="center" vertical="center" wrapText="1"/>
    </xf>
    <xf numFmtId="3" fontId="48" fillId="30" borderId="55" xfId="1350" applyNumberFormat="1" applyFont="1" applyFill="1" applyBorder="1" applyAlignment="1">
      <alignment horizontal="center" vertical="center" wrapText="1"/>
    </xf>
    <xf numFmtId="3" fontId="48" fillId="52" borderId="80" xfId="1350" applyNumberFormat="1" applyFont="1" applyFill="1" applyBorder="1" applyAlignment="1">
      <alignment horizontal="center" vertical="center" wrapText="1"/>
    </xf>
    <xf numFmtId="3" fontId="48" fillId="30" borderId="83" xfId="1350" applyNumberFormat="1" applyFont="1" applyFill="1" applyBorder="1" applyAlignment="1">
      <alignment horizontal="center" vertical="center" wrapText="1"/>
    </xf>
    <xf numFmtId="3" fontId="48" fillId="30" borderId="28" xfId="1350" applyNumberFormat="1" applyFont="1" applyFill="1" applyBorder="1" applyAlignment="1">
      <alignment horizontal="center" vertical="center" wrapText="1"/>
    </xf>
    <xf numFmtId="0" fontId="46" fillId="0" borderId="0" xfId="1204" applyFont="1" applyAlignment="1">
      <alignment horizontal="left" vertical="center" wrapText="1"/>
    </xf>
    <xf numFmtId="3" fontId="48" fillId="0" borderId="0" xfId="1204" applyNumberFormat="1" applyFont="1" applyFill="1" applyBorder="1" applyAlignment="1">
      <alignment wrapText="1"/>
    </xf>
    <xf numFmtId="0" fontId="10" fillId="0" borderId="0" xfId="1312" applyFont="1" applyBorder="1"/>
    <xf numFmtId="0" fontId="84" fillId="53" borderId="80" xfId="1312" applyFont="1" applyFill="1" applyBorder="1" applyAlignment="1">
      <alignment horizontal="center" vertical="center" wrapText="1"/>
    </xf>
    <xf numFmtId="0" fontId="84" fillId="53" borderId="46" xfId="1312" applyFont="1" applyFill="1" applyBorder="1" applyAlignment="1">
      <alignment horizontal="center" vertical="center" wrapText="1"/>
    </xf>
    <xf numFmtId="3" fontId="84" fillId="30" borderId="54" xfId="2491" applyNumberFormat="1" applyFont="1" applyFill="1" applyBorder="1" applyAlignment="1">
      <alignment horizontal="center" vertical="center"/>
    </xf>
    <xf numFmtId="3" fontId="84" fillId="30" borderId="50" xfId="2491" applyNumberFormat="1" applyFont="1" applyFill="1" applyBorder="1" applyAlignment="1">
      <alignment horizontal="center" vertical="center"/>
    </xf>
    <xf numFmtId="3" fontId="84" fillId="30" borderId="55" xfId="2491" applyNumberFormat="1" applyFont="1" applyFill="1" applyBorder="1" applyAlignment="1">
      <alignment horizontal="center" vertical="center"/>
    </xf>
    <xf numFmtId="3" fontId="84" fillId="30" borderId="80" xfId="2491" applyNumberFormat="1" applyFont="1" applyFill="1" applyBorder="1" applyAlignment="1">
      <alignment horizontal="center" vertical="center"/>
    </xf>
    <xf numFmtId="3" fontId="84" fillId="30" borderId="51" xfId="2491" applyNumberFormat="1" applyFont="1" applyFill="1" applyBorder="1" applyAlignment="1">
      <alignment horizontal="center" vertical="center"/>
    </xf>
    <xf numFmtId="0" fontId="10" fillId="0" borderId="119" xfId="1312" applyFont="1" applyBorder="1" applyAlignment="1">
      <alignment horizontal="left" vertical="center"/>
    </xf>
    <xf numFmtId="3" fontId="10" fillId="0" borderId="33" xfId="2491" applyNumberFormat="1" applyFont="1" applyBorder="1" applyAlignment="1">
      <alignment horizontal="center" vertical="center"/>
    </xf>
    <xf numFmtId="3" fontId="10" fillId="0" borderId="41" xfId="2491" applyNumberFormat="1" applyFont="1" applyBorder="1" applyAlignment="1">
      <alignment horizontal="center" vertical="center"/>
    </xf>
    <xf numFmtId="3" fontId="10" fillId="0" borderId="27" xfId="2491" applyNumberFormat="1" applyFont="1" applyBorder="1" applyAlignment="1">
      <alignment horizontal="center" vertical="center"/>
    </xf>
    <xf numFmtId="3" fontId="84" fillId="30" borderId="126" xfId="2491" applyNumberFormat="1" applyFont="1" applyFill="1" applyBorder="1" applyAlignment="1">
      <alignment horizontal="center" vertical="center"/>
    </xf>
    <xf numFmtId="3" fontId="10" fillId="0" borderId="23" xfId="2491" applyNumberFormat="1" applyFont="1" applyBorder="1" applyAlignment="1">
      <alignment horizontal="center" vertical="center"/>
    </xf>
    <xf numFmtId="3" fontId="10" fillId="0" borderId="119" xfId="2491" applyNumberFormat="1" applyFont="1" applyBorder="1" applyAlignment="1">
      <alignment horizontal="center" vertical="center"/>
    </xf>
    <xf numFmtId="3" fontId="10" fillId="0" borderId="122" xfId="2491" applyNumberFormat="1" applyFont="1" applyBorder="1" applyAlignment="1">
      <alignment horizontal="center" vertical="center"/>
    </xf>
    <xf numFmtId="3" fontId="10" fillId="0" borderId="121" xfId="2491" applyNumberFormat="1" applyFont="1" applyBorder="1" applyAlignment="1">
      <alignment horizontal="center" vertical="center"/>
    </xf>
    <xf numFmtId="3" fontId="84" fillId="30" borderId="127" xfId="2491" applyNumberFormat="1" applyFont="1" applyFill="1" applyBorder="1" applyAlignment="1">
      <alignment horizontal="center" vertical="center"/>
    </xf>
    <xf numFmtId="3" fontId="10" fillId="0" borderId="120" xfId="2491" applyNumberFormat="1" applyFont="1" applyBorder="1" applyAlignment="1">
      <alignment horizontal="center" vertical="center"/>
    </xf>
    <xf numFmtId="0" fontId="10" fillId="0" borderId="119" xfId="1312" applyFont="1" applyBorder="1" applyAlignment="1">
      <alignment horizontal="left" vertical="center" wrapText="1"/>
    </xf>
    <xf numFmtId="3" fontId="10" fillId="0" borderId="119" xfId="2491" applyNumberFormat="1" applyFont="1" applyFill="1" applyBorder="1" applyAlignment="1">
      <alignment horizontal="center" vertical="center"/>
    </xf>
    <xf numFmtId="3" fontId="10" fillId="0" borderId="122" xfId="2491" applyNumberFormat="1" applyFont="1" applyFill="1" applyBorder="1" applyAlignment="1">
      <alignment horizontal="center" vertical="center"/>
    </xf>
    <xf numFmtId="3" fontId="10" fillId="0" borderId="121" xfId="2491" applyNumberFormat="1" applyFont="1" applyFill="1" applyBorder="1" applyAlignment="1">
      <alignment horizontal="center" vertical="center"/>
    </xf>
    <xf numFmtId="3" fontId="10" fillId="0" borderId="120" xfId="2491" applyNumberFormat="1" applyFont="1" applyFill="1" applyBorder="1" applyAlignment="1">
      <alignment horizontal="center" vertical="center"/>
    </xf>
    <xf numFmtId="0" fontId="10" fillId="0" borderId="98" xfId="1312" applyFont="1" applyBorder="1" applyAlignment="1">
      <alignment horizontal="left" vertical="center"/>
    </xf>
    <xf numFmtId="0" fontId="10" fillId="0" borderId="123" xfId="1312" applyFont="1" applyBorder="1" applyAlignment="1">
      <alignment horizontal="left" vertical="center"/>
    </xf>
    <xf numFmtId="0" fontId="10" fillId="0" borderId="120" xfId="1312" applyFont="1" applyFill="1" applyBorder="1" applyAlignment="1">
      <alignment horizontal="left" vertical="center"/>
    </xf>
    <xf numFmtId="0" fontId="10" fillId="0" borderId="105" xfId="1312" applyFont="1" applyFill="1" applyBorder="1" applyAlignment="1">
      <alignment horizontal="left" vertical="center"/>
    </xf>
    <xf numFmtId="3" fontId="10" fillId="0" borderId="98" xfId="2491" applyNumberFormat="1" applyFont="1" applyBorder="1" applyAlignment="1">
      <alignment horizontal="center" vertical="center"/>
    </xf>
    <xf numFmtId="3" fontId="10" fillId="0" borderId="106" xfId="2491" applyNumberFormat="1" applyFont="1" applyBorder="1" applyAlignment="1">
      <alignment horizontal="center" vertical="center"/>
    </xf>
    <xf numFmtId="3" fontId="10" fillId="0" borderId="104" xfId="2491" applyNumberFormat="1" applyFont="1" applyBorder="1" applyAlignment="1">
      <alignment horizontal="center" vertical="center"/>
    </xf>
    <xf numFmtId="3" fontId="84" fillId="30" borderId="128" xfId="2491" applyNumberFormat="1" applyFont="1" applyFill="1" applyBorder="1" applyAlignment="1">
      <alignment horizontal="center" vertical="center"/>
    </xf>
    <xf numFmtId="3" fontId="10" fillId="0" borderId="123" xfId="2491" applyNumberFormat="1" applyFont="1" applyBorder="1" applyAlignment="1">
      <alignment horizontal="center" vertical="center"/>
    </xf>
    <xf numFmtId="0" fontId="10" fillId="0" borderId="34" xfId="1312" applyFont="1" applyBorder="1" applyAlignment="1">
      <alignment horizontal="left" vertical="center"/>
    </xf>
    <xf numFmtId="0" fontId="10" fillId="0" borderId="33" xfId="1312" applyFont="1" applyBorder="1" applyAlignment="1">
      <alignment horizontal="left" vertical="center"/>
    </xf>
    <xf numFmtId="0" fontId="10" fillId="0" borderId="41" xfId="1312" applyFont="1" applyBorder="1" applyAlignment="1">
      <alignment horizontal="left" vertical="center"/>
    </xf>
    <xf numFmtId="3" fontId="84" fillId="52" borderId="127" xfId="2491" applyNumberFormat="1" applyFont="1" applyFill="1" applyBorder="1" applyAlignment="1">
      <alignment horizontal="center" vertical="center"/>
    </xf>
    <xf numFmtId="0" fontId="10" fillId="0" borderId="30" xfId="1312" applyFont="1" applyBorder="1" applyAlignment="1">
      <alignment horizontal="left" vertical="center"/>
    </xf>
    <xf numFmtId="0" fontId="84" fillId="0" borderId="0" xfId="1312" applyFont="1" applyBorder="1"/>
    <xf numFmtId="3" fontId="84" fillId="30" borderId="48" xfId="2491" applyNumberFormat="1" applyFont="1" applyFill="1" applyBorder="1" applyAlignment="1">
      <alignment horizontal="center" vertical="center"/>
    </xf>
    <xf numFmtId="0" fontId="84" fillId="30" borderId="20" xfId="1312" applyFont="1" applyFill="1" applyBorder="1" applyAlignment="1">
      <alignment horizontal="left" vertical="center"/>
    </xf>
    <xf numFmtId="0" fontId="84" fillId="30" borderId="125" xfId="1312" applyFont="1" applyFill="1" applyBorder="1" applyAlignment="1">
      <alignment horizontal="left" vertical="center"/>
    </xf>
    <xf numFmtId="0" fontId="84" fillId="30" borderId="28" xfId="1312" applyFont="1" applyFill="1" applyBorder="1" applyAlignment="1">
      <alignment horizontal="left" vertical="center"/>
    </xf>
    <xf numFmtId="0" fontId="10" fillId="0" borderId="106" xfId="1312" applyFont="1" applyBorder="1" applyAlignment="1">
      <alignment horizontal="left" vertical="center"/>
    </xf>
    <xf numFmtId="3" fontId="84" fillId="52" borderId="126" xfId="2491" applyNumberFormat="1" applyFont="1" applyFill="1" applyBorder="1" applyAlignment="1">
      <alignment horizontal="center" vertical="center"/>
    </xf>
    <xf numFmtId="0" fontId="10" fillId="0" borderId="41" xfId="1312" applyFont="1" applyBorder="1" applyAlignment="1">
      <alignment horizontal="left" vertical="center" wrapText="1"/>
    </xf>
    <xf numFmtId="3" fontId="10" fillId="0" borderId="33" xfId="2491" applyNumberFormat="1" applyFont="1" applyFill="1" applyBorder="1" applyAlignment="1">
      <alignment horizontal="center" vertical="center"/>
    </xf>
    <xf numFmtId="3" fontId="10" fillId="0" borderId="41" xfId="2491" applyNumberFormat="1" applyFont="1" applyFill="1" applyBorder="1" applyAlignment="1">
      <alignment horizontal="center" vertical="center"/>
    </xf>
    <xf numFmtId="3" fontId="10" fillId="0" borderId="27" xfId="2491" applyNumberFormat="1" applyFont="1" applyFill="1" applyBorder="1" applyAlignment="1">
      <alignment horizontal="center" vertical="center"/>
    </xf>
    <xf numFmtId="3" fontId="10" fillId="0" borderId="23" xfId="2491" applyNumberFormat="1" applyFont="1" applyFill="1" applyBorder="1" applyAlignment="1">
      <alignment horizontal="center" vertical="center"/>
    </xf>
    <xf numFmtId="3" fontId="10" fillId="0" borderId="118" xfId="2491" applyNumberFormat="1" applyFont="1" applyFill="1" applyBorder="1" applyAlignment="1">
      <alignment horizontal="center" vertical="center"/>
    </xf>
    <xf numFmtId="3" fontId="10" fillId="0" borderId="105" xfId="2491" applyNumberFormat="1" applyFont="1" applyFill="1" applyBorder="1" applyAlignment="1">
      <alignment horizontal="center" vertical="center"/>
    </xf>
    <xf numFmtId="3" fontId="10" fillId="0" borderId="36" xfId="2491" applyNumberFormat="1" applyFont="1" applyFill="1" applyBorder="1" applyAlignment="1">
      <alignment horizontal="center" vertical="center"/>
    </xf>
    <xf numFmtId="3" fontId="10" fillId="0" borderId="39" xfId="2491" applyNumberFormat="1" applyFont="1" applyFill="1" applyBorder="1" applyAlignment="1">
      <alignment horizontal="center" vertical="center"/>
    </xf>
    <xf numFmtId="3" fontId="10" fillId="0" borderId="37" xfId="2491" applyNumberFormat="1" applyFont="1" applyFill="1" applyBorder="1" applyAlignment="1">
      <alignment horizontal="center" vertical="center"/>
    </xf>
    <xf numFmtId="3" fontId="84" fillId="52" borderId="129" xfId="2491" applyNumberFormat="1" applyFont="1" applyFill="1" applyBorder="1" applyAlignment="1">
      <alignment horizontal="center" vertical="center"/>
    </xf>
    <xf numFmtId="3" fontId="10" fillId="0" borderId="31" xfId="2491" applyNumberFormat="1" applyFont="1" applyFill="1" applyBorder="1" applyAlignment="1">
      <alignment horizontal="center" vertical="center"/>
    </xf>
    <xf numFmtId="3" fontId="10" fillId="0" borderId="36" xfId="2491" applyNumberFormat="1" applyFont="1" applyBorder="1" applyAlignment="1">
      <alignment horizontal="center" vertical="center"/>
    </xf>
    <xf numFmtId="3" fontId="10" fillId="0" borderId="39" xfId="2491" applyNumberFormat="1" applyFont="1" applyBorder="1" applyAlignment="1">
      <alignment horizontal="center" vertical="center"/>
    </xf>
    <xf numFmtId="3" fontId="10" fillId="0" borderId="37" xfId="2491" applyNumberFormat="1" applyFont="1" applyBorder="1" applyAlignment="1">
      <alignment horizontal="center" vertical="center"/>
    </xf>
    <xf numFmtId="3" fontId="10" fillId="0" borderId="31" xfId="2491" applyNumberFormat="1" applyFont="1" applyBorder="1" applyAlignment="1">
      <alignment horizontal="center" vertical="center"/>
    </xf>
    <xf numFmtId="0" fontId="10" fillId="0" borderId="32" xfId="1312" applyFont="1" applyBorder="1" applyAlignment="1">
      <alignment horizontal="left" vertical="center"/>
    </xf>
    <xf numFmtId="0" fontId="10" fillId="0" borderId="25" xfId="1312" applyFont="1" applyBorder="1" applyAlignment="1">
      <alignment horizontal="left" vertical="center"/>
    </xf>
    <xf numFmtId="0" fontId="10" fillId="0" borderId="76" xfId="1312" applyFont="1" applyBorder="1" applyAlignment="1">
      <alignment horizontal="left" vertical="center"/>
    </xf>
    <xf numFmtId="0" fontId="10" fillId="0" borderId="22" xfId="1312" applyFont="1" applyBorder="1" applyAlignment="1">
      <alignment horizontal="left" vertical="center"/>
    </xf>
    <xf numFmtId="0" fontId="10" fillId="0" borderId="68" xfId="1312" applyFont="1" applyBorder="1" applyAlignment="1">
      <alignment horizontal="left" vertical="center"/>
    </xf>
    <xf numFmtId="0" fontId="10" fillId="0" borderId="123" xfId="1312" applyFont="1" applyFill="1" applyBorder="1" applyAlignment="1">
      <alignment horizontal="left" vertical="center"/>
    </xf>
    <xf numFmtId="0" fontId="10" fillId="0" borderId="30" xfId="1312" applyFont="1" applyFill="1" applyBorder="1" applyAlignment="1">
      <alignment horizontal="left" vertical="center"/>
    </xf>
    <xf numFmtId="0" fontId="10" fillId="0" borderId="52" xfId="1312" applyFont="1" applyFill="1" applyBorder="1" applyAlignment="1">
      <alignment horizontal="left" vertical="center"/>
    </xf>
    <xf numFmtId="3" fontId="84" fillId="30" borderId="129" xfId="2491" applyNumberFormat="1" applyFont="1" applyFill="1" applyBorder="1" applyAlignment="1">
      <alignment horizontal="center" vertical="center"/>
    </xf>
    <xf numFmtId="3" fontId="10" fillId="0" borderId="40" xfId="2491" applyNumberFormat="1" applyFont="1" applyBorder="1" applyAlignment="1">
      <alignment horizontal="center" vertical="center"/>
    </xf>
    <xf numFmtId="3" fontId="10" fillId="0" borderId="29" xfId="2491" applyNumberFormat="1" applyFont="1" applyBorder="1" applyAlignment="1">
      <alignment horizontal="center" vertical="center"/>
    </xf>
    <xf numFmtId="3" fontId="10" fillId="0" borderId="100" xfId="2491" applyNumberFormat="1" applyFont="1" applyBorder="1" applyAlignment="1">
      <alignment horizontal="center" vertical="center"/>
    </xf>
    <xf numFmtId="3" fontId="10" fillId="0" borderId="105" xfId="2491" applyNumberFormat="1" applyFont="1" applyBorder="1" applyAlignment="1">
      <alignment horizontal="center" vertical="center"/>
    </xf>
    <xf numFmtId="3" fontId="10" fillId="0" borderId="118" xfId="2491" applyNumberFormat="1" applyFont="1" applyBorder="1" applyAlignment="1">
      <alignment horizontal="center" vertical="center"/>
    </xf>
    <xf numFmtId="0" fontId="87" fillId="0" borderId="119" xfId="2493" applyFont="1" applyBorder="1" applyAlignment="1">
      <alignment horizontal="left" vertical="center"/>
    </xf>
    <xf numFmtId="0" fontId="87" fillId="0" borderId="102" xfId="2493" applyFont="1" applyBorder="1" applyAlignment="1">
      <alignment horizontal="left" vertical="center"/>
    </xf>
    <xf numFmtId="3" fontId="10" fillId="0" borderId="34" xfId="2491" applyNumberFormat="1" applyFont="1" applyBorder="1" applyAlignment="1">
      <alignment horizontal="center" vertical="center"/>
    </xf>
    <xf numFmtId="3" fontId="10" fillId="0" borderId="35" xfId="2491" applyNumberFormat="1" applyFont="1" applyBorder="1" applyAlignment="1">
      <alignment horizontal="center" vertical="center"/>
    </xf>
    <xf numFmtId="3" fontId="10" fillId="0" borderId="26" xfId="2491" applyNumberFormat="1" applyFont="1" applyBorder="1" applyAlignment="1">
      <alignment horizontal="center" vertical="center"/>
    </xf>
    <xf numFmtId="3" fontId="84" fillId="30" borderId="131" xfId="2491" applyNumberFormat="1" applyFont="1" applyFill="1" applyBorder="1" applyAlignment="1">
      <alignment horizontal="center" vertical="center"/>
    </xf>
    <xf numFmtId="3" fontId="10" fillId="0" borderId="22" xfId="2491" applyNumberFormat="1" applyFont="1" applyBorder="1" applyAlignment="1">
      <alignment horizontal="center" vertical="center"/>
    </xf>
    <xf numFmtId="3" fontId="84" fillId="30" borderId="46" xfId="2491" applyNumberFormat="1" applyFont="1" applyFill="1" applyBorder="1" applyAlignment="1">
      <alignment horizontal="center" vertical="center"/>
    </xf>
    <xf numFmtId="3" fontId="84" fillId="30" borderId="45" xfId="2491" applyNumberFormat="1" applyFont="1" applyFill="1" applyBorder="1" applyAlignment="1">
      <alignment horizontal="center" vertical="center"/>
    </xf>
    <xf numFmtId="0" fontId="48" fillId="0" borderId="0" xfId="2490" applyFont="1" applyBorder="1"/>
    <xf numFmtId="0" fontId="46" fillId="0" borderId="0" xfId="2490" applyFont="1" applyBorder="1"/>
    <xf numFmtId="0" fontId="87" fillId="0" borderId="34" xfId="2493" applyFont="1" applyBorder="1" applyAlignment="1">
      <alignment horizontal="left" vertical="center"/>
    </xf>
    <xf numFmtId="0" fontId="10" fillId="0" borderId="22" xfId="1312" applyFont="1" applyFill="1" applyBorder="1" applyAlignment="1">
      <alignment horizontal="left" vertical="center"/>
    </xf>
    <xf numFmtId="0" fontId="10" fillId="0" borderId="68" xfId="1312" applyFont="1" applyFill="1" applyBorder="1" applyAlignment="1">
      <alignment horizontal="left" vertical="center"/>
    </xf>
    <xf numFmtId="0" fontId="48" fillId="30" borderId="20" xfId="2490" applyFont="1" applyFill="1" applyBorder="1" applyAlignment="1">
      <alignment horizontal="left" vertical="center"/>
    </xf>
    <xf numFmtId="0" fontId="48" fillId="30" borderId="35" xfId="2490" applyFont="1" applyFill="1" applyBorder="1" applyAlignment="1">
      <alignment horizontal="left" vertical="center"/>
    </xf>
    <xf numFmtId="0" fontId="48" fillId="30" borderId="26" xfId="2490" applyFont="1" applyFill="1" applyBorder="1" applyAlignment="1">
      <alignment horizontal="left" vertical="center"/>
    </xf>
    <xf numFmtId="3" fontId="48" fillId="30" borderId="125" xfId="2494" applyNumberFormat="1" applyFont="1" applyFill="1" applyBorder="1" applyAlignment="1">
      <alignment horizontal="center" vertical="center"/>
    </xf>
    <xf numFmtId="3" fontId="48" fillId="30" borderId="55" xfId="2494" applyNumberFormat="1" applyFont="1" applyFill="1" applyBorder="1" applyAlignment="1">
      <alignment horizontal="center" vertical="center"/>
    </xf>
    <xf numFmtId="3" fontId="48" fillId="30" borderId="46" xfId="2494" applyNumberFormat="1" applyFont="1" applyFill="1" applyBorder="1" applyAlignment="1">
      <alignment horizontal="center" vertical="center"/>
    </xf>
    <xf numFmtId="3" fontId="48" fillId="30" borderId="125" xfId="0" applyNumberFormat="1" applyFont="1" applyFill="1" applyBorder="1" applyAlignment="1">
      <alignment horizontal="center" vertical="center"/>
    </xf>
    <xf numFmtId="3" fontId="48" fillId="30" borderId="28" xfId="0" applyNumberFormat="1" applyFont="1" applyFill="1" applyBorder="1" applyAlignment="1">
      <alignment horizontal="center" vertical="center"/>
    </xf>
    <xf numFmtId="3" fontId="48" fillId="30" borderId="135" xfId="0" applyNumberFormat="1" applyFont="1" applyFill="1" applyBorder="1" applyAlignment="1">
      <alignment horizontal="center" vertical="center"/>
    </xf>
    <xf numFmtId="3" fontId="48" fillId="30" borderId="39" xfId="2494" applyNumberFormat="1" applyFont="1" applyFill="1" applyBorder="1" applyAlignment="1">
      <alignment horizontal="center" vertical="center"/>
    </xf>
    <xf numFmtId="3" fontId="48" fillId="30" borderId="69" xfId="2494" applyNumberFormat="1" applyFont="1" applyFill="1" applyBorder="1" applyAlignment="1">
      <alignment horizontal="center" vertical="center"/>
    </xf>
    <xf numFmtId="3" fontId="48" fillId="30" borderId="39" xfId="0" applyNumberFormat="1" applyFont="1" applyFill="1" applyBorder="1" applyAlignment="1">
      <alignment horizontal="center" vertical="center"/>
    </xf>
    <xf numFmtId="3" fontId="48" fillId="30" borderId="31" xfId="0" applyNumberFormat="1" applyFont="1" applyFill="1" applyBorder="1" applyAlignment="1">
      <alignment horizontal="center" vertical="center"/>
    </xf>
    <xf numFmtId="0" fontId="48" fillId="30" borderId="54" xfId="2490" applyFont="1" applyFill="1" applyBorder="1" applyAlignment="1">
      <alignment horizontal="left" vertical="center"/>
    </xf>
    <xf numFmtId="0" fontId="48" fillId="30" borderId="50" xfId="2490" applyFont="1" applyFill="1" applyBorder="1" applyAlignment="1">
      <alignment horizontal="left" vertical="center"/>
    </xf>
    <xf numFmtId="0" fontId="48" fillId="30" borderId="55" xfId="2490" applyFont="1" applyFill="1" applyBorder="1" applyAlignment="1">
      <alignment horizontal="left" vertical="center"/>
    </xf>
    <xf numFmtId="3" fontId="48" fillId="30" borderId="50" xfId="2494" applyNumberFormat="1" applyFont="1" applyFill="1" applyBorder="1" applyAlignment="1">
      <alignment horizontal="center" vertical="center"/>
    </xf>
    <xf numFmtId="3" fontId="48" fillId="30" borderId="50" xfId="0" applyNumberFormat="1" applyFont="1" applyFill="1" applyBorder="1" applyAlignment="1">
      <alignment horizontal="center" vertical="center"/>
    </xf>
    <xf numFmtId="3" fontId="48" fillId="30" borderId="51" xfId="0" applyNumberFormat="1" applyFont="1" applyFill="1" applyBorder="1" applyAlignment="1">
      <alignment horizontal="center" vertical="center"/>
    </xf>
    <xf numFmtId="3" fontId="48" fillId="30" borderId="80" xfId="0" applyNumberFormat="1" applyFont="1" applyFill="1" applyBorder="1" applyAlignment="1">
      <alignment horizontal="center" vertical="center"/>
    </xf>
    <xf numFmtId="0" fontId="85" fillId="0" borderId="0" xfId="2055" applyFont="1" applyFill="1" applyAlignment="1">
      <alignment vertical="center"/>
    </xf>
    <xf numFmtId="0" fontId="88" fillId="0" borderId="0" xfId="2055" applyFont="1" applyFill="1" applyAlignment="1">
      <alignment vertical="center"/>
    </xf>
    <xf numFmtId="180" fontId="85" fillId="0" borderId="0" xfId="2055" applyNumberFormat="1" applyFont="1" applyFill="1" applyAlignment="1">
      <alignment vertical="center"/>
    </xf>
    <xf numFmtId="0" fontId="85" fillId="0" borderId="105" xfId="2055" applyFont="1" applyFill="1" applyBorder="1" applyAlignment="1">
      <alignment vertical="center"/>
    </xf>
    <xf numFmtId="0" fontId="85" fillId="0" borderId="29" xfId="2055" applyFont="1" applyFill="1" applyBorder="1" applyAlignment="1">
      <alignment vertical="center"/>
    </xf>
    <xf numFmtId="0" fontId="85" fillId="0" borderId="105" xfId="2495" applyFont="1" applyFill="1" applyBorder="1" applyAlignment="1">
      <alignment horizontal="right" vertical="center"/>
    </xf>
    <xf numFmtId="0" fontId="88" fillId="0" borderId="105" xfId="2495" applyFont="1" applyFill="1" applyBorder="1" applyAlignment="1">
      <alignment horizontal="center" vertical="center"/>
    </xf>
    <xf numFmtId="0" fontId="85" fillId="0" borderId="0" xfId="2495" applyFont="1" applyFill="1" applyBorder="1" applyAlignment="1">
      <alignment vertical="center" wrapText="1"/>
    </xf>
    <xf numFmtId="0" fontId="90" fillId="0" borderId="0" xfId="2055" applyFont="1" applyFill="1" applyAlignment="1">
      <alignment horizontal="left" vertical="center"/>
    </xf>
    <xf numFmtId="167" fontId="85" fillId="0" borderId="0" xfId="2055" applyNumberFormat="1" applyFont="1" applyFill="1" applyAlignment="1">
      <alignment vertical="center"/>
    </xf>
    <xf numFmtId="167" fontId="85" fillId="0" borderId="0" xfId="2055" applyNumberFormat="1" applyFont="1" applyFill="1" applyAlignment="1">
      <alignment horizontal="right" vertical="center" wrapText="1"/>
    </xf>
    <xf numFmtId="181" fontId="85" fillId="0" borderId="0" xfId="2055" applyNumberFormat="1" applyFont="1" applyFill="1" applyAlignment="1">
      <alignment vertical="center"/>
    </xf>
    <xf numFmtId="0" fontId="85" fillId="0" borderId="0" xfId="2055" applyFont="1" applyFill="1" applyBorder="1" applyAlignment="1">
      <alignment vertical="center"/>
    </xf>
    <xf numFmtId="49" fontId="85" fillId="0" borderId="0" xfId="2495" applyNumberFormat="1" applyFont="1" applyFill="1" applyBorder="1" applyAlignment="1">
      <alignment vertical="center" wrapText="1"/>
    </xf>
    <xf numFmtId="167" fontId="85" fillId="0" borderId="0" xfId="2055" applyNumberFormat="1" applyFont="1" applyFill="1" applyBorder="1" applyAlignment="1">
      <alignment horizontal="right"/>
    </xf>
    <xf numFmtId="168" fontId="85" fillId="0" borderId="0" xfId="2055" applyNumberFormat="1" applyFont="1" applyFill="1" applyBorder="1" applyAlignment="1"/>
    <xf numFmtId="49" fontId="85" fillId="0" borderId="0" xfId="2495" applyNumberFormat="1" applyFont="1" applyFill="1" applyBorder="1" applyAlignment="1">
      <alignment horizontal="left" vertical="center" wrapText="1"/>
    </xf>
    <xf numFmtId="168" fontId="85" fillId="0" borderId="0" xfId="2055" applyNumberFormat="1" applyFont="1" applyFill="1" applyBorder="1" applyAlignment="1">
      <alignment vertical="center"/>
    </xf>
    <xf numFmtId="168" fontId="85" fillId="0" borderId="0" xfId="2055" applyNumberFormat="1" applyFont="1" applyFill="1" applyBorder="1" applyAlignment="1">
      <alignment horizontal="right" vertical="center"/>
    </xf>
    <xf numFmtId="167" fontId="85" fillId="0" borderId="0" xfId="2055" applyNumberFormat="1" applyFont="1" applyFill="1" applyBorder="1" applyAlignment="1">
      <alignment horizontal="right" vertical="center"/>
    </xf>
    <xf numFmtId="49" fontId="93" fillId="0" borderId="0" xfId="2495" applyNumberFormat="1" applyFont="1" applyFill="1" applyBorder="1" applyAlignment="1">
      <alignment vertical="center" wrapText="1"/>
    </xf>
    <xf numFmtId="168" fontId="85" fillId="0" borderId="0" xfId="2055" applyNumberFormat="1" applyFont="1" applyFill="1" applyAlignment="1">
      <alignment vertical="center"/>
    </xf>
    <xf numFmtId="49" fontId="85" fillId="0" borderId="0" xfId="2055" applyNumberFormat="1" applyFont="1" applyFill="1" applyAlignment="1">
      <alignment vertical="center"/>
    </xf>
    <xf numFmtId="168" fontId="85" fillId="0" borderId="0" xfId="2055" applyNumberFormat="1" applyFont="1" applyFill="1" applyAlignment="1"/>
    <xf numFmtId="168" fontId="85" fillId="0" borderId="0" xfId="2495" applyNumberFormat="1" applyFont="1" applyFill="1" applyBorder="1" applyAlignment="1">
      <alignment horizontal="right" wrapText="1"/>
    </xf>
    <xf numFmtId="167" fontId="85" fillId="0" borderId="0" xfId="2055" applyNumberFormat="1" applyFont="1" applyFill="1" applyAlignment="1"/>
    <xf numFmtId="168" fontId="85" fillId="0" borderId="0" xfId="2055" applyNumberFormat="1" applyFont="1" applyFill="1" applyBorder="1" applyAlignment="1">
      <alignment horizontal="right"/>
    </xf>
    <xf numFmtId="1" fontId="85" fillId="0" borderId="0" xfId="2495" applyNumberFormat="1" applyFont="1" applyFill="1" applyBorder="1" applyAlignment="1">
      <alignment horizontal="left" vertical="center" wrapText="1"/>
    </xf>
    <xf numFmtId="1" fontId="85" fillId="0" borderId="0" xfId="2055" applyNumberFormat="1" applyFont="1" applyFill="1" applyBorder="1" applyAlignment="1">
      <alignment horizontal="right"/>
    </xf>
    <xf numFmtId="3" fontId="85" fillId="0" borderId="0" xfId="2055" applyNumberFormat="1" applyFont="1" applyFill="1" applyAlignment="1"/>
    <xf numFmtId="3" fontId="85" fillId="0" borderId="0" xfId="2055" applyNumberFormat="1" applyFont="1" applyFill="1" applyBorder="1" applyAlignment="1">
      <alignment horizontal="right"/>
    </xf>
    <xf numFmtId="3" fontId="85" fillId="0" borderId="0" xfId="2055" applyNumberFormat="1" applyFont="1" applyFill="1" applyBorder="1" applyAlignment="1"/>
    <xf numFmtId="1" fontId="85" fillId="0" borderId="0" xfId="2055" applyNumberFormat="1" applyFont="1" applyFill="1" applyBorder="1" applyAlignment="1"/>
    <xf numFmtId="1" fontId="85" fillId="0" borderId="0" xfId="2055" applyNumberFormat="1" applyFont="1" applyFill="1" applyAlignment="1">
      <alignment vertical="center"/>
    </xf>
    <xf numFmtId="167" fontId="85" fillId="0" borderId="0" xfId="2055" applyNumberFormat="1" applyFont="1" applyFill="1" applyBorder="1" applyAlignment="1"/>
    <xf numFmtId="49" fontId="85" fillId="0" borderId="0" xfId="2055" applyNumberFormat="1" applyFont="1" applyFill="1" applyAlignment="1">
      <alignment vertical="center" wrapText="1"/>
    </xf>
    <xf numFmtId="167" fontId="85" fillId="0" borderId="0" xfId="2495" applyNumberFormat="1" applyFont="1" applyFill="1" applyBorder="1" applyAlignment="1">
      <alignment horizontal="right" wrapText="1"/>
    </xf>
    <xf numFmtId="167" fontId="85" fillId="0" borderId="0" xfId="2055" applyNumberFormat="1" applyFont="1" applyFill="1" applyBorder="1" applyAlignment="1">
      <alignment vertical="center"/>
    </xf>
    <xf numFmtId="167" fontId="85" fillId="0" borderId="0" xfId="1440" applyNumberFormat="1" applyFont="1" applyFill="1" applyBorder="1"/>
    <xf numFmtId="167" fontId="85" fillId="0" borderId="105" xfId="2055" applyNumberFormat="1" applyFont="1" applyFill="1" applyBorder="1" applyAlignment="1">
      <alignment horizontal="right"/>
    </xf>
    <xf numFmtId="168" fontId="85" fillId="0" borderId="105" xfId="2055" applyNumberFormat="1" applyFont="1" applyFill="1" applyBorder="1" applyAlignment="1"/>
    <xf numFmtId="0" fontId="85" fillId="0" borderId="0" xfId="2055" applyFont="1" applyFill="1" applyAlignment="1">
      <alignment horizontal="right" vertical="center"/>
    </xf>
    <xf numFmtId="49" fontId="88" fillId="0" borderId="0" xfId="2495" applyNumberFormat="1" applyFont="1" applyFill="1" applyBorder="1" applyAlignment="1">
      <alignment horizontal="right" vertical="center" wrapText="1"/>
    </xf>
    <xf numFmtId="168" fontId="85" fillId="0" borderId="0" xfId="2055" applyNumberFormat="1" applyFont="1" applyFill="1" applyAlignment="1">
      <alignment horizontal="right"/>
    </xf>
    <xf numFmtId="182" fontId="85" fillId="0" borderId="0" xfId="2055" applyNumberFormat="1" applyFont="1" applyFill="1" applyAlignment="1">
      <alignment horizontal="right" vertical="center"/>
    </xf>
    <xf numFmtId="179" fontId="85" fillId="0" borderId="0" xfId="2055" applyNumberFormat="1" applyFont="1" applyFill="1" applyAlignment="1">
      <alignment horizontal="right" vertical="center"/>
    </xf>
    <xf numFmtId="0" fontId="85" fillId="0" borderId="0" xfId="2055" applyFont="1" applyFill="1" applyAlignment="1">
      <alignment horizontal="left" vertical="center" wrapText="1"/>
    </xf>
    <xf numFmtId="4" fontId="85" fillId="0" borderId="0" xfId="2055" applyNumberFormat="1" applyFont="1" applyFill="1" applyBorder="1" applyAlignment="1"/>
    <xf numFmtId="0" fontId="93" fillId="0" borderId="0" xfId="2055" applyFont="1" applyFill="1" applyAlignment="1">
      <alignment horizontal="left" vertical="center"/>
    </xf>
    <xf numFmtId="0" fontId="85" fillId="0" borderId="0" xfId="2055" applyFont="1" applyFill="1" applyAlignment="1">
      <alignment horizontal="left" vertical="center"/>
    </xf>
    <xf numFmtId="0" fontId="93" fillId="0" borderId="0" xfId="2055" applyFont="1" applyFill="1" applyAlignment="1">
      <alignment horizontal="left" vertical="center" wrapText="1"/>
    </xf>
    <xf numFmtId="168" fontId="85" fillId="0" borderId="0" xfId="2055" applyNumberFormat="1" applyFont="1" applyFill="1" applyBorder="1" applyAlignment="1">
      <alignment horizontal="center" vertical="center" wrapText="1"/>
    </xf>
    <xf numFmtId="168" fontId="93" fillId="0" borderId="0" xfId="2055" applyNumberFormat="1" applyFont="1" applyFill="1" applyBorder="1" applyAlignment="1">
      <alignment horizontal="center" vertical="center" wrapText="1"/>
    </xf>
    <xf numFmtId="168" fontId="85" fillId="0" borderId="105" xfId="2055" applyNumberFormat="1" applyFont="1" applyFill="1" applyBorder="1" applyAlignment="1">
      <alignment horizontal="right"/>
    </xf>
    <xf numFmtId="3" fontId="85" fillId="0" borderId="0" xfId="2055" applyNumberFormat="1" applyFont="1" applyFill="1" applyAlignment="1">
      <alignment horizontal="right"/>
    </xf>
    <xf numFmtId="49" fontId="85" fillId="0" borderId="29" xfId="2055" applyNumberFormat="1" applyFont="1" applyFill="1" applyBorder="1" applyAlignment="1">
      <alignment vertical="center"/>
    </xf>
    <xf numFmtId="49" fontId="85" fillId="0" borderId="29" xfId="2495" applyNumberFormat="1" applyFont="1" applyFill="1" applyBorder="1" applyAlignment="1">
      <alignment vertical="center" wrapText="1"/>
    </xf>
    <xf numFmtId="168" fontId="85" fillId="0" borderId="0" xfId="2495" applyNumberFormat="1" applyFont="1" applyFill="1" applyBorder="1" applyAlignment="1">
      <alignment vertical="center" wrapText="1"/>
    </xf>
    <xf numFmtId="0" fontId="85" fillId="0" borderId="0" xfId="2495" applyFont="1" applyFill="1" applyAlignment="1">
      <alignment vertical="center" wrapText="1"/>
    </xf>
    <xf numFmtId="0" fontId="46" fillId="0" borderId="17" xfId="0" applyFont="1" applyBorder="1" applyAlignment="1">
      <alignment wrapText="1"/>
    </xf>
    <xf numFmtId="0" fontId="46" fillId="0" borderId="47" xfId="0" applyFont="1" applyBorder="1" applyAlignment="1">
      <alignment wrapText="1"/>
    </xf>
    <xf numFmtId="0" fontId="46" fillId="0" borderId="100" xfId="0" applyFont="1" applyBorder="1" applyAlignment="1">
      <alignment wrapText="1"/>
    </xf>
    <xf numFmtId="0" fontId="46" fillId="0" borderId="0" xfId="796" applyFont="1" applyFill="1" applyBorder="1" applyAlignment="1">
      <alignment horizontal="left" vertical="center"/>
    </xf>
    <xf numFmtId="0" fontId="48" fillId="0" borderId="32" xfId="0" applyFont="1" applyFill="1" applyBorder="1" applyAlignment="1">
      <alignment horizontal="center" vertical="center" wrapText="1"/>
    </xf>
    <xf numFmtId="0" fontId="48" fillId="55" borderId="119" xfId="0" applyFont="1" applyFill="1" applyBorder="1" applyAlignment="1">
      <alignment vertical="center" wrapText="1"/>
    </xf>
    <xf numFmtId="0" fontId="48" fillId="0" borderId="119" xfId="0" applyFont="1" applyFill="1" applyBorder="1" applyAlignment="1">
      <alignment horizontal="justify" vertical="center" wrapText="1"/>
    </xf>
    <xf numFmtId="0" fontId="46" fillId="0" borderId="119" xfId="0" applyFont="1" applyFill="1" applyBorder="1" applyAlignment="1">
      <alignment horizontal="left" vertical="center" wrapText="1"/>
    </xf>
    <xf numFmtId="0" fontId="48" fillId="0" borderId="119" xfId="0" applyFont="1" applyFill="1" applyBorder="1" applyAlignment="1">
      <alignment horizontal="left" vertical="center" wrapText="1"/>
    </xf>
    <xf numFmtId="0" fontId="48" fillId="0" borderId="119" xfId="0" applyFont="1" applyFill="1" applyBorder="1" applyAlignment="1">
      <alignment vertical="center" wrapText="1"/>
    </xf>
    <xf numFmtId="0" fontId="48" fillId="56" borderId="119" xfId="0" applyFont="1" applyFill="1" applyBorder="1" applyAlignment="1">
      <alignment horizontal="left" vertical="center" wrapText="1"/>
    </xf>
    <xf numFmtId="0" fontId="48" fillId="0" borderId="34" xfId="0" applyFont="1" applyFill="1" applyBorder="1" applyAlignment="1">
      <alignment horizontal="justify" vertical="center" wrapText="1"/>
    </xf>
    <xf numFmtId="0" fontId="46" fillId="0" borderId="0" xfId="0" applyFont="1" applyFill="1" applyAlignment="1">
      <alignment vertical="center"/>
    </xf>
    <xf numFmtId="0" fontId="48" fillId="0" borderId="0" xfId="0" applyFont="1" applyFill="1" applyAlignment="1">
      <alignment horizontal="right" vertical="center"/>
    </xf>
    <xf numFmtId="0" fontId="46" fillId="0" borderId="0" xfId="0" applyFont="1" applyFill="1" applyAlignment="1">
      <alignment horizontal="right" vertical="center"/>
    </xf>
    <xf numFmtId="0" fontId="48" fillId="0" borderId="78" xfId="0" applyFont="1" applyFill="1" applyBorder="1" applyAlignment="1">
      <alignment horizontal="center" vertical="center" wrapText="1"/>
    </xf>
    <xf numFmtId="0" fontId="48" fillId="0" borderId="24" xfId="0" applyFont="1" applyFill="1" applyBorder="1" applyAlignment="1">
      <alignment horizontal="center" vertical="center" wrapText="1"/>
    </xf>
    <xf numFmtId="3" fontId="46" fillId="0" borderId="122" xfId="0" applyNumberFormat="1" applyFont="1" applyFill="1" applyBorder="1" applyAlignment="1">
      <alignment horizontal="center" vertical="center"/>
    </xf>
    <xf numFmtId="3" fontId="46" fillId="0" borderId="121" xfId="0" applyNumberFormat="1" applyFont="1" applyFill="1" applyBorder="1" applyAlignment="1">
      <alignment horizontal="center" vertical="center"/>
    </xf>
    <xf numFmtId="0" fontId="48" fillId="0" borderId="34" xfId="0" applyFont="1" applyFill="1" applyBorder="1" applyAlignment="1">
      <alignment horizontal="left" vertical="center" wrapText="1"/>
    </xf>
    <xf numFmtId="3" fontId="46" fillId="0" borderId="35" xfId="0" applyNumberFormat="1" applyFont="1" applyFill="1" applyBorder="1" applyAlignment="1">
      <alignment horizontal="center" vertical="center"/>
    </xf>
    <xf numFmtId="3" fontId="46" fillId="0" borderId="26" xfId="0" applyNumberFormat="1" applyFont="1" applyFill="1" applyBorder="1" applyAlignment="1">
      <alignment horizontal="center" vertical="center"/>
    </xf>
    <xf numFmtId="3" fontId="46" fillId="0" borderId="0" xfId="0" applyNumberFormat="1" applyFont="1" applyFill="1" applyAlignment="1">
      <alignment vertical="center"/>
    </xf>
    <xf numFmtId="0" fontId="46" fillId="0" borderId="0" xfId="2496" applyFont="1"/>
    <xf numFmtId="0" fontId="46" fillId="0" borderId="0" xfId="2496" applyFont="1" applyAlignment="1"/>
    <xf numFmtId="0" fontId="98" fillId="0" borderId="0" xfId="2496" applyFont="1"/>
    <xf numFmtId="49" fontId="97" fillId="0" borderId="46" xfId="2496" applyNumberFormat="1" applyFont="1" applyBorder="1" applyAlignment="1">
      <alignment horizontal="right" vertical="center"/>
    </xf>
    <xf numFmtId="49" fontId="97" fillId="0" borderId="80" xfId="2496" applyNumberFormat="1" applyFont="1" applyBorder="1" applyAlignment="1">
      <alignment horizontal="right" vertical="center"/>
    </xf>
    <xf numFmtId="49" fontId="97" fillId="0" borderId="45" xfId="2496" applyNumberFormat="1" applyFont="1" applyBorder="1" applyAlignment="1">
      <alignment horizontal="right" vertical="center"/>
    </xf>
    <xf numFmtId="49" fontId="97" fillId="0" borderId="48" xfId="2496" applyNumberFormat="1" applyFont="1" applyBorder="1" applyAlignment="1">
      <alignment horizontal="right" vertical="center"/>
    </xf>
    <xf numFmtId="168" fontId="98" fillId="0" borderId="29" xfId="1309" applyNumberFormat="1" applyFont="1" applyFill="1" applyBorder="1" applyAlignment="1">
      <alignment horizontal="right" vertical="center"/>
    </xf>
    <xf numFmtId="168" fontId="98" fillId="0" borderId="126" xfId="1309" applyNumberFormat="1" applyFont="1" applyFill="1" applyBorder="1" applyAlignment="1">
      <alignment horizontal="right" vertical="center"/>
    </xf>
    <xf numFmtId="167" fontId="98" fillId="0" borderId="29" xfId="2496" applyNumberFormat="1" applyFont="1" applyBorder="1" applyAlignment="1">
      <alignment horizontal="right" vertical="center"/>
    </xf>
    <xf numFmtId="167" fontId="98" fillId="0" borderId="79" xfId="2496" applyNumberFormat="1" applyFont="1" applyBorder="1" applyAlignment="1">
      <alignment horizontal="right" vertical="center"/>
    </xf>
    <xf numFmtId="168" fontId="98" fillId="0" borderId="105" xfId="1309" applyNumberFormat="1" applyFont="1" applyFill="1" applyBorder="1" applyAlignment="1">
      <alignment horizontal="right" vertical="center"/>
    </xf>
    <xf numFmtId="168" fontId="98" fillId="0" borderId="127" xfId="1309" applyNumberFormat="1" applyFont="1" applyFill="1" applyBorder="1" applyAlignment="1">
      <alignment horizontal="right" vertical="center"/>
    </xf>
    <xf numFmtId="167" fontId="98" fillId="0" borderId="105" xfId="2496" applyNumberFormat="1" applyFont="1" applyBorder="1" applyAlignment="1">
      <alignment horizontal="right" vertical="center"/>
    </xf>
    <xf numFmtId="167" fontId="98" fillId="0" borderId="127" xfId="2496" applyNumberFormat="1" applyFont="1" applyBorder="1" applyAlignment="1">
      <alignment horizontal="right" vertical="center"/>
    </xf>
    <xf numFmtId="168" fontId="98" fillId="0" borderId="131" xfId="1309" applyNumberFormat="1" applyFont="1" applyFill="1" applyBorder="1" applyAlignment="1">
      <alignment horizontal="right" vertical="center"/>
    </xf>
    <xf numFmtId="168" fontId="98" fillId="0" borderId="68" xfId="1309" applyNumberFormat="1" applyFont="1" applyFill="1" applyBorder="1" applyAlignment="1">
      <alignment horizontal="right" vertical="center"/>
    </xf>
    <xf numFmtId="167" fontId="98" fillId="0" borderId="68" xfId="2496" applyNumberFormat="1" applyFont="1" applyBorder="1" applyAlignment="1">
      <alignment horizontal="right" vertical="center"/>
    </xf>
    <xf numFmtId="167" fontId="98" fillId="0" borderId="131" xfId="2496" applyNumberFormat="1" applyFont="1" applyBorder="1" applyAlignment="1">
      <alignment horizontal="right" vertical="center"/>
    </xf>
    <xf numFmtId="168" fontId="46" fillId="0" borderId="0" xfId="1440" applyNumberFormat="1" applyFont="1"/>
    <xf numFmtId="9" fontId="46" fillId="0" borderId="0" xfId="1440" applyFont="1"/>
    <xf numFmtId="0" fontId="47" fillId="0" borderId="0" xfId="2497" applyFont="1" applyAlignment="1">
      <alignment vertical="center"/>
    </xf>
    <xf numFmtId="0" fontId="53" fillId="0" borderId="0" xfId="2497" applyFont="1" applyAlignment="1">
      <alignment horizontal="right" vertical="center"/>
    </xf>
    <xf numFmtId="0" fontId="98" fillId="0" borderId="0" xfId="1320" applyFont="1" applyBorder="1"/>
    <xf numFmtId="0" fontId="97" fillId="0" borderId="46" xfId="1320" applyFont="1" applyBorder="1"/>
    <xf numFmtId="0" fontId="97" fillId="0" borderId="80" xfId="1320" applyFont="1" applyBorder="1"/>
    <xf numFmtId="0" fontId="97" fillId="0" borderId="45" xfId="1320" applyFont="1" applyBorder="1"/>
    <xf numFmtId="0" fontId="97" fillId="0" borderId="48" xfId="1320" applyFont="1" applyBorder="1"/>
    <xf numFmtId="0" fontId="99" fillId="0" borderId="0" xfId="1320" applyFont="1" applyBorder="1"/>
    <xf numFmtId="168" fontId="98" fillId="0" borderId="75" xfId="1440" applyNumberFormat="1" applyFont="1" applyBorder="1"/>
    <xf numFmtId="168" fontId="98" fillId="0" borderId="79" xfId="1440" applyNumberFormat="1" applyFont="1" applyBorder="1"/>
    <xf numFmtId="168" fontId="98" fillId="0" borderId="76" xfId="1440" applyNumberFormat="1" applyFont="1" applyBorder="1"/>
    <xf numFmtId="168" fontId="35" fillId="0" borderId="0" xfId="1440" applyNumberFormat="1" applyFont="1" applyBorder="1"/>
    <xf numFmtId="168" fontId="98" fillId="0" borderId="101" xfId="1440" applyNumberFormat="1" applyFont="1" applyBorder="1"/>
    <xf numFmtId="168" fontId="98" fillId="0" borderId="127" xfId="1440" applyNumberFormat="1" applyFont="1" applyBorder="1"/>
    <xf numFmtId="168" fontId="98" fillId="0" borderId="105" xfId="1440" applyNumberFormat="1" applyFont="1" applyBorder="1"/>
    <xf numFmtId="168" fontId="98" fillId="0" borderId="72" xfId="1440" applyNumberFormat="1" applyFont="1" applyBorder="1"/>
    <xf numFmtId="168" fontId="98" fillId="0" borderId="131" xfId="1440" applyNumberFormat="1" applyFont="1" applyBorder="1"/>
    <xf numFmtId="168" fontId="98" fillId="0" borderId="68" xfId="1440" applyNumberFormat="1" applyFont="1" applyBorder="1"/>
    <xf numFmtId="0" fontId="53" fillId="0" borderId="46" xfId="1325" applyFont="1" applyFill="1" applyBorder="1"/>
    <xf numFmtId="0" fontId="53" fillId="0" borderId="80" xfId="1325" applyFont="1" applyFill="1" applyBorder="1"/>
    <xf numFmtId="0" fontId="53" fillId="0" borderId="45" xfId="1325" applyFont="1" applyFill="1" applyBorder="1"/>
    <xf numFmtId="0" fontId="53" fillId="0" borderId="48" xfId="1325" applyFont="1" applyFill="1" applyBorder="1"/>
    <xf numFmtId="167" fontId="47" fillId="0" borderId="75" xfId="1325" applyNumberFormat="1" applyFont="1" applyBorder="1" applyAlignment="1">
      <alignment vertical="center"/>
    </xf>
    <xf numFmtId="167" fontId="47" fillId="0" borderId="79" xfId="1325" applyNumberFormat="1" applyFont="1" applyBorder="1" applyAlignment="1">
      <alignment vertical="center"/>
    </xf>
    <xf numFmtId="167" fontId="47" fillId="0" borderId="76" xfId="1325" applyNumberFormat="1" applyFont="1" applyBorder="1" applyAlignment="1">
      <alignment vertical="center"/>
    </xf>
    <xf numFmtId="167" fontId="47" fillId="0" borderId="101" xfId="1325" applyNumberFormat="1" applyFont="1" applyBorder="1" applyAlignment="1">
      <alignment vertical="center"/>
    </xf>
    <xf numFmtId="167" fontId="47" fillId="0" borderId="127" xfId="1325" applyNumberFormat="1" applyFont="1" applyBorder="1" applyAlignment="1">
      <alignment vertical="center"/>
    </xf>
    <xf numFmtId="167" fontId="47" fillId="0" borderId="105" xfId="1325" applyNumberFormat="1" applyFont="1" applyBorder="1" applyAlignment="1">
      <alignment vertical="center"/>
    </xf>
    <xf numFmtId="167" fontId="47" fillId="0" borderId="72" xfId="1325" applyNumberFormat="1" applyFont="1" applyBorder="1" applyAlignment="1">
      <alignment vertical="center"/>
    </xf>
    <xf numFmtId="167" fontId="47" fillId="0" borderId="131" xfId="1325" applyNumberFormat="1" applyFont="1" applyBorder="1" applyAlignment="1">
      <alignment vertical="center"/>
    </xf>
    <xf numFmtId="167" fontId="47" fillId="0" borderId="68" xfId="1325" applyNumberFormat="1" applyFont="1" applyBorder="1" applyAlignment="1">
      <alignment vertical="center"/>
    </xf>
    <xf numFmtId="0" fontId="53" fillId="0" borderId="0" xfId="1325" applyFont="1" applyFill="1" applyAlignment="1">
      <alignment wrapText="1"/>
    </xf>
    <xf numFmtId="167" fontId="47" fillId="0" borderId="0" xfId="1325" applyNumberFormat="1" applyFont="1" applyAlignment="1">
      <alignment vertical="center"/>
    </xf>
    <xf numFmtId="3" fontId="98" fillId="0" borderId="79" xfId="1332" applyNumberFormat="1" applyFont="1" applyFill="1" applyBorder="1"/>
    <xf numFmtId="3" fontId="98" fillId="0" borderId="76" xfId="1332" applyNumberFormat="1" applyFont="1" applyFill="1" applyBorder="1"/>
    <xf numFmtId="3" fontId="98" fillId="0" borderId="75" xfId="1332" applyNumberFormat="1" applyFont="1" applyFill="1" applyBorder="1"/>
    <xf numFmtId="3" fontId="98" fillId="0" borderId="127" xfId="1332" applyNumberFormat="1" applyFont="1" applyFill="1" applyBorder="1"/>
    <xf numFmtId="3" fontId="98" fillId="0" borderId="105" xfId="1332" applyNumberFormat="1" applyFont="1" applyFill="1" applyBorder="1"/>
    <xf numFmtId="3" fontId="98" fillId="0" borderId="101" xfId="1332" applyNumberFormat="1" applyFont="1" applyFill="1" applyBorder="1"/>
    <xf numFmtId="0" fontId="98" fillId="0" borderId="0" xfId="1332" applyFont="1" applyFill="1"/>
    <xf numFmtId="0" fontId="97" fillId="0" borderId="46" xfId="1332" applyFont="1" applyFill="1" applyBorder="1" applyAlignment="1">
      <alignment vertical="center"/>
    </xf>
    <xf numFmtId="0" fontId="97" fillId="0" borderId="80" xfId="1332" applyFont="1" applyFill="1" applyBorder="1" applyAlignment="1">
      <alignment vertical="center"/>
    </xf>
    <xf numFmtId="0" fontId="97" fillId="0" borderId="45" xfId="1332" applyFont="1" applyFill="1" applyBorder="1" applyAlignment="1">
      <alignment vertical="center"/>
    </xf>
    <xf numFmtId="0" fontId="97" fillId="0" borderId="48" xfId="1332" applyFont="1" applyFill="1" applyBorder="1" applyAlignment="1">
      <alignment vertical="center"/>
    </xf>
    <xf numFmtId="168" fontId="98" fillId="0" borderId="124" xfId="1440" applyNumberFormat="1" applyFont="1" applyFill="1" applyBorder="1" applyAlignment="1">
      <alignment vertical="center"/>
    </xf>
    <xf numFmtId="168" fontId="98" fillId="0" borderId="126" xfId="1440" applyNumberFormat="1" applyFont="1" applyFill="1" applyBorder="1" applyAlignment="1">
      <alignment vertical="center"/>
    </xf>
    <xf numFmtId="168" fontId="98" fillId="0" borderId="29" xfId="1440" applyNumberFormat="1" applyFont="1" applyFill="1" applyBorder="1" applyAlignment="1">
      <alignment vertical="center"/>
    </xf>
    <xf numFmtId="168" fontId="98" fillId="0" borderId="101" xfId="1440" applyNumberFormat="1" applyFont="1" applyFill="1" applyBorder="1" applyAlignment="1">
      <alignment vertical="center"/>
    </xf>
    <xf numFmtId="168" fontId="98" fillId="0" borderId="127" xfId="1440" applyNumberFormat="1" applyFont="1" applyFill="1" applyBorder="1" applyAlignment="1">
      <alignment vertical="center"/>
    </xf>
    <xf numFmtId="168" fontId="98" fillId="0" borderId="105" xfId="1440" applyNumberFormat="1" applyFont="1" applyFill="1" applyBorder="1" applyAlignment="1">
      <alignment vertical="center"/>
    </xf>
    <xf numFmtId="168" fontId="98" fillId="0" borderId="72" xfId="1440" applyNumberFormat="1" applyFont="1" applyFill="1" applyBorder="1" applyAlignment="1">
      <alignment vertical="center"/>
    </xf>
    <xf numFmtId="168" fontId="98" fillId="0" borderId="131" xfId="1440" applyNumberFormat="1" applyFont="1" applyFill="1" applyBorder="1" applyAlignment="1">
      <alignment vertical="center"/>
    </xf>
    <xf numFmtId="168" fontId="98" fillId="0" borderId="68" xfId="1440" applyNumberFormat="1" applyFont="1" applyFill="1" applyBorder="1" applyAlignment="1">
      <alignment vertical="center"/>
    </xf>
    <xf numFmtId="0" fontId="97" fillId="0" borderId="45" xfId="1332" applyFont="1" applyBorder="1"/>
    <xf numFmtId="0" fontId="97" fillId="0" borderId="80" xfId="1332" applyFont="1" applyBorder="1"/>
    <xf numFmtId="0" fontId="97" fillId="0" borderId="48" xfId="1332" applyFont="1" applyBorder="1"/>
    <xf numFmtId="168" fontId="98" fillId="0" borderId="124" xfId="1440" applyNumberFormat="1" applyFont="1" applyBorder="1" applyAlignment="1">
      <alignment vertical="center"/>
    </xf>
    <xf numFmtId="168" fontId="98" fillId="0" borderId="126" xfId="1440" applyNumberFormat="1" applyFont="1" applyBorder="1" applyAlignment="1">
      <alignment vertical="center"/>
    </xf>
    <xf numFmtId="168" fontId="98" fillId="0" borderId="29" xfId="1440" applyNumberFormat="1" applyFont="1" applyBorder="1" applyAlignment="1">
      <alignment vertical="center"/>
    </xf>
    <xf numFmtId="168" fontId="98" fillId="0" borderId="101" xfId="1440" applyNumberFormat="1" applyFont="1" applyBorder="1" applyAlignment="1">
      <alignment vertical="center"/>
    </xf>
    <xf numFmtId="168" fontId="98" fillId="0" borderId="127" xfId="1440" applyNumberFormat="1" applyFont="1" applyBorder="1" applyAlignment="1">
      <alignment vertical="center"/>
    </xf>
    <xf numFmtId="168" fontId="98" fillId="0" borderId="105" xfId="1440" applyNumberFormat="1" applyFont="1" applyBorder="1" applyAlignment="1">
      <alignment vertical="center"/>
    </xf>
    <xf numFmtId="168" fontId="98" fillId="0" borderId="72" xfId="1440" applyNumberFormat="1" applyFont="1" applyBorder="1" applyAlignment="1">
      <alignment vertical="center"/>
    </xf>
    <xf numFmtId="168" fontId="98" fillId="0" borderId="131" xfId="1440" applyNumberFormat="1" applyFont="1" applyBorder="1" applyAlignment="1">
      <alignment vertical="center"/>
    </xf>
    <xf numFmtId="168" fontId="98" fillId="0" borderId="68" xfId="1440" applyNumberFormat="1" applyFont="1" applyBorder="1" applyAlignment="1">
      <alignment vertical="center"/>
    </xf>
    <xf numFmtId="0" fontId="98" fillId="0" borderId="0" xfId="1332" applyFont="1"/>
    <xf numFmtId="49" fontId="97" fillId="0" borderId="46" xfId="1332" applyNumberFormat="1" applyFont="1" applyBorder="1" applyAlignment="1">
      <alignment horizontal="right" vertical="center"/>
    </xf>
    <xf numFmtId="49" fontId="97" fillId="0" borderId="80" xfId="1332" applyNumberFormat="1" applyFont="1" applyBorder="1" applyAlignment="1">
      <alignment horizontal="right" vertical="center"/>
    </xf>
    <xf numFmtId="49" fontId="97" fillId="0" borderId="45" xfId="1332" applyNumberFormat="1" applyFont="1" applyBorder="1" applyAlignment="1">
      <alignment horizontal="right" vertical="center"/>
    </xf>
    <xf numFmtId="49" fontId="97" fillId="0" borderId="48" xfId="1332" applyNumberFormat="1" applyFont="1" applyBorder="1" applyAlignment="1">
      <alignment horizontal="right" vertical="center"/>
    </xf>
    <xf numFmtId="3" fontId="98" fillId="0" borderId="124" xfId="1332" applyNumberFormat="1" applyFont="1" applyBorder="1"/>
    <xf numFmtId="3" fontId="98" fillId="0" borderId="126" xfId="1332" applyNumberFormat="1" applyFont="1" applyBorder="1"/>
    <xf numFmtId="3" fontId="98" fillId="0" borderId="29" xfId="1332" applyNumberFormat="1" applyFont="1" applyBorder="1"/>
    <xf numFmtId="3" fontId="98" fillId="0" borderId="101" xfId="1332" applyNumberFormat="1" applyFont="1" applyBorder="1"/>
    <xf numFmtId="3" fontId="98" fillId="0" borderId="127" xfId="1332" applyNumberFormat="1" applyFont="1" applyBorder="1"/>
    <xf numFmtId="3" fontId="98" fillId="0" borderId="105" xfId="1332" applyNumberFormat="1" applyFont="1" applyBorder="1"/>
    <xf numFmtId="0" fontId="97" fillId="0" borderId="68" xfId="1332" applyFont="1" applyBorder="1" applyAlignment="1">
      <alignment horizontal="left" vertical="center" wrapText="1"/>
    </xf>
    <xf numFmtId="0" fontId="97" fillId="0" borderId="34" xfId="1323" applyFont="1" applyFill="1" applyBorder="1" applyAlignment="1">
      <alignment horizontal="center" vertical="center" wrapText="1"/>
    </xf>
    <xf numFmtId="0" fontId="97" fillId="0" borderId="35" xfId="1323" applyFont="1" applyFill="1" applyBorder="1" applyAlignment="1">
      <alignment horizontal="center" vertical="center" wrapText="1"/>
    </xf>
    <xf numFmtId="0" fontId="97" fillId="0" borderId="22" xfId="1323" applyFont="1" applyFill="1" applyBorder="1" applyAlignment="1">
      <alignment horizontal="center" vertical="center" wrapText="1"/>
    </xf>
    <xf numFmtId="0" fontId="97" fillId="0" borderId="26" xfId="1323" applyFont="1" applyFill="1" applyBorder="1" applyAlignment="1">
      <alignment horizontal="center" vertical="center" wrapText="1"/>
    </xf>
    <xf numFmtId="0" fontId="97" fillId="0" borderId="53" xfId="1323" applyFont="1" applyFill="1" applyBorder="1" applyAlignment="1">
      <alignment horizontal="center" vertical="center" wrapText="1"/>
    </xf>
    <xf numFmtId="3" fontId="98" fillId="0" borderId="18" xfId="1332" applyNumberFormat="1" applyFont="1" applyFill="1" applyBorder="1"/>
    <xf numFmtId="3" fontId="98" fillId="0" borderId="100" xfId="1332" applyNumberFormat="1" applyFont="1" applyFill="1" applyBorder="1"/>
    <xf numFmtId="1" fontId="97" fillId="0" borderId="67" xfId="1332" applyNumberFormat="1" applyFont="1" applyBorder="1" applyAlignment="1">
      <alignment horizontal="right" vertical="center"/>
    </xf>
    <xf numFmtId="1" fontId="97" fillId="0" borderId="136" xfId="1332" applyNumberFormat="1" applyFont="1" applyBorder="1" applyAlignment="1">
      <alignment horizontal="right" vertical="center"/>
    </xf>
    <xf numFmtId="1" fontId="97" fillId="0" borderId="77" xfId="1332" applyNumberFormat="1" applyFont="1" applyBorder="1" applyAlignment="1">
      <alignment horizontal="right" vertical="center"/>
    </xf>
    <xf numFmtId="1" fontId="98" fillId="0" borderId="75" xfId="1332" applyNumberFormat="1" applyFont="1" applyBorder="1"/>
    <xf numFmtId="1" fontId="98" fillId="0" borderId="79" xfId="1332" applyNumberFormat="1" applyFont="1" applyBorder="1"/>
    <xf numFmtId="1" fontId="98" fillId="0" borderId="76" xfId="1332" applyNumberFormat="1" applyFont="1" applyBorder="1"/>
    <xf numFmtId="1" fontId="98" fillId="0" borderId="101" xfId="1332" applyNumberFormat="1" applyFont="1" applyBorder="1"/>
    <xf numFmtId="1" fontId="98" fillId="0" borderId="127" xfId="1332" applyNumberFormat="1" applyFont="1" applyBorder="1"/>
    <xf numFmtId="1" fontId="98" fillId="0" borderId="105" xfId="1332" applyNumberFormat="1" applyFont="1" applyBorder="1"/>
    <xf numFmtId="0" fontId="97" fillId="0" borderId="68" xfId="0" applyFont="1" applyBorder="1" applyAlignment="1">
      <alignment horizontal="left" vertical="center" wrapText="1"/>
    </xf>
    <xf numFmtId="0" fontId="97" fillId="0" borderId="0" xfId="0" applyFont="1" applyBorder="1" applyAlignment="1">
      <alignment horizontal="left" vertical="center" wrapText="1"/>
    </xf>
    <xf numFmtId="3" fontId="98" fillId="0" borderId="75" xfId="1332" applyNumberFormat="1" applyFont="1" applyBorder="1"/>
    <xf numFmtId="3" fontId="98" fillId="0" borderId="79" xfId="1332" applyNumberFormat="1" applyFont="1" applyBorder="1"/>
    <xf numFmtId="3" fontId="98" fillId="0" borderId="76" xfId="1332" applyNumberFormat="1" applyFont="1" applyBorder="1"/>
    <xf numFmtId="165" fontId="96" fillId="0" borderId="0" xfId="0" applyNumberFormat="1" applyFont="1" applyBorder="1" applyAlignment="1">
      <alignment horizontal="center" vertical="center"/>
    </xf>
    <xf numFmtId="165" fontId="96" fillId="0" borderId="0" xfId="0" applyNumberFormat="1" applyFont="1" applyBorder="1" applyAlignment="1">
      <alignment horizontal="right" vertical="center"/>
    </xf>
    <xf numFmtId="0" fontId="100" fillId="0" borderId="48" xfId="0" applyFont="1" applyBorder="1" applyAlignment="1">
      <alignment horizontal="center" vertical="center" wrapText="1"/>
    </xf>
    <xf numFmtId="1" fontId="100" fillId="0" borderId="82" xfId="0" applyNumberFormat="1" applyFont="1" applyBorder="1" applyAlignment="1">
      <alignment horizontal="center" vertical="center" wrapText="1"/>
    </xf>
    <xf numFmtId="1" fontId="100" fillId="0" borderId="70" xfId="0" applyNumberFormat="1" applyFont="1" applyBorder="1" applyAlignment="1">
      <alignment horizontal="center" vertical="center" wrapText="1"/>
    </xf>
    <xf numFmtId="1" fontId="100" fillId="0" borderId="81" xfId="0" applyNumberFormat="1" applyFont="1" applyBorder="1" applyAlignment="1">
      <alignment horizontal="center" vertical="center" wrapText="1"/>
    </xf>
    <xf numFmtId="0" fontId="96" fillId="0" borderId="124" xfId="0" applyFont="1" applyBorder="1" applyAlignment="1">
      <alignment horizontal="left" vertical="center" wrapText="1"/>
    </xf>
    <xf numFmtId="3" fontId="96" fillId="0" borderId="32" xfId="1260" applyNumberFormat="1" applyFont="1" applyFill="1" applyBorder="1" applyAlignment="1">
      <alignment horizontal="center" vertical="center"/>
    </xf>
    <xf numFmtId="3" fontId="96" fillId="0" borderId="78" xfId="1260" applyNumberFormat="1" applyFont="1" applyFill="1" applyBorder="1" applyAlignment="1">
      <alignment horizontal="center" vertical="center"/>
    </xf>
    <xf numFmtId="3" fontId="96" fillId="0" borderId="24" xfId="1260" applyNumberFormat="1" applyFont="1" applyFill="1" applyBorder="1" applyAlignment="1">
      <alignment horizontal="center" vertical="center"/>
    </xf>
    <xf numFmtId="0" fontId="96" fillId="0" borderId="101" xfId="0" applyFont="1" applyBorder="1" applyAlignment="1">
      <alignment horizontal="left" vertical="center" wrapText="1"/>
    </xf>
    <xf numFmtId="3" fontId="96" fillId="0" borderId="119" xfId="1260" applyNumberFormat="1" applyFont="1" applyFill="1" applyBorder="1" applyAlignment="1">
      <alignment horizontal="center" vertical="center"/>
    </xf>
    <xf numFmtId="3" fontId="96" fillId="0" borderId="122" xfId="1260" applyNumberFormat="1" applyFont="1" applyFill="1" applyBorder="1" applyAlignment="1">
      <alignment horizontal="center" vertical="center"/>
    </xf>
    <xf numFmtId="3" fontId="96" fillId="0" borderId="121" xfId="1260" applyNumberFormat="1" applyFont="1" applyFill="1" applyBorder="1" applyAlignment="1">
      <alignment horizontal="center" vertical="center"/>
    </xf>
    <xf numFmtId="0" fontId="96" fillId="0" borderId="99" xfId="0" applyFont="1" applyBorder="1" applyAlignment="1">
      <alignment horizontal="left" vertical="center" wrapText="1"/>
    </xf>
    <xf numFmtId="165" fontId="96" fillId="0" borderId="98" xfId="1487" applyNumberFormat="1" applyFont="1" applyBorder="1" applyAlignment="1">
      <alignment horizontal="center" vertical="center"/>
    </xf>
    <xf numFmtId="0" fontId="96" fillId="0" borderId="72" xfId="0" applyFont="1" applyBorder="1" applyAlignment="1">
      <alignment horizontal="left" vertical="center" wrapText="1"/>
    </xf>
    <xf numFmtId="165" fontId="96" fillId="0" borderId="34" xfId="1487" applyNumberFormat="1" applyFont="1" applyBorder="1" applyAlignment="1">
      <alignment horizontal="center" vertical="center"/>
    </xf>
    <xf numFmtId="1" fontId="100" fillId="0" borderId="54" xfId="0" applyNumberFormat="1" applyFont="1" applyBorder="1" applyAlignment="1">
      <alignment horizontal="center" vertical="center" wrapText="1"/>
    </xf>
    <xf numFmtId="1" fontId="100" fillId="0" borderId="50" xfId="0" applyNumberFormat="1" applyFont="1" applyBorder="1" applyAlignment="1">
      <alignment horizontal="center" vertical="center" wrapText="1"/>
    </xf>
    <xf numFmtId="1" fontId="100" fillId="0" borderId="55" xfId="0" applyNumberFormat="1" applyFont="1" applyBorder="1" applyAlignment="1">
      <alignment horizontal="center" vertical="center" wrapText="1"/>
    </xf>
    <xf numFmtId="1" fontId="100" fillId="0" borderId="49" xfId="0" applyNumberFormat="1" applyFont="1" applyBorder="1" applyAlignment="1">
      <alignment horizontal="center" vertical="center" wrapText="1"/>
    </xf>
    <xf numFmtId="1" fontId="100" fillId="0" borderId="44" xfId="0" applyNumberFormat="1" applyFont="1" applyBorder="1" applyAlignment="1">
      <alignment horizontal="center" vertical="center" wrapText="1"/>
    </xf>
    <xf numFmtId="2" fontId="96" fillId="0" borderId="32" xfId="0" applyNumberFormat="1" applyFont="1" applyBorder="1" applyAlignment="1">
      <alignment horizontal="center" vertical="center"/>
    </xf>
    <xf numFmtId="2" fontId="96" fillId="0" borderId="40" xfId="0" applyNumberFormat="1" applyFont="1" applyBorder="1" applyAlignment="1">
      <alignment horizontal="center" vertical="center"/>
    </xf>
    <xf numFmtId="2" fontId="96" fillId="0" borderId="119" xfId="0" applyNumberFormat="1" applyFont="1" applyBorder="1" applyAlignment="1">
      <alignment horizontal="center" vertical="center"/>
    </xf>
    <xf numFmtId="2" fontId="96" fillId="0" borderId="118" xfId="0" applyNumberFormat="1" applyFont="1" applyBorder="1" applyAlignment="1">
      <alignment horizontal="center" vertical="center"/>
    </xf>
    <xf numFmtId="2" fontId="96" fillId="0" borderId="34" xfId="0" applyNumberFormat="1" applyFont="1" applyBorder="1" applyAlignment="1">
      <alignment horizontal="center" vertical="center"/>
    </xf>
    <xf numFmtId="2" fontId="96" fillId="0" borderId="53" xfId="0" applyNumberFormat="1" applyFont="1" applyBorder="1" applyAlignment="1">
      <alignment horizontal="center" vertical="center"/>
    </xf>
    <xf numFmtId="0" fontId="100" fillId="0" borderId="48" xfId="0" applyFont="1" applyBorder="1" applyAlignment="1">
      <alignment horizontal="center" vertical="center"/>
    </xf>
    <xf numFmtId="0" fontId="100" fillId="0" borderId="54" xfId="0" applyFont="1" applyBorder="1" applyAlignment="1">
      <alignment horizontal="center" vertical="center" wrapText="1"/>
    </xf>
    <xf numFmtId="0" fontId="100" fillId="0" borderId="50" xfId="0" applyFont="1" applyBorder="1" applyAlignment="1">
      <alignment horizontal="center" vertical="center" wrapText="1"/>
    </xf>
    <xf numFmtId="0" fontId="100" fillId="0" borderId="55" xfId="0" applyFont="1" applyBorder="1" applyAlignment="1">
      <alignment horizontal="center" vertical="center" wrapText="1"/>
    </xf>
    <xf numFmtId="0" fontId="96" fillId="0" borderId="124" xfId="0" applyFont="1" applyBorder="1" applyAlignment="1">
      <alignment horizontal="left" vertical="center"/>
    </xf>
    <xf numFmtId="0" fontId="96" fillId="0" borderId="33" xfId="0" applyFont="1" applyFill="1" applyBorder="1" applyAlignment="1">
      <alignment horizontal="center" vertical="center" wrapText="1"/>
    </xf>
    <xf numFmtId="0" fontId="96" fillId="0" borderId="41" xfId="0" applyFont="1" applyFill="1" applyBorder="1" applyAlignment="1">
      <alignment horizontal="center" vertical="center" wrapText="1"/>
    </xf>
    <xf numFmtId="1" fontId="96" fillId="0" borderId="41" xfId="0" applyNumberFormat="1" applyFont="1" applyFill="1" applyBorder="1" applyAlignment="1">
      <alignment horizontal="center" vertical="center" wrapText="1"/>
    </xf>
    <xf numFmtId="1" fontId="96" fillId="0" borderId="27" xfId="0" applyNumberFormat="1" applyFont="1" applyFill="1" applyBorder="1" applyAlignment="1">
      <alignment horizontal="center" vertical="center" wrapText="1"/>
    </xf>
    <xf numFmtId="0" fontId="96" fillId="0" borderId="101" xfId="0" applyFont="1" applyBorder="1" applyAlignment="1">
      <alignment vertical="center" wrapText="1"/>
    </xf>
    <xf numFmtId="0" fontId="96" fillId="0" borderId="72" xfId="0" applyFont="1" applyBorder="1" applyAlignment="1">
      <alignment vertical="center" wrapText="1"/>
    </xf>
    <xf numFmtId="0" fontId="96" fillId="0" borderId="0" xfId="0" applyFont="1" applyBorder="1" applyAlignment="1">
      <alignment vertical="center" wrapText="1"/>
    </xf>
    <xf numFmtId="0" fontId="46" fillId="0" borderId="122" xfId="0" applyFont="1" applyBorder="1" applyAlignment="1">
      <alignment vertical="center"/>
    </xf>
    <xf numFmtId="0" fontId="10" fillId="0" borderId="100" xfId="0" applyFont="1" applyBorder="1" applyAlignment="1">
      <alignment horizontal="left" vertical="center" wrapText="1"/>
    </xf>
    <xf numFmtId="0" fontId="10" fillId="0" borderId="97" xfId="0" applyFont="1" applyBorder="1" applyAlignment="1">
      <alignment horizontal="left" vertical="center" wrapText="1"/>
    </xf>
    <xf numFmtId="0" fontId="46" fillId="0" borderId="122" xfId="0" applyFont="1" applyBorder="1" applyAlignment="1">
      <alignment vertical="center" wrapText="1"/>
    </xf>
    <xf numFmtId="0" fontId="98" fillId="0" borderId="18" xfId="0" applyFont="1" applyBorder="1" applyAlignment="1">
      <alignment wrapText="1"/>
    </xf>
    <xf numFmtId="0" fontId="46" fillId="0" borderId="0" xfId="2496" applyFont="1" applyBorder="1"/>
    <xf numFmtId="0" fontId="98" fillId="0" borderId="100" xfId="0" applyFont="1" applyBorder="1" applyAlignment="1">
      <alignment wrapText="1"/>
    </xf>
    <xf numFmtId="0" fontId="98" fillId="0" borderId="100" xfId="0" applyFont="1" applyBorder="1" applyAlignment="1">
      <alignment vertical="center" wrapText="1"/>
    </xf>
    <xf numFmtId="0" fontId="98" fillId="0" borderId="44" xfId="0" applyFont="1" applyBorder="1" applyAlignment="1">
      <alignment vertical="center" wrapText="1"/>
    </xf>
    <xf numFmtId="0" fontId="47" fillId="0" borderId="18" xfId="1324" applyFont="1" applyFill="1" applyBorder="1" applyAlignment="1">
      <alignment vertical="center" wrapText="1"/>
    </xf>
    <xf numFmtId="0" fontId="47" fillId="0" borderId="100" xfId="1324" applyFont="1" applyFill="1" applyBorder="1" applyAlignment="1">
      <alignment wrapText="1"/>
    </xf>
    <xf numFmtId="0" fontId="47" fillId="0" borderId="100" xfId="1324" applyFont="1" applyFill="1" applyBorder="1" applyAlignment="1">
      <alignment horizontal="left" wrapText="1"/>
    </xf>
    <xf numFmtId="0" fontId="47" fillId="0" borderId="44" xfId="1324" applyFont="1" applyFill="1" applyBorder="1" applyAlignment="1">
      <alignment wrapText="1"/>
    </xf>
    <xf numFmtId="0" fontId="98" fillId="0" borderId="18" xfId="1320" applyFont="1" applyBorder="1" applyAlignment="1">
      <alignment horizontal="left" vertical="center" wrapText="1"/>
    </xf>
    <xf numFmtId="0" fontId="98" fillId="0" borderId="100" xfId="1320" applyFont="1" applyBorder="1" applyAlignment="1">
      <alignment horizontal="left" vertical="center" wrapText="1"/>
    </xf>
    <xf numFmtId="0" fontId="98" fillId="0" borderId="44" xfId="1320" applyFont="1" applyBorder="1" applyAlignment="1">
      <alignment horizontal="left" vertical="center" wrapText="1"/>
    </xf>
    <xf numFmtId="0" fontId="98" fillId="0" borderId="18" xfId="0" applyFont="1" applyFill="1" applyBorder="1" applyAlignment="1">
      <alignment vertical="center" wrapText="1"/>
    </xf>
    <xf numFmtId="0" fontId="98" fillId="0" borderId="100" xfId="0" applyFont="1" applyFill="1" applyBorder="1" applyAlignment="1">
      <alignment vertical="center" wrapText="1"/>
    </xf>
    <xf numFmtId="0" fontId="98" fillId="0" borderId="44" xfId="0" applyFont="1" applyFill="1" applyBorder="1" applyAlignment="1">
      <alignment vertical="center" wrapText="1"/>
    </xf>
    <xf numFmtId="0" fontId="98" fillId="0" borderId="18" xfId="0" applyFont="1" applyBorder="1" applyAlignment="1">
      <alignment vertical="center" wrapText="1"/>
    </xf>
    <xf numFmtId="0" fontId="98" fillId="0" borderId="100" xfId="0" applyFont="1" applyFill="1" applyBorder="1" applyAlignment="1">
      <alignment wrapText="1"/>
    </xf>
    <xf numFmtId="0" fontId="98" fillId="0" borderId="76" xfId="0" applyFont="1" applyBorder="1" applyAlignment="1">
      <alignment vertical="center" wrapText="1"/>
    </xf>
    <xf numFmtId="0" fontId="98" fillId="0" borderId="105" xfId="0" applyFont="1" applyBorder="1" applyAlignment="1">
      <alignment vertical="center" wrapText="1"/>
    </xf>
    <xf numFmtId="0" fontId="98" fillId="0" borderId="105" xfId="0" applyFont="1" applyFill="1" applyBorder="1" applyAlignment="1">
      <alignment vertical="center" wrapText="1"/>
    </xf>
    <xf numFmtId="0" fontId="98" fillId="0" borderId="68" xfId="0" applyFont="1" applyBorder="1" applyAlignment="1">
      <alignment horizontal="left" vertical="center" wrapText="1"/>
    </xf>
    <xf numFmtId="0" fontId="98" fillId="0" borderId="0" xfId="0" applyFont="1" applyBorder="1" applyAlignment="1">
      <alignment horizontal="left" vertical="center" wrapText="1"/>
    </xf>
    <xf numFmtId="0" fontId="48" fillId="0" borderId="0" xfId="2496" applyFont="1" applyAlignment="1"/>
    <xf numFmtId="0" fontId="98" fillId="0" borderId="76" xfId="1320" applyFont="1" applyBorder="1" applyAlignment="1">
      <alignment wrapText="1"/>
    </xf>
    <xf numFmtId="168" fontId="98" fillId="0" borderId="75" xfId="1309" applyNumberFormat="1" applyFont="1" applyFill="1" applyBorder="1" applyAlignment="1">
      <alignment vertical="center"/>
    </xf>
    <xf numFmtId="168" fontId="98" fillId="0" borderId="79" xfId="1309" applyNumberFormat="1" applyFont="1" applyFill="1" applyBorder="1" applyAlignment="1">
      <alignment vertical="center"/>
    </xf>
    <xf numFmtId="168" fontId="98" fillId="0" borderId="29" xfId="1309" applyNumberFormat="1" applyFont="1" applyFill="1" applyBorder="1" applyAlignment="1">
      <alignment vertical="center"/>
    </xf>
    <xf numFmtId="168" fontId="98" fillId="0" borderId="126" xfId="1309" applyNumberFormat="1" applyFont="1" applyFill="1" applyBorder="1" applyAlignment="1">
      <alignment vertical="center"/>
    </xf>
    <xf numFmtId="167" fontId="98" fillId="0" borderId="29" xfId="2496" applyNumberFormat="1" applyFont="1" applyBorder="1" applyAlignment="1">
      <alignment vertical="center"/>
    </xf>
    <xf numFmtId="167" fontId="98" fillId="0" borderId="79" xfId="2496" applyNumberFormat="1" applyFont="1" applyBorder="1" applyAlignment="1">
      <alignment vertical="center"/>
    </xf>
    <xf numFmtId="0" fontId="46" fillId="0" borderId="0" xfId="2496" applyFont="1" applyBorder="1" applyAlignment="1">
      <alignment vertical="center"/>
    </xf>
    <xf numFmtId="0" fontId="98" fillId="0" borderId="105" xfId="1320" applyFont="1" applyBorder="1" applyAlignment="1">
      <alignment wrapText="1"/>
    </xf>
    <xf numFmtId="168" fontId="98" fillId="0" borderId="101" xfId="1309" applyNumberFormat="1" applyFont="1" applyFill="1" applyBorder="1" applyAlignment="1">
      <alignment vertical="center"/>
    </xf>
    <xf numFmtId="168" fontId="98" fillId="0" borderId="127" xfId="1309" applyNumberFormat="1" applyFont="1" applyFill="1" applyBorder="1" applyAlignment="1">
      <alignment vertical="center"/>
    </xf>
    <xf numFmtId="168" fontId="98" fillId="0" borderId="105" xfId="1309" applyNumberFormat="1" applyFont="1" applyFill="1" applyBorder="1" applyAlignment="1">
      <alignment vertical="center"/>
    </xf>
    <xf numFmtId="167" fontId="98" fillId="0" borderId="105" xfId="2496" applyNumberFormat="1" applyFont="1" applyBorder="1" applyAlignment="1">
      <alignment vertical="center"/>
    </xf>
    <xf numFmtId="167" fontId="98" fillId="0" borderId="127" xfId="2496" applyNumberFormat="1" applyFont="1" applyBorder="1" applyAlignment="1">
      <alignment vertical="center"/>
    </xf>
    <xf numFmtId="168" fontId="98" fillId="0" borderId="68" xfId="1309" applyNumberFormat="1" applyFont="1" applyFill="1" applyBorder="1" applyAlignment="1">
      <alignment horizontal="left" vertical="center" wrapText="1"/>
    </xf>
    <xf numFmtId="168" fontId="98" fillId="0" borderId="72" xfId="1309" applyNumberFormat="1" applyFont="1" applyFill="1" applyBorder="1" applyAlignment="1">
      <alignment vertical="center"/>
    </xf>
    <xf numFmtId="168" fontId="98" fillId="0" borderId="131" xfId="1309" applyNumberFormat="1" applyFont="1" applyFill="1" applyBorder="1" applyAlignment="1">
      <alignment vertical="center"/>
    </xf>
    <xf numFmtId="168" fontId="98" fillId="0" borderId="68" xfId="1309" applyNumberFormat="1" applyFont="1" applyFill="1" applyBorder="1" applyAlignment="1">
      <alignment vertical="center"/>
    </xf>
    <xf numFmtId="167" fontId="98" fillId="0" borderId="68" xfId="2496" applyNumberFormat="1" applyFont="1" applyBorder="1" applyAlignment="1">
      <alignment vertical="center"/>
    </xf>
    <xf numFmtId="167" fontId="98" fillId="0" borderId="131" xfId="2496" applyNumberFormat="1" applyFont="1" applyBorder="1" applyAlignment="1">
      <alignment vertical="center"/>
    </xf>
    <xf numFmtId="0" fontId="98" fillId="0" borderId="18" xfId="1320" applyFont="1" applyBorder="1" applyAlignment="1">
      <alignment wrapText="1"/>
    </xf>
    <xf numFmtId="0" fontId="98" fillId="0" borderId="100" xfId="1320" applyFont="1" applyBorder="1" applyAlignment="1">
      <alignment wrapText="1"/>
    </xf>
    <xf numFmtId="0" fontId="98" fillId="0" borderId="44" xfId="1320" applyFont="1" applyBorder="1" applyAlignment="1">
      <alignment wrapText="1"/>
    </xf>
    <xf numFmtId="0" fontId="98" fillId="0" borderId="76" xfId="1332" applyFont="1" applyFill="1" applyBorder="1" applyAlignment="1">
      <alignment vertical="center" wrapText="1"/>
    </xf>
    <xf numFmtId="0" fontId="98" fillId="0" borderId="105" xfId="1332" applyFont="1" applyFill="1" applyBorder="1" applyAlignment="1">
      <alignment vertical="center" wrapText="1"/>
    </xf>
    <xf numFmtId="0" fontId="98" fillId="0" borderId="105" xfId="1332" applyFont="1" applyFill="1" applyBorder="1"/>
    <xf numFmtId="0" fontId="98" fillId="0" borderId="68" xfId="1332" applyFont="1" applyFill="1" applyBorder="1" applyAlignment="1">
      <alignment vertical="center" wrapText="1"/>
    </xf>
    <xf numFmtId="0" fontId="98" fillId="0" borderId="76" xfId="1332" applyFont="1" applyBorder="1" applyAlignment="1">
      <alignment vertical="center" wrapText="1"/>
    </xf>
    <xf numFmtId="0" fontId="98" fillId="0" borderId="105" xfId="1332" applyFont="1" applyBorder="1" applyAlignment="1">
      <alignment vertical="center"/>
    </xf>
    <xf numFmtId="0" fontId="98" fillId="0" borderId="68" xfId="1332" applyFont="1" applyBorder="1" applyAlignment="1">
      <alignment vertical="center" wrapText="1"/>
    </xf>
    <xf numFmtId="0" fontId="98" fillId="0" borderId="18" xfId="1332" applyFont="1" applyFill="1" applyBorder="1" applyAlignment="1">
      <alignment horizontal="left" vertical="center"/>
    </xf>
    <xf numFmtId="3" fontId="98" fillId="0" borderId="75" xfId="1332" applyNumberFormat="1" applyFont="1" applyFill="1" applyBorder="1" applyAlignment="1">
      <alignment horizontal="right"/>
    </xf>
    <xf numFmtId="0" fontId="98" fillId="0" borderId="100" xfId="1332" applyFont="1" applyFill="1" applyBorder="1" applyAlignment="1">
      <alignment horizontal="left" vertical="center" wrapText="1"/>
    </xf>
    <xf numFmtId="3" fontId="98" fillId="0" borderId="127" xfId="1332" applyNumberFormat="1" applyFont="1" applyFill="1" applyBorder="1" applyAlignment="1">
      <alignment horizontal="right" vertical="center"/>
    </xf>
    <xf numFmtId="3" fontId="98" fillId="0" borderId="105" xfId="1332" applyNumberFormat="1" applyFont="1" applyFill="1" applyBorder="1" applyAlignment="1">
      <alignment horizontal="right" vertical="center"/>
    </xf>
    <xf numFmtId="3" fontId="98" fillId="0" borderId="101" xfId="1332" applyNumberFormat="1" applyFont="1" applyFill="1" applyBorder="1" applyAlignment="1">
      <alignment horizontal="right" vertical="center"/>
    </xf>
    <xf numFmtId="0" fontId="98" fillId="0" borderId="100" xfId="1332" applyFont="1" applyFill="1" applyBorder="1" applyAlignment="1">
      <alignment horizontal="left" vertical="center"/>
    </xf>
    <xf numFmtId="3" fontId="98" fillId="0" borderId="101" xfId="1332" applyNumberFormat="1" applyFont="1" applyFill="1" applyBorder="1" applyAlignment="1">
      <alignment horizontal="right"/>
    </xf>
    <xf numFmtId="0" fontId="98" fillId="0" borderId="44" xfId="1332" applyFont="1" applyFill="1" applyBorder="1" applyAlignment="1">
      <alignment horizontal="left" vertical="center" wrapText="1"/>
    </xf>
    <xf numFmtId="0" fontId="98" fillId="0" borderId="105" xfId="1332" applyFont="1" applyBorder="1" applyAlignment="1">
      <alignment vertical="center" wrapText="1"/>
    </xf>
    <xf numFmtId="3" fontId="97" fillId="0" borderId="72" xfId="1332" applyNumberFormat="1" applyFont="1" applyBorder="1"/>
    <xf numFmtId="3" fontId="97" fillId="0" borderId="131" xfId="1332" applyNumberFormat="1" applyFont="1" applyBorder="1"/>
    <xf numFmtId="3" fontId="97" fillId="0" borderId="68" xfId="1332" applyNumberFormat="1" applyFont="1" applyBorder="1"/>
    <xf numFmtId="0" fontId="85" fillId="0" borderId="0" xfId="0" applyFont="1" applyBorder="1" applyAlignment="1">
      <alignment vertical="center" wrapText="1"/>
    </xf>
    <xf numFmtId="0" fontId="46" fillId="0" borderId="101" xfId="1204" applyFont="1" applyBorder="1" applyAlignment="1">
      <alignment horizontal="left" vertical="center" wrapText="1"/>
    </xf>
    <xf numFmtId="0" fontId="46" fillId="0" borderId="124" xfId="1204" applyFont="1" applyBorder="1" applyAlignment="1">
      <alignment horizontal="left" vertical="center" wrapText="1"/>
    </xf>
    <xf numFmtId="0" fontId="84" fillId="30" borderId="54" xfId="1312" applyFont="1" applyFill="1" applyBorder="1" applyAlignment="1">
      <alignment horizontal="left" vertical="center"/>
    </xf>
    <xf numFmtId="0" fontId="84" fillId="30" borderId="50" xfId="1312" applyFont="1" applyFill="1" applyBorder="1" applyAlignment="1">
      <alignment horizontal="left" vertical="center"/>
    </xf>
    <xf numFmtId="0" fontId="84" fillId="30" borderId="51" xfId="1312" applyFont="1" applyFill="1" applyBorder="1" applyAlignment="1">
      <alignment horizontal="left" vertical="center"/>
    </xf>
    <xf numFmtId="0" fontId="10" fillId="0" borderId="23" xfId="1312" applyFont="1" applyBorder="1" applyAlignment="1">
      <alignment horizontal="left" vertical="center"/>
    </xf>
    <xf numFmtId="0" fontId="10" fillId="0" borderId="122" xfId="1312" applyFont="1" applyBorder="1" applyAlignment="1">
      <alignment horizontal="left" vertical="center"/>
    </xf>
    <xf numFmtId="0" fontId="10" fillId="0" borderId="120" xfId="1312" applyFont="1" applyBorder="1" applyAlignment="1">
      <alignment horizontal="left" vertical="center"/>
    </xf>
    <xf numFmtId="0" fontId="10" fillId="0" borderId="105" xfId="1312" applyFont="1" applyBorder="1" applyAlignment="1">
      <alignment horizontal="left" vertical="center"/>
    </xf>
    <xf numFmtId="0" fontId="84" fillId="30" borderId="48" xfId="1312" applyFont="1" applyFill="1" applyBorder="1" applyAlignment="1">
      <alignment horizontal="left" vertical="center"/>
    </xf>
    <xf numFmtId="0" fontId="84" fillId="30" borderId="45" xfId="1312" applyFont="1" applyFill="1" applyBorder="1" applyAlignment="1">
      <alignment horizontal="left" vertical="center"/>
    </xf>
    <xf numFmtId="49" fontId="88" fillId="0" borderId="0" xfId="2495" applyNumberFormat="1" applyFont="1" applyFill="1" applyBorder="1" applyAlignment="1">
      <alignment horizontal="left" vertical="center" wrapText="1"/>
    </xf>
    <xf numFmtId="168" fontId="85" fillId="0" borderId="0" xfId="2495" applyNumberFormat="1" applyFont="1" applyFill="1" applyAlignment="1">
      <alignment horizontal="left" vertical="center" wrapText="1"/>
    </xf>
    <xf numFmtId="0" fontId="85" fillId="0" borderId="0" xfId="2495" applyFont="1" applyFill="1" applyAlignment="1">
      <alignment horizontal="left" vertical="center" wrapText="1"/>
    </xf>
    <xf numFmtId="0" fontId="97" fillId="0" borderId="0" xfId="2496" applyFont="1" applyAlignment="1">
      <alignment horizontal="right" vertical="center"/>
    </xf>
    <xf numFmtId="0" fontId="98" fillId="0" borderId="0" xfId="0" applyFont="1"/>
    <xf numFmtId="0" fontId="97" fillId="0" borderId="72" xfId="0" applyFont="1" applyBorder="1" applyAlignment="1">
      <alignment horizontal="center" vertical="center"/>
    </xf>
    <xf numFmtId="0" fontId="97" fillId="0" borderId="22" xfId="0" applyFont="1" applyBorder="1" applyAlignment="1">
      <alignment horizontal="center" vertical="center"/>
    </xf>
    <xf numFmtId="0" fontId="97" fillId="0" borderId="35" xfId="0" applyFont="1" applyBorder="1" applyAlignment="1">
      <alignment horizontal="center" vertical="center"/>
    </xf>
    <xf numFmtId="0" fontId="97" fillId="0" borderId="53" xfId="0" applyFont="1" applyBorder="1" applyAlignment="1">
      <alignment horizontal="center" vertical="center"/>
    </xf>
    <xf numFmtId="0" fontId="97" fillId="0" borderId="68" xfId="0" applyFont="1" applyBorder="1" applyAlignment="1">
      <alignment horizontal="center" vertical="center"/>
    </xf>
    <xf numFmtId="0" fontId="98" fillId="0" borderId="47" xfId="0" applyFont="1" applyBorder="1" applyAlignment="1">
      <alignment horizontal="left" vertical="center" wrapText="1"/>
    </xf>
    <xf numFmtId="3" fontId="98" fillId="0" borderId="0" xfId="0" applyNumberFormat="1" applyFont="1" applyBorder="1" applyAlignment="1">
      <alignment horizontal="center" vertical="center"/>
    </xf>
    <xf numFmtId="3" fontId="98" fillId="0" borderId="73" xfId="0" applyNumberFormat="1" applyFont="1" applyBorder="1" applyAlignment="1">
      <alignment horizontal="center" vertical="center"/>
    </xf>
    <xf numFmtId="168" fontId="98" fillId="0" borderId="70" xfId="0" applyNumberFormat="1" applyFont="1" applyBorder="1" applyAlignment="1">
      <alignment horizontal="center" vertical="center"/>
    </xf>
    <xf numFmtId="3" fontId="98" fillId="0" borderId="70" xfId="0" applyNumberFormat="1" applyFont="1" applyBorder="1" applyAlignment="1">
      <alignment horizontal="center" vertical="center"/>
    </xf>
    <xf numFmtId="168" fontId="98" fillId="0" borderId="74" xfId="0" applyNumberFormat="1" applyFont="1" applyBorder="1" applyAlignment="1">
      <alignment horizontal="center" vertical="center"/>
    </xf>
    <xf numFmtId="168" fontId="98" fillId="0" borderId="0" xfId="0" applyNumberFormat="1" applyFont="1" applyBorder="1" applyAlignment="1">
      <alignment horizontal="center" vertical="center"/>
    </xf>
    <xf numFmtId="168" fontId="98" fillId="0" borderId="0" xfId="0" applyNumberFormat="1" applyFont="1"/>
    <xf numFmtId="0" fontId="98" fillId="0" borderId="100" xfId="0" applyFont="1" applyBorder="1" applyAlignment="1">
      <alignment horizontal="left" vertical="center" wrapText="1"/>
    </xf>
    <xf numFmtId="3" fontId="98" fillId="0" borderId="105" xfId="0" applyNumberFormat="1" applyFont="1" applyBorder="1" applyAlignment="1">
      <alignment horizontal="center" vertical="center"/>
    </xf>
    <xf numFmtId="3" fontId="98" fillId="0" borderId="120" xfId="0" applyNumberFormat="1" applyFont="1" applyBorder="1" applyAlignment="1">
      <alignment horizontal="center" vertical="center"/>
    </xf>
    <xf numFmtId="168" fontId="98" fillId="0" borderId="122" xfId="0" applyNumberFormat="1" applyFont="1" applyBorder="1" applyAlignment="1">
      <alignment horizontal="center" vertical="center"/>
    </xf>
    <xf numFmtId="3" fontId="98" fillId="0" borderId="122" xfId="0" applyNumberFormat="1" applyFont="1" applyBorder="1" applyAlignment="1">
      <alignment horizontal="center" vertical="center"/>
    </xf>
    <xf numFmtId="168" fontId="98" fillId="0" borderId="118" xfId="0" applyNumberFormat="1" applyFont="1" applyBorder="1" applyAlignment="1">
      <alignment horizontal="center" vertical="center"/>
    </xf>
    <xf numFmtId="168" fontId="98" fillId="0" borderId="105" xfId="0" applyNumberFormat="1" applyFont="1" applyBorder="1" applyAlignment="1">
      <alignment horizontal="center" vertical="center"/>
    </xf>
    <xf numFmtId="3" fontId="98" fillId="0" borderId="31" xfId="0" applyNumberFormat="1" applyFont="1" applyBorder="1" applyAlignment="1">
      <alignment horizontal="center" vertical="center"/>
    </xf>
    <xf numFmtId="168" fontId="98" fillId="0" borderId="39" xfId="0" applyNumberFormat="1" applyFont="1" applyBorder="1" applyAlignment="1">
      <alignment horizontal="center" vertical="center"/>
    </xf>
    <xf numFmtId="3" fontId="98" fillId="0" borderId="39" xfId="0" applyNumberFormat="1" applyFont="1" applyBorder="1" applyAlignment="1">
      <alignment horizontal="center" vertical="center"/>
    </xf>
    <xf numFmtId="168" fontId="98" fillId="0" borderId="38" xfId="0" applyNumberFormat="1" applyFont="1" applyBorder="1" applyAlignment="1">
      <alignment horizontal="center" vertical="center"/>
    </xf>
    <xf numFmtId="0" fontId="97" fillId="0" borderId="46" xfId="0" applyFont="1" applyBorder="1" applyAlignment="1">
      <alignment horizontal="left" vertical="center"/>
    </xf>
    <xf numFmtId="3" fontId="97" fillId="0" borderId="45" xfId="0" applyNumberFormat="1" applyFont="1" applyBorder="1" applyAlignment="1">
      <alignment horizontal="center" vertical="center"/>
    </xf>
    <xf numFmtId="3" fontId="97" fillId="0" borderId="51" xfId="0" applyNumberFormat="1" applyFont="1" applyBorder="1" applyAlignment="1">
      <alignment horizontal="center" vertical="center"/>
    </xf>
    <xf numFmtId="168" fontId="97" fillId="0" borderId="51" xfId="0" applyNumberFormat="1" applyFont="1" applyBorder="1" applyAlignment="1">
      <alignment horizontal="center" vertical="center"/>
    </xf>
    <xf numFmtId="3" fontId="97" fillId="0" borderId="50" xfId="0" applyNumberFormat="1" applyFont="1" applyBorder="1" applyAlignment="1">
      <alignment horizontal="center" vertical="center"/>
    </xf>
    <xf numFmtId="168" fontId="97" fillId="0" borderId="50" xfId="0" applyNumberFormat="1" applyFont="1" applyBorder="1" applyAlignment="1">
      <alignment horizontal="center" vertical="center"/>
    </xf>
    <xf numFmtId="168" fontId="97" fillId="0" borderId="45" xfId="0" applyNumberFormat="1" applyFont="1" applyBorder="1" applyAlignment="1">
      <alignment horizontal="center" vertical="center"/>
    </xf>
    <xf numFmtId="168" fontId="97" fillId="0" borderId="49" xfId="0" applyNumberFormat="1" applyFont="1" applyBorder="1" applyAlignment="1">
      <alignment horizontal="center" vertical="center"/>
    </xf>
    <xf numFmtId="168" fontId="98" fillId="0" borderId="73" xfId="0" applyNumberFormat="1" applyFont="1" applyBorder="1" applyAlignment="1">
      <alignment horizontal="center" vertical="center"/>
    </xf>
    <xf numFmtId="4" fontId="98" fillId="0" borderId="70" xfId="0" applyNumberFormat="1" applyFont="1" applyBorder="1" applyAlignment="1">
      <alignment horizontal="center" vertical="center"/>
    </xf>
    <xf numFmtId="168" fontId="98" fillId="0" borderId="120" xfId="0" applyNumberFormat="1" applyFont="1" applyBorder="1" applyAlignment="1">
      <alignment horizontal="center" vertical="center"/>
    </xf>
    <xf numFmtId="4" fontId="98" fillId="0" borderId="122" xfId="0" applyNumberFormat="1" applyFont="1" applyBorder="1" applyAlignment="1">
      <alignment horizontal="center" vertical="center"/>
    </xf>
    <xf numFmtId="168" fontId="98" fillId="0" borderId="31" xfId="0" applyNumberFormat="1" applyFont="1" applyBorder="1" applyAlignment="1">
      <alignment horizontal="center" vertical="center"/>
    </xf>
    <xf numFmtId="4" fontId="98" fillId="0" borderId="39" xfId="0" applyNumberFormat="1" applyFont="1" applyBorder="1" applyAlignment="1">
      <alignment horizontal="center" vertical="center"/>
    </xf>
    <xf numFmtId="4" fontId="97" fillId="0" borderId="50" xfId="0" applyNumberFormat="1" applyFont="1" applyBorder="1" applyAlignment="1">
      <alignment horizontal="center" vertical="center"/>
    </xf>
    <xf numFmtId="0" fontId="96" fillId="0" borderId="0" xfId="0" applyFont="1"/>
    <xf numFmtId="0" fontId="17" fillId="0" borderId="0" xfId="772" applyFont="1"/>
    <xf numFmtId="1" fontId="96" fillId="0" borderId="0" xfId="0" applyNumberFormat="1" applyFont="1"/>
    <xf numFmtId="0" fontId="10" fillId="0" borderId="0" xfId="0" applyFont="1" applyAlignment="1">
      <alignment horizontal="center" vertical="center" wrapText="1"/>
    </xf>
    <xf numFmtId="49" fontId="10" fillId="0" borderId="130" xfId="0" applyNumberFormat="1" applyFont="1" applyBorder="1" applyAlignment="1">
      <alignment horizontal="center" vertical="center"/>
    </xf>
    <xf numFmtId="49" fontId="10" fillId="0" borderId="28" xfId="0" applyNumberFormat="1" applyFont="1" applyBorder="1" applyAlignment="1">
      <alignment horizontal="center" vertical="center"/>
    </xf>
    <xf numFmtId="49" fontId="10" fillId="0" borderId="54" xfId="0" applyNumberFormat="1" applyFont="1" applyBorder="1" applyAlignment="1">
      <alignment horizontal="center" vertical="center"/>
    </xf>
    <xf numFmtId="49" fontId="10" fillId="0" borderId="55" xfId="0" applyNumberFormat="1" applyFont="1" applyBorder="1" applyAlignment="1">
      <alignment horizontal="center" vertical="center"/>
    </xf>
    <xf numFmtId="49" fontId="10" fillId="0" borderId="20" xfId="0" applyNumberFormat="1" applyFont="1" applyBorder="1" applyAlignment="1">
      <alignment horizontal="center" vertical="center"/>
    </xf>
    <xf numFmtId="49" fontId="10" fillId="0" borderId="83" xfId="0" applyNumberFormat="1" applyFont="1" applyBorder="1" applyAlignment="1">
      <alignment horizontal="center" vertical="center"/>
    </xf>
    <xf numFmtId="49" fontId="10" fillId="0" borderId="0" xfId="0" applyNumberFormat="1" applyFont="1" applyAlignment="1">
      <alignment horizontal="center" vertical="center"/>
    </xf>
    <xf numFmtId="0" fontId="84" fillId="0" borderId="0" xfId="0" applyFont="1" applyBorder="1" applyAlignment="1">
      <alignment horizontal="center" vertical="center" wrapText="1"/>
    </xf>
    <xf numFmtId="3" fontId="10" fillId="0" borderId="77" xfId="0" applyNumberFormat="1" applyFont="1" applyBorder="1" applyAlignment="1">
      <alignment horizontal="center" vertical="center"/>
    </xf>
    <xf numFmtId="3" fontId="10" fillId="0" borderId="81" xfId="0" applyNumberFormat="1" applyFont="1" applyBorder="1" applyAlignment="1">
      <alignment horizontal="center" vertical="center"/>
    </xf>
    <xf numFmtId="3" fontId="10" fillId="0" borderId="82" xfId="0" applyNumberFormat="1" applyFont="1" applyBorder="1" applyAlignment="1">
      <alignment horizontal="center" vertical="center"/>
    </xf>
    <xf numFmtId="3" fontId="10" fillId="0" borderId="17" xfId="0" applyNumberFormat="1" applyFont="1" applyBorder="1" applyAlignment="1">
      <alignment horizontal="center" vertical="center"/>
    </xf>
    <xf numFmtId="3" fontId="10" fillId="0" borderId="67" xfId="0" applyNumberFormat="1" applyFont="1" applyBorder="1" applyAlignment="1">
      <alignment horizontal="center" vertical="center"/>
    </xf>
    <xf numFmtId="3" fontId="10" fillId="0" borderId="0" xfId="0" applyNumberFormat="1" applyFont="1" applyAlignment="1">
      <alignment horizontal="center" vertical="center"/>
    </xf>
    <xf numFmtId="3" fontId="10" fillId="0" borderId="0" xfId="0" quotePrefix="1" applyNumberFormat="1" applyFont="1" applyAlignment="1">
      <alignment horizontal="center" vertical="center"/>
    </xf>
    <xf numFmtId="0" fontId="84" fillId="0" borderId="100" xfId="0" applyFont="1" applyBorder="1" applyAlignment="1">
      <alignment horizontal="center" vertical="center" wrapText="1"/>
    </xf>
    <xf numFmtId="165" fontId="10" fillId="0" borderId="118" xfId="0" applyNumberFormat="1" applyFont="1" applyBorder="1" applyAlignment="1">
      <alignment horizontal="center" vertical="center"/>
    </xf>
    <xf numFmtId="165" fontId="10" fillId="0" borderId="121" xfId="0" applyNumberFormat="1" applyFont="1" applyBorder="1" applyAlignment="1">
      <alignment horizontal="center" vertical="center"/>
    </xf>
    <xf numFmtId="165" fontId="10" fillId="0" borderId="120" xfId="0" applyNumberFormat="1" applyFont="1" applyBorder="1" applyAlignment="1">
      <alignment horizontal="center" vertical="center"/>
    </xf>
    <xf numFmtId="165" fontId="10" fillId="0" borderId="119" xfId="0" applyNumberFormat="1" applyFont="1" applyBorder="1" applyAlignment="1">
      <alignment horizontal="center" vertical="center"/>
    </xf>
    <xf numFmtId="0" fontId="84" fillId="0" borderId="83" xfId="0" applyFont="1" applyBorder="1" applyAlignment="1">
      <alignment horizontal="center" vertical="center" wrapText="1"/>
    </xf>
    <xf numFmtId="165" fontId="10" fillId="0" borderId="20" xfId="0" applyNumberFormat="1" applyFont="1" applyBorder="1" applyAlignment="1">
      <alignment horizontal="center" vertical="center"/>
    </xf>
    <xf numFmtId="165" fontId="10" fillId="0" borderId="21" xfId="0" applyNumberFormat="1" applyFont="1" applyBorder="1" applyAlignment="1">
      <alignment horizontal="center" vertical="center"/>
    </xf>
    <xf numFmtId="165" fontId="10" fillId="0" borderId="33" xfId="0" applyNumberFormat="1" applyFont="1" applyBorder="1" applyAlignment="1">
      <alignment horizontal="center" vertical="center"/>
    </xf>
    <xf numFmtId="165" fontId="10" fillId="0" borderId="27" xfId="0" applyNumberFormat="1" applyFont="1" applyBorder="1" applyAlignment="1">
      <alignment horizontal="center" vertical="center"/>
    </xf>
    <xf numFmtId="165" fontId="10" fillId="0" borderId="40" xfId="0" applyNumberFormat="1" applyFont="1" applyBorder="1" applyAlignment="1">
      <alignment horizontal="center" vertical="center"/>
    </xf>
    <xf numFmtId="165" fontId="10" fillId="0" borderId="23" xfId="0" applyNumberFormat="1" applyFont="1" applyBorder="1" applyAlignment="1">
      <alignment horizontal="center" vertical="center"/>
    </xf>
    <xf numFmtId="0" fontId="10" fillId="0" borderId="0" xfId="0" applyFont="1"/>
    <xf numFmtId="165" fontId="10" fillId="0" borderId="105" xfId="0" applyNumberFormat="1" applyFont="1" applyBorder="1" applyAlignment="1">
      <alignment horizontal="center" vertical="center"/>
    </xf>
    <xf numFmtId="165" fontId="10" fillId="0" borderId="32" xfId="0" applyNumberFormat="1" applyFont="1" applyBorder="1" applyAlignment="1">
      <alignment horizontal="center" vertical="center"/>
    </xf>
    <xf numFmtId="165" fontId="10" fillId="0" borderId="18" xfId="0" applyNumberFormat="1" applyFont="1" applyBorder="1" applyAlignment="1">
      <alignment horizontal="center" vertical="center"/>
    </xf>
    <xf numFmtId="165" fontId="10" fillId="0" borderId="25" xfId="0" applyNumberFormat="1" applyFont="1" applyBorder="1" applyAlignment="1">
      <alignment horizontal="center" vertical="center"/>
    </xf>
    <xf numFmtId="2" fontId="10" fillId="0" borderId="118" xfId="0" applyNumberFormat="1" applyFont="1" applyBorder="1" applyAlignment="1">
      <alignment horizontal="center" vertical="center" wrapText="1"/>
    </xf>
    <xf numFmtId="2" fontId="10" fillId="0" borderId="105" xfId="0" applyNumberFormat="1" applyFont="1" applyBorder="1" applyAlignment="1">
      <alignment horizontal="center" vertical="center" wrapText="1"/>
    </xf>
    <xf numFmtId="2" fontId="10" fillId="0" borderId="119" xfId="0" applyNumberFormat="1" applyFont="1" applyBorder="1" applyAlignment="1">
      <alignment horizontal="center" vertical="center" wrapText="1"/>
    </xf>
    <xf numFmtId="2" fontId="10" fillId="0" borderId="100" xfId="0" applyNumberFormat="1" applyFont="1" applyBorder="1" applyAlignment="1">
      <alignment horizontal="center" vertical="center" wrapText="1"/>
    </xf>
    <xf numFmtId="2" fontId="10" fillId="0" borderId="120" xfId="0" applyNumberFormat="1" applyFont="1" applyBorder="1" applyAlignment="1">
      <alignment horizontal="center" vertical="center" wrapText="1"/>
    </xf>
    <xf numFmtId="165" fontId="10" fillId="0" borderId="118" xfId="0" applyNumberFormat="1" applyFont="1" applyBorder="1" applyAlignment="1">
      <alignment horizontal="center" vertical="center" wrapText="1"/>
    </xf>
    <xf numFmtId="165" fontId="10" fillId="0" borderId="105" xfId="0" applyNumberFormat="1" applyFont="1" applyBorder="1" applyAlignment="1">
      <alignment horizontal="center" vertical="center" wrapText="1"/>
    </xf>
    <xf numFmtId="165" fontId="10" fillId="0" borderId="119" xfId="0" applyNumberFormat="1" applyFont="1" applyBorder="1" applyAlignment="1">
      <alignment horizontal="center" vertical="center" wrapText="1"/>
    </xf>
    <xf numFmtId="165" fontId="10" fillId="0" borderId="100" xfId="0" applyNumberFormat="1" applyFont="1" applyBorder="1" applyAlignment="1">
      <alignment horizontal="center" vertical="center" wrapText="1"/>
    </xf>
    <xf numFmtId="165" fontId="10" fillId="0" borderId="120" xfId="0" applyNumberFormat="1" applyFont="1" applyBorder="1" applyAlignment="1">
      <alignment horizontal="center" vertical="center" wrapText="1"/>
    </xf>
    <xf numFmtId="0" fontId="10" fillId="0" borderId="100" xfId="0" applyFont="1" applyBorder="1" applyAlignment="1">
      <alignment vertical="center" wrapText="1"/>
    </xf>
    <xf numFmtId="2" fontId="10" fillId="0" borderId="118" xfId="0" applyNumberFormat="1" applyFont="1" applyBorder="1" applyAlignment="1">
      <alignment horizontal="center" vertical="center"/>
    </xf>
    <xf numFmtId="2" fontId="10" fillId="0" borderId="105" xfId="0" applyNumberFormat="1" applyFont="1" applyBorder="1" applyAlignment="1">
      <alignment horizontal="center" vertical="center"/>
    </xf>
    <xf numFmtId="2" fontId="10" fillId="0" borderId="119" xfId="0" applyNumberFormat="1" applyFont="1" applyBorder="1" applyAlignment="1">
      <alignment horizontal="center" vertical="center"/>
    </xf>
    <xf numFmtId="2" fontId="10" fillId="0" borderId="100" xfId="0" applyNumberFormat="1" applyFont="1" applyBorder="1" applyAlignment="1">
      <alignment horizontal="center" vertical="center"/>
    </xf>
    <xf numFmtId="2" fontId="10" fillId="0" borderId="120" xfId="0" applyNumberFormat="1" applyFont="1" applyBorder="1" applyAlignment="1">
      <alignment horizontal="center" vertical="center"/>
    </xf>
    <xf numFmtId="2" fontId="10" fillId="0" borderId="34" xfId="0" applyNumberFormat="1" applyFont="1" applyBorder="1" applyAlignment="1">
      <alignment horizontal="center" vertical="center" wrapText="1"/>
    </xf>
    <xf numFmtId="2" fontId="10" fillId="0" borderId="44" xfId="0" applyNumberFormat="1" applyFont="1" applyBorder="1" applyAlignment="1">
      <alignment horizontal="center" vertical="center" wrapText="1"/>
    </xf>
    <xf numFmtId="2" fontId="10" fillId="0" borderId="22" xfId="0" applyNumberFormat="1" applyFont="1" applyBorder="1" applyAlignment="1">
      <alignment horizontal="center" vertical="center" wrapText="1"/>
    </xf>
    <xf numFmtId="2" fontId="10" fillId="0" borderId="32" xfId="0" applyNumberFormat="1" applyFont="1" applyBorder="1" applyAlignment="1">
      <alignment horizontal="center" vertical="center" wrapText="1"/>
    </xf>
    <xf numFmtId="2" fontId="10" fillId="0" borderId="24" xfId="0" applyNumberFormat="1" applyFont="1" applyBorder="1" applyAlignment="1">
      <alignment horizontal="center" vertical="center" wrapText="1"/>
    </xf>
    <xf numFmtId="2" fontId="10" fillId="0" borderId="18" xfId="0" applyNumberFormat="1" applyFont="1" applyBorder="1" applyAlignment="1">
      <alignment horizontal="center" vertical="center" wrapText="1"/>
    </xf>
    <xf numFmtId="2" fontId="10" fillId="0" borderId="25" xfId="0" applyNumberFormat="1" applyFont="1" applyBorder="1" applyAlignment="1">
      <alignment horizontal="center" vertical="center" wrapText="1"/>
    </xf>
    <xf numFmtId="2" fontId="10" fillId="0" borderId="121" xfId="0" applyNumberFormat="1" applyFont="1" applyBorder="1" applyAlignment="1">
      <alignment horizontal="center" vertical="center" wrapText="1"/>
    </xf>
    <xf numFmtId="3" fontId="10" fillId="0" borderId="53" xfId="0" applyNumberFormat="1" applyFont="1" applyBorder="1" applyAlignment="1">
      <alignment horizontal="center" vertical="center"/>
    </xf>
    <xf numFmtId="3" fontId="10" fillId="0" borderId="68" xfId="0" applyNumberFormat="1" applyFont="1" applyBorder="1" applyAlignment="1">
      <alignment horizontal="center" vertical="center"/>
    </xf>
    <xf numFmtId="3" fontId="10" fillId="0" borderId="34" xfId="0" applyNumberFormat="1" applyFont="1" applyBorder="1" applyAlignment="1">
      <alignment horizontal="center" vertical="center"/>
    </xf>
    <xf numFmtId="3" fontId="10" fillId="0" borderId="26" xfId="0" applyNumberFormat="1" applyFont="1" applyBorder="1" applyAlignment="1">
      <alignment horizontal="center" vertical="center"/>
    </xf>
    <xf numFmtId="3" fontId="10" fillId="0" borderId="44" xfId="0" applyNumberFormat="1" applyFont="1" applyBorder="1" applyAlignment="1">
      <alignment horizontal="center" vertical="center"/>
    </xf>
    <xf numFmtId="3" fontId="10" fillId="0" borderId="22" xfId="0" applyNumberFormat="1" applyFont="1" applyBorder="1" applyAlignment="1">
      <alignment horizontal="center" vertical="center"/>
    </xf>
    <xf numFmtId="3" fontId="10" fillId="0" borderId="96" xfId="0" applyNumberFormat="1" applyFont="1" applyBorder="1" applyAlignment="1">
      <alignment horizontal="center" vertical="center"/>
    </xf>
    <xf numFmtId="3" fontId="10" fillId="0" borderId="0" xfId="0" applyNumberFormat="1" applyFont="1"/>
    <xf numFmtId="2" fontId="10" fillId="0" borderId="0" xfId="0" applyNumberFormat="1" applyFont="1"/>
    <xf numFmtId="3" fontId="10" fillId="0" borderId="104" xfId="0" applyNumberFormat="1" applyFont="1" applyBorder="1" applyAlignment="1">
      <alignment horizontal="center" vertical="center"/>
    </xf>
    <xf numFmtId="3" fontId="10" fillId="0" borderId="98" xfId="0" applyNumberFormat="1" applyFont="1" applyBorder="1" applyAlignment="1">
      <alignment horizontal="center" vertical="center"/>
    </xf>
    <xf numFmtId="3" fontId="10" fillId="0" borderId="99" xfId="0" applyNumberFormat="1" applyFont="1" applyBorder="1" applyAlignment="1">
      <alignment horizontal="center" vertical="center"/>
    </xf>
    <xf numFmtId="3" fontId="10" fillId="0" borderId="97" xfId="0" applyNumberFormat="1" applyFont="1" applyBorder="1" applyAlignment="1">
      <alignment horizontal="center" vertical="center"/>
    </xf>
    <xf numFmtId="3" fontId="10" fillId="0" borderId="101" xfId="0" applyNumberFormat="1" applyFont="1" applyBorder="1" applyAlignment="1">
      <alignment horizontal="center" vertical="center"/>
    </xf>
    <xf numFmtId="3" fontId="10" fillId="0" borderId="121" xfId="0" applyNumberFormat="1" applyFont="1" applyBorder="1" applyAlignment="1">
      <alignment horizontal="center" vertical="center"/>
    </xf>
    <xf numFmtId="3" fontId="10" fillId="0" borderId="119" xfId="0" applyNumberFormat="1" applyFont="1" applyBorder="1" applyAlignment="1">
      <alignment horizontal="center" vertical="center"/>
    </xf>
    <xf numFmtId="3" fontId="10" fillId="0" borderId="100" xfId="0" applyNumberFormat="1" applyFont="1" applyBorder="1" applyAlignment="1">
      <alignment horizontal="center" vertical="center"/>
    </xf>
    <xf numFmtId="3" fontId="10" fillId="0" borderId="105" xfId="0" applyNumberFormat="1" applyFont="1" applyBorder="1" applyAlignment="1">
      <alignment horizontal="center" vertical="center"/>
    </xf>
    <xf numFmtId="3" fontId="10" fillId="0" borderId="0" xfId="0" applyNumberFormat="1" applyFont="1" applyBorder="1" applyAlignment="1">
      <alignment horizontal="center" vertical="center"/>
    </xf>
    <xf numFmtId="3" fontId="10" fillId="0" borderId="37" xfId="0" applyNumberFormat="1" applyFont="1" applyBorder="1" applyAlignment="1">
      <alignment horizontal="center" vertical="center"/>
    </xf>
    <xf numFmtId="3" fontId="10" fillId="0" borderId="36" xfId="0" applyNumberFormat="1" applyFont="1" applyBorder="1" applyAlignment="1">
      <alignment horizontal="center" vertical="center"/>
    </xf>
    <xf numFmtId="3" fontId="10" fillId="0" borderId="102" xfId="0" applyNumberFormat="1" applyFont="1" applyBorder="1" applyAlignment="1">
      <alignment horizontal="center" vertical="center"/>
    </xf>
    <xf numFmtId="3" fontId="10" fillId="0" borderId="47" xfId="0" applyNumberFormat="1" applyFont="1" applyBorder="1" applyAlignment="1">
      <alignment horizontal="center" vertical="center"/>
    </xf>
    <xf numFmtId="2" fontId="10" fillId="0" borderId="101" xfId="0" applyNumberFormat="1" applyFont="1" applyBorder="1" applyAlignment="1">
      <alignment horizontal="center" vertical="center" wrapText="1"/>
    </xf>
    <xf numFmtId="165" fontId="10" fillId="0" borderId="29" xfId="0" applyNumberFormat="1" applyFont="1" applyBorder="1" applyAlignment="1">
      <alignment horizontal="center" vertical="center"/>
    </xf>
    <xf numFmtId="165" fontId="10" fillId="0" borderId="103" xfId="0" applyNumberFormat="1" applyFont="1" applyBorder="1" applyAlignment="1">
      <alignment horizontal="center" vertical="center"/>
    </xf>
    <xf numFmtId="165" fontId="10" fillId="0" borderId="19" xfId="0" applyNumberFormat="1" applyFont="1" applyBorder="1" applyAlignment="1">
      <alignment horizontal="center" vertical="center"/>
    </xf>
    <xf numFmtId="165" fontId="10" fillId="0" borderId="83" xfId="0" applyNumberFormat="1" applyFont="1" applyBorder="1" applyAlignment="1">
      <alignment horizontal="center" vertical="center"/>
    </xf>
    <xf numFmtId="165" fontId="10" fillId="0" borderId="32" xfId="0" applyNumberFormat="1" applyFont="1" applyBorder="1" applyAlignment="1">
      <alignment horizontal="center" vertical="center" wrapText="1"/>
    </xf>
    <xf numFmtId="165" fontId="10" fillId="0" borderId="18" xfId="0" applyNumberFormat="1" applyFont="1" applyBorder="1" applyAlignment="1">
      <alignment horizontal="center" vertical="center" wrapText="1"/>
    </xf>
    <xf numFmtId="165" fontId="10" fillId="0" borderId="25" xfId="0" applyNumberFormat="1" applyFont="1" applyBorder="1" applyAlignment="1">
      <alignment horizontal="center" vertical="center" wrapText="1"/>
    </xf>
    <xf numFmtId="165" fontId="10" fillId="0" borderId="0" xfId="0" applyNumberFormat="1" applyFont="1"/>
    <xf numFmtId="4" fontId="10" fillId="0" borderId="38" xfId="0" applyNumberFormat="1" applyFont="1" applyBorder="1" applyAlignment="1">
      <alignment horizontal="center" vertical="center"/>
    </xf>
    <xf numFmtId="4" fontId="10" fillId="0" borderId="0" xfId="0" applyNumberFormat="1" applyFont="1" applyBorder="1" applyAlignment="1">
      <alignment horizontal="center" vertical="center"/>
    </xf>
    <xf numFmtId="4" fontId="10" fillId="0" borderId="36" xfId="0" applyNumberFormat="1" applyFont="1" applyBorder="1" applyAlignment="1">
      <alignment horizontal="center" vertical="center"/>
    </xf>
    <xf numFmtId="4" fontId="10" fillId="0" borderId="47" xfId="0" applyNumberFormat="1" applyFont="1" applyBorder="1" applyAlignment="1">
      <alignment horizontal="center" vertical="center"/>
    </xf>
    <xf numFmtId="4" fontId="10" fillId="0" borderId="120" xfId="0" applyNumberFormat="1" applyFont="1" applyBorder="1" applyAlignment="1">
      <alignment horizontal="center" vertical="center"/>
    </xf>
    <xf numFmtId="4" fontId="10" fillId="0" borderId="53" xfId="0" applyNumberFormat="1" applyFont="1" applyBorder="1" applyAlignment="1">
      <alignment horizontal="center" vertical="center"/>
    </xf>
    <xf numFmtId="4" fontId="10" fillId="0" borderId="68" xfId="0" applyNumberFormat="1" applyFont="1" applyBorder="1" applyAlignment="1">
      <alignment horizontal="center" vertical="center"/>
    </xf>
    <xf numFmtId="4" fontId="10" fillId="0" borderId="34" xfId="0" applyNumberFormat="1" applyFont="1" applyBorder="1" applyAlignment="1">
      <alignment horizontal="center" vertical="center"/>
    </xf>
    <xf numFmtId="4" fontId="10" fillId="0" borderId="44" xfId="0" applyNumberFormat="1" applyFont="1" applyBorder="1" applyAlignment="1">
      <alignment horizontal="center" vertical="center"/>
    </xf>
    <xf numFmtId="4" fontId="10" fillId="0" borderId="22" xfId="0" applyNumberFormat="1" applyFont="1" applyBorder="1" applyAlignment="1">
      <alignment horizontal="center" vertical="center"/>
    </xf>
    <xf numFmtId="3" fontId="96" fillId="0" borderId="0" xfId="0" applyNumberFormat="1" applyFont="1"/>
    <xf numFmtId="2" fontId="96" fillId="0" borderId="0" xfId="0" applyNumberFormat="1" applyFont="1"/>
    <xf numFmtId="165" fontId="96" fillId="0" borderId="0" xfId="0" applyNumberFormat="1" applyFont="1"/>
    <xf numFmtId="49" fontId="10" fillId="0" borderId="53" xfId="0" applyNumberFormat="1" applyFont="1" applyBorder="1" applyAlignment="1">
      <alignment horizontal="center" vertical="center"/>
    </xf>
    <xf numFmtId="49" fontId="10" fillId="0" borderId="22" xfId="0" applyNumberFormat="1" applyFont="1" applyBorder="1" applyAlignment="1">
      <alignment horizontal="center" vertical="center"/>
    </xf>
    <xf numFmtId="49" fontId="10" fillId="0" borderId="34" xfId="0" applyNumberFormat="1" applyFont="1" applyBorder="1" applyAlignment="1">
      <alignment horizontal="center" vertical="center"/>
    </xf>
    <xf numFmtId="49" fontId="10" fillId="0" borderId="26" xfId="0" applyNumberFormat="1" applyFont="1" applyBorder="1" applyAlignment="1">
      <alignment horizontal="center" vertical="center"/>
    </xf>
    <xf numFmtId="0" fontId="84" fillId="0" borderId="17" xfId="0" applyFont="1" applyBorder="1" applyAlignment="1">
      <alignment horizontal="center" vertical="center" wrapText="1"/>
    </xf>
    <xf numFmtId="3" fontId="10" fillId="0" borderId="40" xfId="0" applyNumberFormat="1" applyFont="1" applyBorder="1" applyAlignment="1">
      <alignment horizontal="center" vertical="center"/>
    </xf>
    <xf numFmtId="3" fontId="10" fillId="0" borderId="23" xfId="0" applyNumberFormat="1" applyFont="1" applyBorder="1" applyAlignment="1">
      <alignment horizontal="center" vertical="center"/>
    </xf>
    <xf numFmtId="3" fontId="10" fillId="0" borderId="33" xfId="0" applyNumberFormat="1" applyFont="1" applyBorder="1" applyAlignment="1">
      <alignment horizontal="center" vertical="center"/>
    </xf>
    <xf numFmtId="3" fontId="10" fillId="0" borderId="27" xfId="0" applyNumberFormat="1" applyFont="1" applyBorder="1" applyAlignment="1">
      <alignment horizontal="center" vertical="center"/>
    </xf>
    <xf numFmtId="165" fontId="10" fillId="0" borderId="99" xfId="887" applyNumberFormat="1" applyFont="1" applyBorder="1" applyAlignment="1">
      <alignment horizontal="center" vertical="center"/>
    </xf>
    <xf numFmtId="165" fontId="10" fillId="0" borderId="104" xfId="887" applyNumberFormat="1" applyFont="1" applyBorder="1" applyAlignment="1">
      <alignment horizontal="center" vertical="center"/>
    </xf>
    <xf numFmtId="165" fontId="10" fillId="0" borderId="98" xfId="887" applyNumberFormat="1" applyFont="1" applyBorder="1" applyAlignment="1">
      <alignment horizontal="center" vertical="center"/>
    </xf>
    <xf numFmtId="165" fontId="10" fillId="0" borderId="97" xfId="887" applyNumberFormat="1" applyFont="1" applyBorder="1" applyAlignment="1">
      <alignment horizontal="center" vertical="center"/>
    </xf>
    <xf numFmtId="165" fontId="10" fillId="0" borderId="123" xfId="887" applyNumberFormat="1" applyFont="1" applyBorder="1" applyAlignment="1">
      <alignment horizontal="center" vertical="center"/>
    </xf>
    <xf numFmtId="2" fontId="10" fillId="0" borderId="137" xfId="0" applyNumberFormat="1" applyFont="1" applyBorder="1" applyAlignment="1">
      <alignment horizontal="center" vertical="center"/>
    </xf>
    <xf numFmtId="2" fontId="10" fillId="0" borderId="123" xfId="0" applyNumberFormat="1" applyFont="1" applyBorder="1" applyAlignment="1">
      <alignment horizontal="center" vertical="center"/>
    </xf>
    <xf numFmtId="2" fontId="10" fillId="0" borderId="98" xfId="0" applyNumberFormat="1" applyFont="1" applyBorder="1" applyAlignment="1">
      <alignment horizontal="center" vertical="center"/>
    </xf>
    <xf numFmtId="2" fontId="10" fillId="0" borderId="104" xfId="0" applyNumberFormat="1" applyFont="1" applyBorder="1" applyAlignment="1">
      <alignment horizontal="center" vertical="center"/>
    </xf>
    <xf numFmtId="165" fontId="10" fillId="0" borderId="137" xfId="1487" applyNumberFormat="1" applyFont="1" applyBorder="1" applyAlignment="1">
      <alignment horizontal="center" vertical="center"/>
    </xf>
    <xf numFmtId="165" fontId="10" fillId="0" borderId="123" xfId="1487" applyNumberFormat="1" applyFont="1" applyBorder="1" applyAlignment="1">
      <alignment horizontal="center" vertical="center"/>
    </xf>
    <xf numFmtId="165" fontId="10" fillId="0" borderId="98" xfId="1487" applyNumberFormat="1" applyFont="1" applyBorder="1" applyAlignment="1">
      <alignment horizontal="center" vertical="center"/>
    </xf>
    <xf numFmtId="165" fontId="10" fillId="0" borderId="104" xfId="1487" applyNumberFormat="1" applyFont="1" applyBorder="1" applyAlignment="1">
      <alignment horizontal="center" vertical="center"/>
    </xf>
    <xf numFmtId="165" fontId="10" fillId="0" borderId="120" xfId="1487" applyNumberFormat="1" applyFont="1" applyBorder="1" applyAlignment="1">
      <alignment horizontal="center" vertical="center"/>
    </xf>
    <xf numFmtId="2" fontId="10" fillId="0" borderId="34" xfId="0" applyNumberFormat="1" applyFont="1" applyBorder="1" applyAlignment="1">
      <alignment horizontal="center" vertical="center"/>
    </xf>
    <xf numFmtId="2" fontId="10" fillId="0" borderId="22" xfId="0" applyNumberFormat="1" applyFont="1" applyBorder="1" applyAlignment="1">
      <alignment horizontal="center" vertical="center"/>
    </xf>
    <xf numFmtId="2" fontId="10" fillId="0" borderId="26" xfId="0" applyNumberFormat="1" applyFont="1" applyBorder="1" applyAlignment="1">
      <alignment horizontal="center" vertical="center"/>
    </xf>
    <xf numFmtId="2" fontId="10" fillId="0" borderId="53" xfId="0" applyNumberFormat="1" applyFont="1" applyBorder="1" applyAlignment="1">
      <alignment horizontal="center" vertical="center"/>
    </xf>
    <xf numFmtId="165" fontId="10" fillId="0" borderId="0" xfId="887" applyNumberFormat="1" applyFont="1"/>
    <xf numFmtId="2" fontId="10" fillId="0" borderId="121" xfId="0" applyNumberFormat="1" applyFont="1" applyBorder="1" applyAlignment="1">
      <alignment horizontal="center" vertical="center"/>
    </xf>
    <xf numFmtId="0" fontId="10" fillId="0" borderId="122" xfId="0" applyFont="1" applyBorder="1" applyAlignment="1">
      <alignment vertical="center"/>
    </xf>
    <xf numFmtId="165" fontId="10" fillId="0" borderId="34" xfId="0" applyNumberFormat="1" applyFont="1" applyBorder="1" applyAlignment="1">
      <alignment horizontal="center" vertical="center"/>
    </xf>
    <xf numFmtId="165" fontId="10" fillId="0" borderId="22" xfId="0" applyNumberFormat="1" applyFont="1" applyBorder="1" applyAlignment="1">
      <alignment horizontal="center" vertical="center"/>
    </xf>
    <xf numFmtId="165" fontId="10" fillId="0" borderId="26" xfId="0" applyNumberFormat="1" applyFont="1" applyBorder="1" applyAlignment="1">
      <alignment horizontal="center" vertical="center"/>
    </xf>
    <xf numFmtId="165" fontId="10" fillId="0" borderId="53" xfId="0" applyNumberFormat="1" applyFont="1" applyBorder="1" applyAlignment="1">
      <alignment horizontal="center" vertical="center"/>
    </xf>
    <xf numFmtId="165" fontId="10" fillId="0" borderId="98" xfId="0" applyNumberFormat="1" applyFont="1" applyBorder="1" applyAlignment="1">
      <alignment horizontal="center" vertical="center"/>
    </xf>
    <xf numFmtId="165" fontId="10" fillId="0" borderId="123" xfId="0" applyNumberFormat="1" applyFont="1" applyBorder="1" applyAlignment="1">
      <alignment horizontal="center" vertical="center"/>
    </xf>
    <xf numFmtId="165" fontId="10" fillId="0" borderId="104" xfId="0" applyNumberFormat="1" applyFont="1" applyBorder="1" applyAlignment="1">
      <alignment horizontal="center" vertical="center"/>
    </xf>
    <xf numFmtId="165" fontId="10" fillId="0" borderId="137" xfId="0" applyNumberFormat="1" applyFont="1" applyBorder="1" applyAlignment="1">
      <alignment horizontal="center" vertical="center"/>
    </xf>
    <xf numFmtId="165" fontId="10" fillId="0" borderId="36" xfId="0" applyNumberFormat="1" applyFont="1" applyBorder="1" applyAlignment="1">
      <alignment horizontal="center" vertical="center"/>
    </xf>
    <xf numFmtId="165" fontId="10" fillId="0" borderId="31" xfId="0" applyNumberFormat="1" applyFont="1" applyBorder="1" applyAlignment="1">
      <alignment horizontal="center" vertical="center"/>
    </xf>
    <xf numFmtId="165" fontId="10" fillId="0" borderId="37" xfId="0" applyNumberFormat="1" applyFont="1" applyBorder="1" applyAlignment="1">
      <alignment horizontal="center" vertical="center"/>
    </xf>
    <xf numFmtId="165" fontId="10" fillId="0" borderId="38" xfId="0" applyNumberFormat="1" applyFont="1" applyBorder="1" applyAlignment="1">
      <alignment horizontal="center" vertical="center"/>
    </xf>
    <xf numFmtId="0" fontId="97" fillId="0" borderId="0" xfId="0" applyFont="1" applyFill="1" applyAlignment="1"/>
    <xf numFmtId="3" fontId="10" fillId="0" borderId="0" xfId="0" applyNumberFormat="1" applyFont="1" applyAlignment="1">
      <alignment horizontal="center" vertical="center" wrapText="1"/>
    </xf>
    <xf numFmtId="49" fontId="48" fillId="0" borderId="53" xfId="0" applyNumberFormat="1" applyFont="1" applyBorder="1" applyAlignment="1">
      <alignment horizontal="center" vertical="center"/>
    </xf>
    <xf numFmtId="49" fontId="48" fillId="0" borderId="22" xfId="0" applyNumberFormat="1" applyFont="1" applyBorder="1" applyAlignment="1">
      <alignment horizontal="center" vertical="center"/>
    </xf>
    <xf numFmtId="49" fontId="48" fillId="0" borderId="34" xfId="0" applyNumberFormat="1" applyFont="1" applyBorder="1" applyAlignment="1">
      <alignment horizontal="center" vertical="center"/>
    </xf>
    <xf numFmtId="0" fontId="84" fillId="0" borderId="105" xfId="0" applyFont="1" applyBorder="1" applyAlignment="1">
      <alignment horizontal="center" vertical="center" wrapText="1"/>
    </xf>
    <xf numFmtId="4" fontId="10" fillId="0" borderId="0" xfId="0" applyNumberFormat="1" applyFont="1" applyAlignment="1">
      <alignment horizontal="center" vertical="center"/>
    </xf>
    <xf numFmtId="2" fontId="10" fillId="0" borderId="72" xfId="0" applyNumberFormat="1" applyFont="1" applyBorder="1" applyAlignment="1">
      <alignment horizontal="center" vertical="center"/>
    </xf>
    <xf numFmtId="2" fontId="10" fillId="0" borderId="68" xfId="0" applyNumberFormat="1" applyFont="1" applyBorder="1" applyAlignment="1">
      <alignment horizontal="center" vertical="center"/>
    </xf>
    <xf numFmtId="0" fontId="10" fillId="0" borderId="0" xfId="0" applyFont="1" applyBorder="1"/>
    <xf numFmtId="0" fontId="100" fillId="0" borderId="0" xfId="0" applyFont="1" applyAlignment="1"/>
    <xf numFmtId="2" fontId="10" fillId="0" borderId="0" xfId="0" applyNumberFormat="1" applyFont="1" applyAlignment="1">
      <alignment horizontal="center" vertical="center" wrapText="1"/>
    </xf>
    <xf numFmtId="49" fontId="10" fillId="0" borderId="0" xfId="0" applyNumberFormat="1" applyFont="1" applyAlignment="1">
      <alignment horizontal="center" vertical="center" wrapText="1"/>
    </xf>
    <xf numFmtId="49" fontId="84" fillId="0" borderId="53" xfId="0" applyNumberFormat="1" applyFont="1" applyBorder="1" applyAlignment="1">
      <alignment horizontal="center" vertical="center"/>
    </xf>
    <xf numFmtId="49" fontId="84" fillId="0" borderId="22" xfId="0" applyNumberFormat="1" applyFont="1" applyBorder="1" applyAlignment="1">
      <alignment horizontal="center" vertical="center"/>
    </xf>
    <xf numFmtId="49" fontId="84" fillId="0" borderId="34" xfId="0" applyNumberFormat="1" applyFont="1" applyBorder="1" applyAlignment="1">
      <alignment horizontal="center" vertical="center"/>
    </xf>
    <xf numFmtId="10" fontId="85" fillId="51" borderId="23" xfId="1487" applyNumberFormat="1" applyFont="1" applyFill="1" applyBorder="1" applyAlignment="1">
      <alignment horizontal="center" vertical="center"/>
    </xf>
    <xf numFmtId="165" fontId="10" fillId="0" borderId="75" xfId="1487" applyNumberFormat="1" applyFont="1" applyBorder="1" applyAlignment="1">
      <alignment horizontal="center" vertical="center"/>
    </xf>
    <xf numFmtId="4" fontId="85" fillId="51" borderId="120" xfId="0" applyNumberFormat="1" applyFont="1" applyFill="1" applyBorder="1" applyAlignment="1">
      <alignment horizontal="center" vertical="center"/>
    </xf>
    <xf numFmtId="2" fontId="10" fillId="0" borderId="101" xfId="0" applyNumberFormat="1" applyFont="1" applyBorder="1" applyAlignment="1">
      <alignment horizontal="center" vertical="center"/>
    </xf>
    <xf numFmtId="165" fontId="85" fillId="51" borderId="120" xfId="1487" applyNumberFormat="1" applyFont="1" applyFill="1" applyBorder="1" applyAlignment="1">
      <alignment horizontal="center" vertical="center"/>
    </xf>
    <xf numFmtId="165" fontId="10" fillId="0" borderId="101" xfId="0" applyNumberFormat="1" applyFont="1" applyBorder="1" applyAlignment="1">
      <alignment horizontal="center" vertical="center" wrapText="1"/>
    </xf>
    <xf numFmtId="49" fontId="10" fillId="0" borderId="0" xfId="0" applyNumberFormat="1" applyFont="1"/>
    <xf numFmtId="165" fontId="85" fillId="51" borderId="122" xfId="1487" applyNumberFormat="1" applyFont="1" applyFill="1" applyBorder="1" applyAlignment="1">
      <alignment horizontal="center" vertical="center"/>
    </xf>
    <xf numFmtId="165" fontId="10" fillId="0" borderId="101" xfId="1487" applyNumberFormat="1" applyFont="1" applyBorder="1" applyAlignment="1">
      <alignment horizontal="center" vertical="center"/>
    </xf>
    <xf numFmtId="2" fontId="10" fillId="0" borderId="98" xfId="0" applyNumberFormat="1" applyFont="1" applyBorder="1" applyAlignment="1">
      <alignment horizontal="center" vertical="center" wrapText="1"/>
    </xf>
    <xf numFmtId="4" fontId="85" fillId="51" borderId="123" xfId="0" applyNumberFormat="1" applyFont="1" applyFill="1" applyBorder="1" applyAlignment="1">
      <alignment horizontal="center" vertical="center"/>
    </xf>
    <xf numFmtId="4" fontId="85" fillId="51" borderId="41" xfId="2044" applyNumberFormat="1" applyFont="1" applyFill="1" applyBorder="1" applyAlignment="1">
      <alignment horizontal="center" vertical="center"/>
    </xf>
    <xf numFmtId="4" fontId="85" fillId="51" borderId="23" xfId="0" applyNumberFormat="1" applyFont="1" applyFill="1" applyBorder="1" applyAlignment="1">
      <alignment horizontal="center" vertical="center"/>
    </xf>
    <xf numFmtId="4" fontId="85" fillId="51" borderId="25" xfId="2044" applyNumberFormat="1" applyFont="1" applyFill="1" applyBorder="1" applyAlignment="1">
      <alignment horizontal="center" vertical="center"/>
    </xf>
    <xf numFmtId="4" fontId="85" fillId="51" borderId="106" xfId="2044" applyNumberFormat="1" applyFont="1" applyFill="1" applyBorder="1" applyAlignment="1">
      <alignment horizontal="center" vertical="center"/>
    </xf>
    <xf numFmtId="4" fontId="85" fillId="51" borderId="123" xfId="2044" applyNumberFormat="1" applyFont="1" applyFill="1" applyBorder="1" applyAlignment="1">
      <alignment horizontal="center" vertical="center"/>
    </xf>
    <xf numFmtId="4" fontId="85" fillId="51" borderId="122" xfId="2045" applyNumberFormat="1" applyFont="1" applyFill="1" applyBorder="1" applyAlignment="1">
      <alignment horizontal="center" vertical="center"/>
    </xf>
    <xf numFmtId="4" fontId="85" fillId="51" borderId="120" xfId="2045" applyNumberFormat="1" applyFont="1" applyFill="1" applyBorder="1" applyAlignment="1">
      <alignment horizontal="center" vertical="center"/>
    </xf>
    <xf numFmtId="3" fontId="85" fillId="51" borderId="106" xfId="2046" applyNumberFormat="1" applyFont="1" applyFill="1" applyBorder="1" applyAlignment="1">
      <alignment horizontal="center" vertical="center"/>
    </xf>
    <xf numFmtId="3" fontId="85" fillId="51" borderId="123" xfId="0" applyNumberFormat="1" applyFont="1" applyFill="1" applyBorder="1" applyAlignment="1">
      <alignment horizontal="center" vertical="center"/>
    </xf>
    <xf numFmtId="3" fontId="85" fillId="51" borderId="22" xfId="2046" applyNumberFormat="1" applyFont="1" applyFill="1" applyBorder="1" applyAlignment="1">
      <alignment horizontal="center" vertical="center"/>
    </xf>
    <xf numFmtId="3" fontId="85" fillId="51" borderId="41" xfId="2047" applyNumberFormat="1" applyFont="1" applyFill="1" applyBorder="1" applyAlignment="1">
      <alignment horizontal="center" vertical="center"/>
    </xf>
    <xf numFmtId="3" fontId="85" fillId="51" borderId="23" xfId="0" applyNumberFormat="1" applyFont="1" applyFill="1" applyBorder="1" applyAlignment="1">
      <alignment horizontal="center" vertical="center"/>
    </xf>
    <xf numFmtId="3" fontId="85" fillId="51" borderId="32" xfId="2047" applyNumberFormat="1" applyFont="1" applyFill="1" applyBorder="1" applyAlignment="1">
      <alignment horizontal="center" vertical="center"/>
    </xf>
    <xf numFmtId="3" fontId="85" fillId="51" borderId="25" xfId="2047" applyNumberFormat="1" applyFont="1" applyFill="1" applyBorder="1" applyAlignment="1">
      <alignment horizontal="center" vertical="center"/>
    </xf>
    <xf numFmtId="3" fontId="85" fillId="51" borderId="122" xfId="2048" applyNumberFormat="1" applyFont="1" applyFill="1" applyBorder="1" applyAlignment="1">
      <alignment horizontal="center" vertical="center"/>
    </xf>
    <xf numFmtId="3" fontId="85" fillId="51" borderId="120" xfId="0" applyNumberFormat="1" applyFont="1" applyFill="1" applyBorder="1" applyAlignment="1">
      <alignment horizontal="center" vertical="center"/>
    </xf>
    <xf numFmtId="3" fontId="85" fillId="51" borderId="119" xfId="2048" applyNumberFormat="1" applyFont="1" applyFill="1" applyBorder="1" applyAlignment="1">
      <alignment horizontal="center" vertical="center"/>
    </xf>
    <xf numFmtId="3" fontId="85" fillId="51" borderId="120" xfId="2048" applyNumberFormat="1" applyFont="1" applyFill="1" applyBorder="1" applyAlignment="1">
      <alignment horizontal="center" vertical="center"/>
    </xf>
    <xf numFmtId="3" fontId="85" fillId="51" borderId="122" xfId="2049" applyNumberFormat="1" applyFont="1" applyFill="1" applyBorder="1" applyAlignment="1">
      <alignment horizontal="center" vertical="center"/>
    </xf>
    <xf numFmtId="3" fontId="85" fillId="51" borderId="119" xfId="2049" applyNumberFormat="1" applyFont="1" applyFill="1" applyBorder="1" applyAlignment="1">
      <alignment horizontal="center" vertical="center"/>
    </xf>
    <xf numFmtId="3" fontId="85" fillId="51" borderId="120" xfId="2049" applyNumberFormat="1" applyFont="1" applyFill="1" applyBorder="1" applyAlignment="1">
      <alignment horizontal="center" vertical="center"/>
    </xf>
    <xf numFmtId="4" fontId="85" fillId="51" borderId="122" xfId="2050" applyNumberFormat="1" applyFont="1" applyFill="1" applyBorder="1" applyAlignment="1">
      <alignment horizontal="center" vertical="center"/>
    </xf>
    <xf numFmtId="4" fontId="85" fillId="51" borderId="119" xfId="2050" applyNumberFormat="1" applyFont="1" applyFill="1" applyBorder="1" applyAlignment="1">
      <alignment horizontal="center" vertical="center"/>
    </xf>
    <xf numFmtId="4" fontId="85" fillId="51" borderId="120" xfId="2050" applyNumberFormat="1" applyFont="1" applyFill="1" applyBorder="1" applyAlignment="1">
      <alignment horizontal="center" vertical="center"/>
    </xf>
    <xf numFmtId="4" fontId="10" fillId="0" borderId="0" xfId="0" applyNumberFormat="1" applyFont="1"/>
    <xf numFmtId="4" fontId="85" fillId="51" borderId="122" xfId="2051" applyNumberFormat="1" applyFont="1" applyFill="1" applyBorder="1" applyAlignment="1">
      <alignment horizontal="center" vertical="center"/>
    </xf>
    <xf numFmtId="4" fontId="85" fillId="51" borderId="119" xfId="2051" applyNumberFormat="1" applyFont="1" applyFill="1" applyBorder="1" applyAlignment="1">
      <alignment horizontal="center" vertical="center"/>
    </xf>
    <xf numFmtId="4" fontId="85" fillId="51" borderId="120" xfId="2051" applyNumberFormat="1" applyFont="1" applyFill="1" applyBorder="1" applyAlignment="1">
      <alignment horizontal="center" vertical="center"/>
    </xf>
    <xf numFmtId="4" fontId="85" fillId="51" borderId="122" xfId="2052" applyNumberFormat="1" applyFont="1" applyFill="1" applyBorder="1" applyAlignment="1">
      <alignment horizontal="center" vertical="center"/>
    </xf>
    <xf numFmtId="4" fontId="85" fillId="51" borderId="119" xfId="2052" applyNumberFormat="1" applyFont="1" applyFill="1" applyBorder="1" applyAlignment="1">
      <alignment horizontal="center" vertical="center"/>
    </xf>
    <xf numFmtId="4" fontId="85" fillId="51" borderId="120" xfId="2052" applyNumberFormat="1" applyFont="1" applyFill="1" applyBorder="1" applyAlignment="1">
      <alignment horizontal="center" vertical="center"/>
    </xf>
    <xf numFmtId="4" fontId="85" fillId="51" borderId="122" xfId="2053" applyNumberFormat="1" applyFont="1" applyFill="1" applyBorder="1" applyAlignment="1">
      <alignment horizontal="center" vertical="center"/>
    </xf>
    <xf numFmtId="4" fontId="85" fillId="51" borderId="119" xfId="2053" applyNumberFormat="1" applyFont="1" applyFill="1" applyBorder="1" applyAlignment="1">
      <alignment horizontal="center" vertical="center"/>
    </xf>
    <xf numFmtId="4" fontId="85" fillId="51" borderId="120" xfId="2053" applyNumberFormat="1" applyFont="1" applyFill="1" applyBorder="1" applyAlignment="1">
      <alignment horizontal="center" vertical="center"/>
    </xf>
    <xf numFmtId="4" fontId="85" fillId="51" borderId="122" xfId="2054" applyNumberFormat="1" applyFont="1" applyFill="1" applyBorder="1" applyAlignment="1">
      <alignment horizontal="center" vertical="center"/>
    </xf>
    <xf numFmtId="4" fontId="85" fillId="51" borderId="119" xfId="2054" applyNumberFormat="1" applyFont="1" applyFill="1" applyBorder="1" applyAlignment="1">
      <alignment horizontal="center" vertical="center"/>
    </xf>
    <xf numFmtId="4" fontId="85" fillId="51" borderId="120" xfId="2054" applyNumberFormat="1" applyFont="1" applyFill="1" applyBorder="1" applyAlignment="1">
      <alignment horizontal="center" vertical="center"/>
    </xf>
    <xf numFmtId="4" fontId="85" fillId="51" borderId="122" xfId="2055" applyNumberFormat="1" applyFont="1" applyFill="1" applyBorder="1" applyAlignment="1">
      <alignment horizontal="center" vertical="center"/>
    </xf>
    <xf numFmtId="4" fontId="85" fillId="51" borderId="119" xfId="2055" applyNumberFormat="1" applyFont="1" applyFill="1" applyBorder="1" applyAlignment="1">
      <alignment horizontal="center" vertical="center"/>
    </xf>
    <xf numFmtId="4" fontId="85" fillId="51" borderId="120" xfId="2055" applyNumberFormat="1" applyFont="1" applyFill="1" applyBorder="1" applyAlignment="1">
      <alignment horizontal="center" vertical="center"/>
    </xf>
    <xf numFmtId="165" fontId="85" fillId="51" borderId="106" xfId="1487" applyNumberFormat="1" applyFont="1" applyFill="1" applyBorder="1" applyAlignment="1">
      <alignment horizontal="center" vertical="center"/>
    </xf>
    <xf numFmtId="165" fontId="85" fillId="51" borderId="123" xfId="1487" applyNumberFormat="1" applyFont="1" applyFill="1" applyBorder="1" applyAlignment="1">
      <alignment horizontal="center" vertical="center"/>
    </xf>
    <xf numFmtId="165" fontId="85" fillId="51" borderId="34" xfId="1487" applyNumberFormat="1" applyFont="1" applyFill="1" applyBorder="1" applyAlignment="1">
      <alignment horizontal="center" vertical="center"/>
    </xf>
    <xf numFmtId="165" fontId="85" fillId="51" borderId="22" xfId="1487" applyNumberFormat="1" applyFont="1" applyFill="1" applyBorder="1" applyAlignment="1">
      <alignment horizontal="center" vertical="center"/>
    </xf>
    <xf numFmtId="165" fontId="85" fillId="51" borderId="33" xfId="1487" applyNumberFormat="1" applyFont="1" applyFill="1" applyBorder="1" applyAlignment="1">
      <alignment horizontal="center" vertical="center"/>
    </xf>
    <xf numFmtId="165" fontId="85" fillId="51" borderId="23" xfId="1487" applyNumberFormat="1" applyFont="1" applyFill="1" applyBorder="1" applyAlignment="1">
      <alignment horizontal="center" vertical="center"/>
    </xf>
    <xf numFmtId="165" fontId="85" fillId="51" borderId="124" xfId="1487" applyNumberFormat="1" applyFont="1" applyFill="1" applyBorder="1" applyAlignment="1">
      <alignment horizontal="center" vertical="center"/>
    </xf>
    <xf numFmtId="165" fontId="85" fillId="51" borderId="25" xfId="1487" applyNumberFormat="1" applyFont="1" applyFill="1" applyBorder="1" applyAlignment="1">
      <alignment horizontal="center" vertical="center"/>
    </xf>
    <xf numFmtId="165" fontId="85" fillId="51" borderId="119" xfId="1487" applyNumberFormat="1" applyFont="1" applyFill="1" applyBorder="1" applyAlignment="1">
      <alignment horizontal="center" vertical="center"/>
    </xf>
    <xf numFmtId="165" fontId="85" fillId="51" borderId="101" xfId="1487" applyNumberFormat="1" applyFont="1" applyFill="1" applyBorder="1" applyAlignment="1">
      <alignment horizontal="center" vertical="center"/>
    </xf>
    <xf numFmtId="165" fontId="85" fillId="51" borderId="72" xfId="1487" applyNumberFormat="1" applyFont="1" applyFill="1" applyBorder="1" applyAlignment="1">
      <alignment horizontal="center" vertical="center"/>
    </xf>
    <xf numFmtId="0" fontId="97" fillId="0" borderId="0" xfId="0" applyFont="1" applyAlignment="1">
      <alignment horizontal="right"/>
    </xf>
    <xf numFmtId="0" fontId="97" fillId="0" borderId="0" xfId="0" applyFont="1" applyAlignment="1">
      <alignment horizontal="centerContinuous"/>
    </xf>
    <xf numFmtId="0" fontId="97" fillId="28" borderId="78" xfId="0" applyFont="1" applyFill="1" applyBorder="1" applyAlignment="1">
      <alignment horizontal="center" vertical="center" wrapText="1"/>
    </xf>
    <xf numFmtId="0" fontId="46" fillId="0" borderId="137" xfId="0" applyFont="1" applyBorder="1" applyAlignment="1">
      <alignment horizontal="left" vertical="center" wrapText="1"/>
    </xf>
    <xf numFmtId="0" fontId="46" fillId="0" borderId="118" xfId="0" applyFont="1" applyBorder="1" applyAlignment="1">
      <alignment vertical="center" wrapText="1"/>
    </xf>
    <xf numFmtId="0" fontId="46" fillId="0" borderId="118" xfId="0" applyFont="1" applyBorder="1" applyAlignment="1">
      <alignment horizontal="left" vertical="center" wrapText="1"/>
    </xf>
    <xf numFmtId="0" fontId="46" fillId="0" borderId="122" xfId="0" applyFont="1" applyBorder="1" applyAlignment="1">
      <alignment wrapText="1"/>
    </xf>
    <xf numFmtId="0" fontId="46" fillId="0" borderId="96" xfId="0" applyFont="1" applyBorder="1" applyAlignment="1">
      <alignment horizontal="left" vertical="center" wrapText="1"/>
    </xf>
    <xf numFmtId="0" fontId="46" fillId="0" borderId="68" xfId="0" applyFont="1" applyBorder="1" applyAlignment="1">
      <alignment horizontal="left" vertical="center" wrapText="1"/>
    </xf>
    <xf numFmtId="0" fontId="46" fillId="0" borderId="35" xfId="0" applyFont="1" applyBorder="1" applyAlignment="1">
      <alignment vertical="center" wrapText="1"/>
    </xf>
    <xf numFmtId="0" fontId="46" fillId="0" borderId="18" xfId="0" applyFont="1" applyBorder="1" applyAlignment="1">
      <alignment horizontal="left" vertical="center" wrapText="1"/>
    </xf>
    <xf numFmtId="3" fontId="98" fillId="0" borderId="79" xfId="0" applyNumberFormat="1" applyFont="1" applyBorder="1" applyAlignment="1">
      <alignment horizontal="center" vertical="center"/>
    </xf>
    <xf numFmtId="167" fontId="98" fillId="0" borderId="79" xfId="0" applyNumberFormat="1" applyFont="1" applyBorder="1" applyAlignment="1">
      <alignment horizontal="center" vertical="center"/>
    </xf>
    <xf numFmtId="167" fontId="98" fillId="0" borderId="75" xfId="0" applyNumberFormat="1" applyFont="1" applyBorder="1" applyAlignment="1">
      <alignment horizontal="center" vertical="center"/>
    </xf>
    <xf numFmtId="0" fontId="46" fillId="0" borderId="100" xfId="0" applyFont="1" applyBorder="1" applyAlignment="1">
      <alignment horizontal="left" vertical="center" wrapText="1"/>
    </xf>
    <xf numFmtId="3" fontId="98" fillId="0" borderId="127" xfId="0" applyNumberFormat="1" applyFont="1" applyBorder="1" applyAlignment="1">
      <alignment horizontal="center" vertical="center"/>
    </xf>
    <xf numFmtId="167" fontId="98" fillId="0" borderId="127" xfId="0" applyNumberFormat="1" applyFont="1" applyBorder="1" applyAlignment="1">
      <alignment horizontal="center" vertical="center"/>
    </xf>
    <xf numFmtId="167" fontId="98" fillId="0" borderId="101" xfId="0" applyNumberFormat="1" applyFont="1" applyBorder="1" applyAlignment="1">
      <alignment horizontal="center" vertical="center"/>
    </xf>
    <xf numFmtId="0" fontId="46" fillId="0" borderId="97" xfId="0" applyFont="1" applyBorder="1" applyAlignment="1">
      <alignment horizontal="left" vertical="center" wrapText="1"/>
    </xf>
    <xf numFmtId="3" fontId="98" fillId="0" borderId="128" xfId="0" applyNumberFormat="1" applyFont="1" applyBorder="1" applyAlignment="1">
      <alignment horizontal="center" vertical="center"/>
    </xf>
    <xf numFmtId="167" fontId="98" fillId="0" borderId="128" xfId="0" applyNumberFormat="1" applyFont="1" applyBorder="1" applyAlignment="1">
      <alignment horizontal="center" vertical="center"/>
    </xf>
    <xf numFmtId="167" fontId="98" fillId="0" borderId="99" xfId="0" applyNumberFormat="1" applyFont="1" applyBorder="1" applyAlignment="1">
      <alignment horizontal="center" vertical="center"/>
    </xf>
    <xf numFmtId="0" fontId="97" fillId="0" borderId="46" xfId="0" applyFont="1" applyBorder="1"/>
    <xf numFmtId="3" fontId="97" fillId="0" borderId="80" xfId="0" applyNumberFormat="1" applyFont="1" applyBorder="1" applyAlignment="1">
      <alignment horizontal="center" vertical="center"/>
    </xf>
    <xf numFmtId="167" fontId="97" fillId="0" borderId="80" xfId="0" applyNumberFormat="1" applyFont="1" applyBorder="1" applyAlignment="1">
      <alignment horizontal="center" vertical="center"/>
    </xf>
    <xf numFmtId="167" fontId="97" fillId="0" borderId="48" xfId="0" applyNumberFormat="1" applyFont="1" applyBorder="1" applyAlignment="1">
      <alignment horizontal="center" vertical="center"/>
    </xf>
    <xf numFmtId="0" fontId="98" fillId="0" borderId="0" xfId="0" applyFont="1" applyAlignment="1">
      <alignment wrapText="1"/>
    </xf>
    <xf numFmtId="3" fontId="98" fillId="0" borderId="0" xfId="0" applyNumberFormat="1" applyFont="1" applyAlignment="1">
      <alignment wrapText="1"/>
    </xf>
    <xf numFmtId="0" fontId="97" fillId="0" borderId="0" xfId="0" applyFont="1"/>
    <xf numFmtId="168" fontId="98" fillId="0" borderId="32" xfId="0" applyNumberFormat="1" applyFont="1" applyBorder="1" applyAlignment="1">
      <alignment horizontal="center" vertical="center"/>
    </xf>
    <xf numFmtId="168" fontId="98" fillId="0" borderId="25" xfId="0" applyNumberFormat="1" applyFont="1" applyBorder="1" applyAlignment="1">
      <alignment horizontal="center" vertical="center"/>
    </xf>
    <xf numFmtId="168" fontId="98" fillId="0" borderId="24" xfId="0" applyNumberFormat="1" applyFont="1" applyBorder="1" applyAlignment="1">
      <alignment horizontal="center" vertical="center"/>
    </xf>
    <xf numFmtId="168" fontId="98" fillId="0" borderId="56" xfId="0" applyNumberFormat="1" applyFont="1" applyBorder="1" applyAlignment="1">
      <alignment horizontal="center" vertical="center"/>
    </xf>
    <xf numFmtId="168" fontId="98" fillId="0" borderId="119" xfId="0" applyNumberFormat="1" applyFont="1" applyBorder="1" applyAlignment="1">
      <alignment horizontal="center" vertical="center"/>
    </xf>
    <xf numFmtId="168" fontId="98" fillId="0" borderId="121" xfId="0" applyNumberFormat="1" applyFont="1" applyBorder="1" applyAlignment="1">
      <alignment horizontal="center" vertical="center"/>
    </xf>
    <xf numFmtId="168" fontId="98" fillId="0" borderId="98" xfId="0" applyNumberFormat="1" applyFont="1" applyBorder="1" applyAlignment="1">
      <alignment horizontal="center" vertical="center"/>
    </xf>
    <xf numFmtId="168" fontId="98" fillId="0" borderId="123" xfId="0" applyNumberFormat="1" applyFont="1" applyBorder="1" applyAlignment="1">
      <alignment horizontal="center" vertical="center"/>
    </xf>
    <xf numFmtId="168" fontId="98" fillId="0" borderId="104" xfId="0" applyNumberFormat="1" applyFont="1" applyBorder="1" applyAlignment="1">
      <alignment horizontal="center" vertical="center"/>
    </xf>
    <xf numFmtId="168" fontId="98" fillId="0" borderId="137" xfId="0" applyNumberFormat="1" applyFont="1" applyBorder="1" applyAlignment="1">
      <alignment horizontal="center" vertical="center"/>
    </xf>
    <xf numFmtId="168" fontId="97" fillId="0" borderId="54" xfId="0" applyNumberFormat="1" applyFont="1" applyBorder="1" applyAlignment="1">
      <alignment horizontal="center" vertical="center"/>
    </xf>
    <xf numFmtId="168" fontId="97" fillId="0" borderId="55" xfId="0" applyNumberFormat="1" applyFont="1" applyBorder="1" applyAlignment="1">
      <alignment horizontal="center" vertical="center"/>
    </xf>
    <xf numFmtId="0" fontId="84" fillId="0" borderId="0" xfId="0" applyFont="1" applyBorder="1" applyAlignment="1">
      <alignment horizontal="center"/>
    </xf>
    <xf numFmtId="0" fontId="10" fillId="0" borderId="0" xfId="0" applyFont="1" applyBorder="1" applyAlignment="1">
      <alignment horizontal="center" vertical="center" wrapText="1"/>
    </xf>
    <xf numFmtId="0" fontId="84" fillId="0" borderId="34" xfId="0" applyFont="1" applyBorder="1" applyAlignment="1">
      <alignment horizontal="center" vertical="center" wrapText="1"/>
    </xf>
    <xf numFmtId="0" fontId="84" fillId="0" borderId="68" xfId="0" applyFont="1" applyBorder="1" applyAlignment="1">
      <alignment horizontal="center" vertical="center" wrapText="1"/>
    </xf>
    <xf numFmtId="0" fontId="84" fillId="0" borderId="35" xfId="0" applyFont="1" applyBorder="1" applyAlignment="1">
      <alignment horizontal="center" vertical="center" wrapText="1"/>
    </xf>
    <xf numFmtId="0" fontId="84" fillId="0" borderId="22" xfId="0" applyFont="1" applyBorder="1" applyAlignment="1">
      <alignment horizontal="center" vertical="center" wrapText="1"/>
    </xf>
    <xf numFmtId="0" fontId="84" fillId="0" borderId="29" xfId="0" applyFont="1" applyBorder="1" applyAlignment="1">
      <alignment horizontal="left" vertical="center" wrapText="1"/>
    </xf>
    <xf numFmtId="10" fontId="10" fillId="0" borderId="33" xfId="0" applyNumberFormat="1" applyFont="1" applyBorder="1" applyAlignment="1">
      <alignment horizontal="center" vertical="center"/>
    </xf>
    <xf numFmtId="2" fontId="10" fillId="0" borderId="41" xfId="887" applyNumberFormat="1" applyFont="1" applyBorder="1" applyAlignment="1">
      <alignment horizontal="center" vertical="center" wrapText="1"/>
    </xf>
    <xf numFmtId="10" fontId="10" fillId="0" borderId="41" xfId="0" applyNumberFormat="1" applyFont="1" applyBorder="1" applyAlignment="1">
      <alignment horizontal="center" vertical="center"/>
    </xf>
    <xf numFmtId="2" fontId="10" fillId="0" borderId="23" xfId="887" applyNumberFormat="1" applyFont="1" applyBorder="1" applyAlignment="1">
      <alignment horizontal="center" vertical="center" wrapText="1"/>
    </xf>
    <xf numFmtId="165" fontId="10" fillId="0" borderId="0" xfId="887" applyNumberFormat="1" applyFont="1" applyBorder="1" applyAlignment="1">
      <alignment horizontal="center" vertical="center" wrapText="1"/>
    </xf>
    <xf numFmtId="167" fontId="10" fillId="0" borderId="0" xfId="0" applyNumberFormat="1" applyFont="1"/>
    <xf numFmtId="0" fontId="84" fillId="0" borderId="105" xfId="0" applyFont="1" applyBorder="1" applyAlignment="1">
      <alignment horizontal="left" vertical="center" wrapText="1"/>
    </xf>
    <xf numFmtId="10" fontId="10" fillId="0" borderId="119" xfId="0" applyNumberFormat="1" applyFont="1" applyBorder="1" applyAlignment="1">
      <alignment horizontal="center" vertical="center"/>
    </xf>
    <xf numFmtId="10" fontId="10" fillId="0" borderId="122" xfId="0" applyNumberFormat="1" applyFont="1" applyBorder="1" applyAlignment="1">
      <alignment horizontal="center" vertical="center"/>
    </xf>
    <xf numFmtId="0" fontId="84" fillId="0" borderId="96" xfId="0" applyFont="1" applyBorder="1" applyAlignment="1">
      <alignment horizontal="left" vertical="center" wrapText="1"/>
    </xf>
    <xf numFmtId="10" fontId="10" fillId="0" borderId="98" xfId="0" applyNumberFormat="1" applyFont="1" applyBorder="1" applyAlignment="1">
      <alignment horizontal="center" vertical="center"/>
    </xf>
    <xf numFmtId="2" fontId="10" fillId="0" borderId="39" xfId="887" applyNumberFormat="1" applyFont="1" applyBorder="1" applyAlignment="1">
      <alignment horizontal="center" vertical="center" wrapText="1"/>
    </xf>
    <xf numFmtId="10" fontId="10" fillId="0" borderId="106" xfId="0" applyNumberFormat="1" applyFont="1" applyBorder="1" applyAlignment="1">
      <alignment horizontal="center" vertical="center"/>
    </xf>
    <xf numFmtId="2" fontId="10" fillId="0" borderId="31" xfId="887" applyNumberFormat="1" applyFont="1" applyBorder="1" applyAlignment="1">
      <alignment horizontal="center" vertical="center" wrapText="1"/>
    </xf>
    <xf numFmtId="0" fontId="84" fillId="0" borderId="45" xfId="0" applyFont="1" applyBorder="1" applyAlignment="1">
      <alignment horizontal="left" vertical="center" wrapText="1"/>
    </xf>
    <xf numFmtId="10" fontId="84" fillId="0" borderId="54" xfId="0" applyNumberFormat="1" applyFont="1" applyBorder="1" applyAlignment="1">
      <alignment horizontal="center" vertical="center"/>
    </xf>
    <xf numFmtId="2" fontId="84" fillId="0" borderId="50" xfId="887" applyNumberFormat="1" applyFont="1" applyBorder="1" applyAlignment="1">
      <alignment horizontal="center" vertical="center" wrapText="1"/>
    </xf>
    <xf numFmtId="10" fontId="84" fillId="0" borderId="50" xfId="0" applyNumberFormat="1" applyFont="1" applyBorder="1" applyAlignment="1">
      <alignment horizontal="center" vertical="center"/>
    </xf>
    <xf numFmtId="2" fontId="84" fillId="0" borderId="51" xfId="887" applyNumberFormat="1" applyFont="1" applyBorder="1" applyAlignment="1">
      <alignment horizontal="center" vertical="center" wrapText="1"/>
    </xf>
    <xf numFmtId="10" fontId="10" fillId="0" borderId="0" xfId="0" applyNumberFormat="1" applyFont="1"/>
    <xf numFmtId="0" fontId="46" fillId="0" borderId="119" xfId="2467" applyFont="1" applyBorder="1" applyAlignment="1">
      <alignment horizontal="left" vertical="center" wrapText="1"/>
    </xf>
    <xf numFmtId="0" fontId="46" fillId="0" borderId="101" xfId="2467" applyFont="1" applyBorder="1" applyAlignment="1">
      <alignment horizontal="left" vertical="center" wrapText="1"/>
    </xf>
    <xf numFmtId="0" fontId="86" fillId="0" borderId="99" xfId="1388" applyFont="1" applyBorder="1" applyAlignment="1">
      <alignment horizontal="left" vertical="center" wrapText="1"/>
    </xf>
    <xf numFmtId="0" fontId="46" fillId="0" borderId="33" xfId="2467" applyFont="1" applyBorder="1" applyAlignment="1">
      <alignment horizontal="left" vertical="center" wrapText="1"/>
    </xf>
    <xf numFmtId="0" fontId="46" fillId="0" borderId="119" xfId="2467" applyFont="1" applyFill="1" applyBorder="1" applyAlignment="1">
      <alignment horizontal="left" vertical="center" wrapText="1"/>
    </xf>
    <xf numFmtId="0" fontId="102" fillId="0" borderId="0" xfId="0" applyFont="1"/>
    <xf numFmtId="0" fontId="103" fillId="0" borderId="0" xfId="2490" applyFont="1"/>
    <xf numFmtId="3" fontId="10" fillId="0" borderId="132" xfId="2491" applyNumberFormat="1" applyFont="1" applyFill="1" applyBorder="1" applyAlignment="1">
      <alignment horizontal="center" vertical="center" wrapText="1"/>
    </xf>
    <xf numFmtId="3" fontId="10" fillId="0" borderId="133" xfId="2491" applyNumberFormat="1" applyFont="1" applyFill="1" applyBorder="1" applyAlignment="1">
      <alignment horizontal="center" vertical="center" wrapText="1"/>
    </xf>
    <xf numFmtId="3" fontId="10" fillId="0" borderId="134" xfId="2491" applyNumberFormat="1" applyFont="1" applyFill="1" applyBorder="1" applyAlignment="1">
      <alignment horizontal="center" vertical="center" wrapText="1"/>
    </xf>
    <xf numFmtId="0" fontId="96" fillId="0" borderId="0" xfId="2492" applyFont="1"/>
    <xf numFmtId="0" fontId="48" fillId="30" borderId="48" xfId="2490" applyFont="1" applyFill="1" applyBorder="1" applyAlignment="1">
      <alignment horizontal="left" vertical="center"/>
    </xf>
    <xf numFmtId="0" fontId="48" fillId="30" borderId="45" xfId="2490" applyFont="1" applyFill="1" applyBorder="1" applyAlignment="1">
      <alignment horizontal="left" vertical="center"/>
    </xf>
    <xf numFmtId="0" fontId="48" fillId="30" borderId="46" xfId="2490" applyFont="1" applyFill="1" applyBorder="1" applyAlignment="1">
      <alignment horizontal="left" vertical="center"/>
    </xf>
    <xf numFmtId="0" fontId="102" fillId="0" borderId="67" xfId="0" applyFont="1" applyBorder="1"/>
    <xf numFmtId="0" fontId="104" fillId="0" borderId="0" xfId="2055" applyFont="1" applyFill="1" applyAlignment="1">
      <alignment horizontal="left" vertical="center" wrapText="1"/>
    </xf>
    <xf numFmtId="0" fontId="104" fillId="0" borderId="0" xfId="2055" applyFont="1" applyFill="1" applyBorder="1" applyAlignment="1">
      <alignment horizontal="left" vertical="center"/>
    </xf>
    <xf numFmtId="0" fontId="88" fillId="0" borderId="0" xfId="2055" applyFont="1" applyFill="1" applyAlignment="1">
      <alignment horizontal="left" vertical="center"/>
    </xf>
    <xf numFmtId="4" fontId="93" fillId="0" borderId="0" xfId="2055" applyNumberFormat="1" applyFont="1" applyFill="1" applyBorder="1" applyAlignment="1"/>
    <xf numFmtId="183" fontId="93" fillId="0" borderId="0" xfId="2055" applyNumberFormat="1" applyFont="1" applyFill="1" applyBorder="1" applyAlignment="1"/>
    <xf numFmtId="0" fontId="104" fillId="0" borderId="0" xfId="2055" applyFont="1" applyFill="1" applyAlignment="1">
      <alignment horizontal="left" vertical="center"/>
    </xf>
    <xf numFmtId="0" fontId="85" fillId="0" borderId="0" xfId="2480" applyFont="1" applyFill="1" applyAlignment="1">
      <alignment horizontal="left" vertical="center" wrapText="1"/>
    </xf>
    <xf numFmtId="0" fontId="46" fillId="0" borderId="0" xfId="796" applyFont="1" applyBorder="1"/>
    <xf numFmtId="0" fontId="48" fillId="0" borderId="0" xfId="796" applyFont="1" applyFill="1"/>
    <xf numFmtId="0" fontId="46" fillId="0" borderId="0" xfId="796" applyFont="1"/>
    <xf numFmtId="0" fontId="46" fillId="0" borderId="83" xfId="796" applyFont="1" applyBorder="1"/>
    <xf numFmtId="0" fontId="48" fillId="0" borderId="48" xfId="796" applyFont="1" applyBorder="1" applyAlignment="1">
      <alignment horizontal="center" vertical="center" wrapText="1"/>
    </xf>
    <xf numFmtId="0" fontId="48" fillId="0" borderId="50" xfId="796" applyFont="1" applyBorder="1" applyAlignment="1">
      <alignment horizontal="center" vertical="center" wrapText="1"/>
    </xf>
    <xf numFmtId="0" fontId="48" fillId="0" borderId="45" xfId="796" applyFont="1" applyBorder="1" applyAlignment="1">
      <alignment horizontal="center" vertical="center" wrapText="1"/>
    </xf>
    <xf numFmtId="0" fontId="48" fillId="0" borderId="54" xfId="796" applyFont="1" applyBorder="1" applyAlignment="1">
      <alignment horizontal="center" vertical="center" wrapText="1"/>
    </xf>
    <xf numFmtId="3" fontId="46" fillId="0" borderId="32" xfId="796" applyNumberFormat="1" applyFont="1" applyBorder="1"/>
    <xf numFmtId="3" fontId="46" fillId="0" borderId="78" xfId="796" applyNumberFormat="1" applyFont="1" applyBorder="1"/>
    <xf numFmtId="3" fontId="46" fillId="0" borderId="18" xfId="796" applyNumberFormat="1" applyFont="1" applyBorder="1"/>
    <xf numFmtId="167" fontId="46" fillId="0" borderId="32" xfId="796" applyNumberFormat="1" applyFont="1" applyBorder="1"/>
    <xf numFmtId="167" fontId="46" fillId="0" borderId="78" xfId="796" applyNumberFormat="1" applyFont="1" applyBorder="1"/>
    <xf numFmtId="167" fontId="46" fillId="0" borderId="25" xfId="796" applyNumberFormat="1" applyFont="1" applyBorder="1"/>
    <xf numFmtId="3" fontId="46" fillId="0" borderId="0" xfId="796" applyNumberFormat="1" applyFont="1"/>
    <xf numFmtId="165" fontId="46" fillId="0" borderId="0" xfId="1487" applyNumberFormat="1" applyFont="1"/>
    <xf numFmtId="0" fontId="48" fillId="0" borderId="0" xfId="796" applyFont="1"/>
    <xf numFmtId="0" fontId="46" fillId="0" borderId="100" xfId="796" applyFont="1" applyBorder="1" applyAlignment="1">
      <alignment horizontal="left" vertical="center" wrapText="1"/>
    </xf>
    <xf numFmtId="3" fontId="46" fillId="0" borderId="38" xfId="796" applyNumberFormat="1" applyFont="1" applyBorder="1"/>
    <xf numFmtId="3" fontId="46" fillId="0" borderId="39" xfId="796" applyNumberFormat="1" applyFont="1" applyBorder="1"/>
    <xf numFmtId="3" fontId="46" fillId="0" borderId="47" xfId="796" applyNumberFormat="1" applyFont="1" applyBorder="1"/>
    <xf numFmtId="167" fontId="46" fillId="0" borderId="36" xfId="796" applyNumberFormat="1" applyFont="1" applyBorder="1"/>
    <xf numFmtId="167" fontId="46" fillId="0" borderId="39" xfId="796" applyNumberFormat="1" applyFont="1" applyBorder="1"/>
    <xf numFmtId="167" fontId="46" fillId="0" borderId="31" xfId="796" applyNumberFormat="1" applyFont="1" applyBorder="1"/>
    <xf numFmtId="3" fontId="46" fillId="0" borderId="118" xfId="796" applyNumberFormat="1" applyFont="1" applyBorder="1"/>
    <xf numFmtId="3" fontId="46" fillId="0" borderId="122" xfId="796" applyNumberFormat="1" applyFont="1" applyBorder="1"/>
    <xf numFmtId="3" fontId="46" fillId="0" borderId="100" xfId="796" applyNumberFormat="1" applyFont="1" applyBorder="1"/>
    <xf numFmtId="167" fontId="46" fillId="0" borderId="119" xfId="796" applyNumberFormat="1" applyFont="1" applyBorder="1"/>
    <xf numFmtId="167" fontId="46" fillId="0" borderId="122" xfId="796" applyNumberFormat="1" applyFont="1" applyBorder="1"/>
    <xf numFmtId="167" fontId="46" fillId="0" borderId="120" xfId="796" applyNumberFormat="1" applyFont="1" applyBorder="1"/>
    <xf numFmtId="165" fontId="46" fillId="0" borderId="0" xfId="1487" applyNumberFormat="1" applyFont="1" applyBorder="1"/>
    <xf numFmtId="3" fontId="46" fillId="0" borderId="40" xfId="796" applyNumberFormat="1" applyFont="1" applyBorder="1"/>
    <xf numFmtId="3" fontId="46" fillId="0" borderId="41" xfId="796" applyNumberFormat="1" applyFont="1" applyBorder="1"/>
    <xf numFmtId="3" fontId="46" fillId="0" borderId="42" xfId="796" applyNumberFormat="1" applyFont="1" applyBorder="1"/>
    <xf numFmtId="167" fontId="46" fillId="0" borderId="33" xfId="796" applyNumberFormat="1" applyFont="1" applyBorder="1"/>
    <xf numFmtId="167" fontId="46" fillId="0" borderId="41" xfId="796" applyNumberFormat="1" applyFont="1" applyBorder="1"/>
    <xf numFmtId="167" fontId="46" fillId="0" borderId="23" xfId="796" applyNumberFormat="1" applyFont="1" applyBorder="1"/>
    <xf numFmtId="0" fontId="46" fillId="0" borderId="100" xfId="796" applyFont="1" applyBorder="1" applyAlignment="1">
      <alignment horizontal="left" vertical="center"/>
    </xf>
    <xf numFmtId="3" fontId="46" fillId="0" borderId="20" xfId="796" applyNumberFormat="1" applyFont="1" applyBorder="1"/>
    <xf numFmtId="3" fontId="46" fillId="0" borderId="125" xfId="796" applyNumberFormat="1" applyFont="1" applyBorder="1"/>
    <xf numFmtId="3" fontId="46" fillId="0" borderId="69" xfId="796" applyNumberFormat="1" applyFont="1" applyBorder="1"/>
    <xf numFmtId="167" fontId="46" fillId="0" borderId="20" xfId="796" applyNumberFormat="1" applyFont="1" applyBorder="1"/>
    <xf numFmtId="167" fontId="46" fillId="0" borderId="125" xfId="796" applyNumberFormat="1" applyFont="1" applyBorder="1"/>
    <xf numFmtId="167" fontId="46" fillId="0" borderId="28" xfId="796" applyNumberFormat="1" applyFont="1" applyBorder="1"/>
    <xf numFmtId="0" fontId="48" fillId="0" borderId="46" xfId="796" applyFont="1" applyBorder="1" applyAlignment="1">
      <alignment horizontal="left" vertical="center"/>
    </xf>
    <xf numFmtId="3" fontId="48" fillId="0" borderId="54" xfId="796" applyNumberFormat="1" applyFont="1" applyBorder="1"/>
    <xf numFmtId="3" fontId="48" fillId="0" borderId="50" xfId="796" applyNumberFormat="1" applyFont="1" applyBorder="1"/>
    <xf numFmtId="3" fontId="48" fillId="0" borderId="46" xfId="796" applyNumberFormat="1" applyFont="1" applyBorder="1"/>
    <xf numFmtId="167" fontId="48" fillId="0" borderId="54" xfId="796" applyNumberFormat="1" applyFont="1" applyBorder="1"/>
    <xf numFmtId="167" fontId="48" fillId="0" borderId="50" xfId="796" applyNumberFormat="1" applyFont="1" applyBorder="1"/>
    <xf numFmtId="167" fontId="48" fillId="0" borderId="51" xfId="796" applyNumberFormat="1" applyFont="1" applyBorder="1"/>
    <xf numFmtId="3" fontId="48" fillId="0" borderId="0" xfId="796" applyNumberFormat="1" applyFont="1"/>
    <xf numFmtId="3" fontId="46" fillId="0" borderId="0" xfId="796" applyNumberFormat="1" applyFont="1" applyBorder="1"/>
    <xf numFmtId="3" fontId="46" fillId="0" borderId="33" xfId="796" applyNumberFormat="1" applyFont="1" applyBorder="1"/>
    <xf numFmtId="3" fontId="46" fillId="0" borderId="0" xfId="796" applyNumberFormat="1" applyFont="1" applyFill="1"/>
    <xf numFmtId="0" fontId="46" fillId="0" borderId="97" xfId="796" applyFont="1" applyBorder="1" applyAlignment="1">
      <alignment horizontal="left" vertical="center"/>
    </xf>
    <xf numFmtId="3" fontId="48" fillId="0" borderId="20" xfId="796" applyNumberFormat="1" applyFont="1" applyBorder="1"/>
    <xf numFmtId="3" fontId="48" fillId="0" borderId="125" xfId="796" applyNumberFormat="1" applyFont="1" applyBorder="1"/>
    <xf numFmtId="3" fontId="48" fillId="0" borderId="69" xfId="796" applyNumberFormat="1" applyFont="1" applyBorder="1"/>
    <xf numFmtId="167" fontId="48" fillId="0" borderId="20" xfId="796" applyNumberFormat="1" applyFont="1" applyBorder="1"/>
    <xf numFmtId="0" fontId="48" fillId="0" borderId="0" xfId="796" applyFont="1" applyBorder="1" applyAlignment="1">
      <alignment horizontal="left" vertical="center"/>
    </xf>
    <xf numFmtId="0" fontId="46" fillId="0" borderId="105" xfId="796" applyFont="1" applyBorder="1" applyAlignment="1">
      <alignment horizontal="left" vertical="center" wrapText="1"/>
    </xf>
    <xf numFmtId="3" fontId="46" fillId="0" borderId="101" xfId="796" applyNumberFormat="1" applyFont="1" applyBorder="1" applyAlignment="1">
      <alignment horizontal="right"/>
    </xf>
    <xf numFmtId="3" fontId="46" fillId="0" borderId="122" xfId="796" applyNumberFormat="1" applyFont="1" applyBorder="1" applyAlignment="1">
      <alignment horizontal="right"/>
    </xf>
    <xf numFmtId="3" fontId="46" fillId="0" borderId="105" xfId="796" applyNumberFormat="1" applyFont="1" applyBorder="1" applyAlignment="1">
      <alignment horizontal="right"/>
    </xf>
    <xf numFmtId="168" fontId="46" fillId="0" borderId="32" xfId="986" applyNumberFormat="1" applyFont="1" applyBorder="1" applyAlignment="1">
      <alignment horizontal="right"/>
    </xf>
    <xf numFmtId="168" fontId="46" fillId="0" borderId="122" xfId="986" applyNumberFormat="1" applyFont="1" applyBorder="1" applyAlignment="1">
      <alignment horizontal="right"/>
    </xf>
    <xf numFmtId="168" fontId="46" fillId="0" borderId="105" xfId="986" applyNumberFormat="1" applyFont="1" applyBorder="1" applyAlignment="1">
      <alignment horizontal="right"/>
    </xf>
    <xf numFmtId="165" fontId="46" fillId="0" borderId="0" xfId="796" applyNumberFormat="1" applyFont="1"/>
    <xf numFmtId="184" fontId="46" fillId="0" borderId="0" xfId="796" applyNumberFormat="1" applyFont="1"/>
    <xf numFmtId="0" fontId="46" fillId="0" borderId="105" xfId="796" applyFont="1" applyBorder="1" applyAlignment="1">
      <alignment horizontal="left" vertical="center"/>
    </xf>
    <xf numFmtId="168" fontId="46" fillId="0" borderId="119" xfId="986" applyNumberFormat="1" applyFont="1" applyBorder="1" applyAlignment="1">
      <alignment horizontal="right"/>
    </xf>
    <xf numFmtId="3" fontId="46" fillId="0" borderId="35" xfId="796" applyNumberFormat="1" applyFont="1" applyBorder="1" applyAlignment="1">
      <alignment horizontal="right"/>
    </xf>
    <xf numFmtId="3" fontId="46" fillId="0" borderId="68" xfId="796" applyNumberFormat="1" applyFont="1" applyBorder="1" applyAlignment="1">
      <alignment horizontal="right"/>
    </xf>
    <xf numFmtId="168" fontId="46" fillId="0" borderId="34" xfId="986" applyNumberFormat="1" applyFont="1" applyBorder="1" applyAlignment="1">
      <alignment horizontal="right"/>
    </xf>
    <xf numFmtId="168" fontId="46" fillId="0" borderId="35" xfId="986" applyNumberFormat="1" applyFont="1" applyBorder="1" applyAlignment="1">
      <alignment horizontal="right"/>
    </xf>
    <xf numFmtId="168" fontId="46" fillId="0" borderId="68" xfId="986" applyNumberFormat="1" applyFont="1" applyBorder="1" applyAlignment="1">
      <alignment horizontal="right"/>
    </xf>
    <xf numFmtId="0" fontId="48" fillId="0" borderId="45" xfId="796" applyFont="1" applyBorder="1" applyAlignment="1">
      <alignment horizontal="left" vertical="center"/>
    </xf>
    <xf numFmtId="3" fontId="48" fillId="0" borderId="48" xfId="796" applyNumberFormat="1" applyFont="1" applyBorder="1" applyAlignment="1">
      <alignment horizontal="right" vertical="center"/>
    </xf>
    <xf numFmtId="3" fontId="48" fillId="0" borderId="125" xfId="796" applyNumberFormat="1" applyFont="1" applyBorder="1" applyAlignment="1">
      <alignment horizontal="right" vertical="center"/>
    </xf>
    <xf numFmtId="3" fontId="48" fillId="0" borderId="83" xfId="796" applyNumberFormat="1" applyFont="1" applyBorder="1" applyAlignment="1">
      <alignment horizontal="right" vertical="center"/>
    </xf>
    <xf numFmtId="168" fontId="48" fillId="0" borderId="20" xfId="986" applyNumberFormat="1" applyFont="1" applyBorder="1" applyAlignment="1">
      <alignment horizontal="right" vertical="center"/>
    </xf>
    <xf numFmtId="168" fontId="48" fillId="0" borderId="50" xfId="986" applyNumberFormat="1" applyFont="1" applyBorder="1" applyAlignment="1">
      <alignment horizontal="right" vertical="center"/>
    </xf>
    <xf numFmtId="168" fontId="48" fillId="0" borderId="83" xfId="986" applyNumberFormat="1" applyFont="1" applyBorder="1" applyAlignment="1">
      <alignment horizontal="right" vertical="center"/>
    </xf>
    <xf numFmtId="168" fontId="46" fillId="0" borderId="120" xfId="986" applyNumberFormat="1" applyFont="1" applyBorder="1" applyAlignment="1">
      <alignment horizontal="right"/>
    </xf>
    <xf numFmtId="0" fontId="46" fillId="0" borderId="30" xfId="796" applyFont="1" applyBorder="1" applyAlignment="1">
      <alignment horizontal="left" vertical="center"/>
    </xf>
    <xf numFmtId="3" fontId="46" fillId="0" borderId="99" xfId="796" applyNumberFormat="1" applyFont="1" applyBorder="1" applyAlignment="1">
      <alignment horizontal="right"/>
    </xf>
    <xf numFmtId="3" fontId="46" fillId="0" borderId="106" xfId="796" applyNumberFormat="1" applyFont="1" applyBorder="1" applyAlignment="1">
      <alignment horizontal="right"/>
    </xf>
    <xf numFmtId="3" fontId="46" fillId="0" borderId="30" xfId="796" applyNumberFormat="1" applyFont="1" applyBorder="1" applyAlignment="1">
      <alignment horizontal="right"/>
    </xf>
    <xf numFmtId="168" fontId="46" fillId="0" borderId="106" xfId="986" applyNumberFormat="1" applyFont="1" applyBorder="1" applyAlignment="1">
      <alignment horizontal="right"/>
    </xf>
    <xf numFmtId="168" fontId="46" fillId="0" borderId="123" xfId="986" applyNumberFormat="1" applyFont="1" applyBorder="1" applyAlignment="1">
      <alignment horizontal="right"/>
    </xf>
    <xf numFmtId="3" fontId="48" fillId="0" borderId="50" xfId="796" applyNumberFormat="1" applyFont="1" applyBorder="1" applyAlignment="1">
      <alignment horizontal="right" vertical="center"/>
    </xf>
    <xf numFmtId="3" fontId="48" fillId="0" borderId="45" xfId="796" applyNumberFormat="1" applyFont="1" applyBorder="1" applyAlignment="1">
      <alignment horizontal="right" vertical="center"/>
    </xf>
    <xf numFmtId="168" fontId="48" fillId="0" borderId="54" xfId="986" applyNumberFormat="1" applyFont="1" applyBorder="1" applyAlignment="1">
      <alignment horizontal="right" vertical="center"/>
    </xf>
    <xf numFmtId="168" fontId="48" fillId="0" borderId="51" xfId="986" applyNumberFormat="1" applyFont="1" applyBorder="1" applyAlignment="1">
      <alignment horizontal="right" vertical="center"/>
    </xf>
    <xf numFmtId="0" fontId="48" fillId="0" borderId="55" xfId="796" applyFont="1" applyBorder="1" applyAlignment="1">
      <alignment horizontal="center" vertical="center" wrapText="1"/>
    </xf>
    <xf numFmtId="0" fontId="48" fillId="0" borderId="51" xfId="796" applyFont="1" applyBorder="1" applyAlignment="1">
      <alignment horizontal="center" vertical="center" wrapText="1"/>
    </xf>
    <xf numFmtId="3" fontId="46" fillId="0" borderId="101" xfId="796" applyNumberFormat="1" applyFont="1" applyBorder="1" applyAlignment="1">
      <alignment horizontal="center" vertical="center"/>
    </xf>
    <xf numFmtId="3" fontId="46" fillId="0" borderId="122" xfId="796" applyNumberFormat="1" applyFont="1" applyBorder="1" applyAlignment="1">
      <alignment horizontal="center" vertical="center"/>
    </xf>
    <xf numFmtId="3" fontId="46" fillId="0" borderId="105" xfId="796" applyNumberFormat="1" applyFont="1" applyBorder="1" applyAlignment="1">
      <alignment horizontal="center" vertical="center"/>
    </xf>
    <xf numFmtId="168" fontId="46" fillId="0" borderId="32" xfId="986" applyNumberFormat="1" applyFont="1" applyBorder="1" applyAlignment="1">
      <alignment horizontal="center" vertical="center"/>
    </xf>
    <xf numFmtId="168" fontId="46" fillId="0" borderId="78" xfId="986" applyNumberFormat="1" applyFont="1" applyBorder="1" applyAlignment="1">
      <alignment horizontal="center" vertical="center"/>
    </xf>
    <xf numFmtId="168" fontId="46" fillId="0" borderId="105" xfId="986" applyNumberFormat="1" applyFont="1" applyBorder="1" applyAlignment="1">
      <alignment horizontal="center" vertical="center"/>
    </xf>
    <xf numFmtId="168" fontId="46" fillId="0" borderId="119" xfId="986" applyNumberFormat="1" applyFont="1" applyBorder="1" applyAlignment="1">
      <alignment horizontal="center" vertical="center"/>
    </xf>
    <xf numFmtId="168" fontId="46" fillId="0" borderId="122" xfId="986" applyNumberFormat="1" applyFont="1" applyBorder="1" applyAlignment="1">
      <alignment horizontal="center" vertical="center"/>
    </xf>
    <xf numFmtId="0" fontId="46" fillId="0" borderId="0" xfId="796" applyFont="1" applyBorder="1" applyAlignment="1">
      <alignment horizontal="left" vertical="center"/>
    </xf>
    <xf numFmtId="3" fontId="46" fillId="0" borderId="102" xfId="796" applyNumberFormat="1" applyFont="1" applyBorder="1" applyAlignment="1">
      <alignment horizontal="center" vertical="center"/>
    </xf>
    <xf numFmtId="3" fontId="46" fillId="0" borderId="125" xfId="796" applyNumberFormat="1" applyFont="1" applyBorder="1" applyAlignment="1">
      <alignment horizontal="center" vertical="center"/>
    </xf>
    <xf numFmtId="3" fontId="46" fillId="0" borderId="83" xfId="796" applyNumberFormat="1" applyFont="1" applyBorder="1" applyAlignment="1">
      <alignment horizontal="center" vertical="center"/>
    </xf>
    <xf numFmtId="168" fontId="46" fillId="0" borderId="20" xfId="986" applyNumberFormat="1" applyFont="1" applyBorder="1" applyAlignment="1">
      <alignment horizontal="center" vertical="center"/>
    </xf>
    <xf numFmtId="168" fontId="46" fillId="0" borderId="125" xfId="986" applyNumberFormat="1" applyFont="1" applyBorder="1" applyAlignment="1">
      <alignment horizontal="center" vertical="center"/>
    </xf>
    <xf numFmtId="168" fontId="46" fillId="0" borderId="83" xfId="986" applyNumberFormat="1" applyFont="1" applyBorder="1" applyAlignment="1">
      <alignment horizontal="center" vertical="center"/>
    </xf>
    <xf numFmtId="3" fontId="48" fillId="0" borderId="48" xfId="796" applyNumberFormat="1" applyFont="1" applyBorder="1" applyAlignment="1">
      <alignment horizontal="center" vertical="center"/>
    </xf>
    <xf numFmtId="3" fontId="48" fillId="0" borderId="125" xfId="796" applyNumberFormat="1" applyFont="1" applyBorder="1" applyAlignment="1">
      <alignment horizontal="center" vertical="center"/>
    </xf>
    <xf numFmtId="3" fontId="48" fillId="0" borderId="83" xfId="796" applyNumberFormat="1" applyFont="1" applyBorder="1" applyAlignment="1">
      <alignment horizontal="center" vertical="center"/>
    </xf>
    <xf numFmtId="168" fontId="48" fillId="0" borderId="20" xfId="986" applyNumberFormat="1" applyFont="1" applyBorder="1" applyAlignment="1">
      <alignment horizontal="center" vertical="center"/>
    </xf>
    <xf numFmtId="168" fontId="48" fillId="0" borderId="125" xfId="986" applyNumberFormat="1" applyFont="1" applyBorder="1" applyAlignment="1">
      <alignment horizontal="center" vertical="center"/>
    </xf>
    <xf numFmtId="168" fontId="48" fillId="0" borderId="51" xfId="986" applyNumberFormat="1" applyFont="1" applyBorder="1" applyAlignment="1">
      <alignment horizontal="center" vertical="center"/>
    </xf>
    <xf numFmtId="168" fontId="46" fillId="0" borderId="25" xfId="986" applyNumberFormat="1" applyFont="1" applyBorder="1" applyAlignment="1">
      <alignment horizontal="center" vertical="center"/>
    </xf>
    <xf numFmtId="3" fontId="46" fillId="0" borderId="39" xfId="796" applyNumberFormat="1" applyFont="1" applyBorder="1" applyAlignment="1">
      <alignment horizontal="center" vertical="center"/>
    </xf>
    <xf numFmtId="3" fontId="46" fillId="0" borderId="0" xfId="796" applyNumberFormat="1" applyFont="1" applyBorder="1" applyAlignment="1">
      <alignment horizontal="center" vertical="center"/>
    </xf>
    <xf numFmtId="168" fontId="46" fillId="0" borderId="36" xfId="986" applyNumberFormat="1" applyFont="1" applyBorder="1" applyAlignment="1">
      <alignment horizontal="center" vertical="center"/>
    </xf>
    <xf numFmtId="168" fontId="46" fillId="0" borderId="39" xfId="986" applyNumberFormat="1" applyFont="1" applyBorder="1" applyAlignment="1">
      <alignment horizontal="center" vertical="center"/>
    </xf>
    <xf numFmtId="168" fontId="46" fillId="0" borderId="0" xfId="986" applyNumberFormat="1" applyFont="1" applyBorder="1" applyAlignment="1">
      <alignment horizontal="center" vertical="center"/>
    </xf>
    <xf numFmtId="3" fontId="48" fillId="0" borderId="50" xfId="796" applyNumberFormat="1" applyFont="1" applyBorder="1" applyAlignment="1">
      <alignment horizontal="center" vertical="center"/>
    </xf>
    <xf numFmtId="3" fontId="48" fillId="0" borderId="45" xfId="796" applyNumberFormat="1" applyFont="1" applyBorder="1" applyAlignment="1">
      <alignment horizontal="center" vertical="center"/>
    </xf>
    <xf numFmtId="168" fontId="48" fillId="0" borderId="54" xfId="986" applyNumberFormat="1" applyFont="1" applyBorder="1" applyAlignment="1">
      <alignment horizontal="center" vertical="center"/>
    </xf>
    <xf numFmtId="168" fontId="48" fillId="0" borderId="50" xfId="986" applyNumberFormat="1" applyFont="1" applyBorder="1" applyAlignment="1">
      <alignment horizontal="center" vertical="center"/>
    </xf>
    <xf numFmtId="0" fontId="10" fillId="0" borderId="0" xfId="796" applyFont="1" applyBorder="1"/>
    <xf numFmtId="0" fontId="84" fillId="0" borderId="0" xfId="796" applyFont="1" applyFill="1"/>
    <xf numFmtId="0" fontId="10" fillId="0" borderId="0" xfId="796" applyFont="1"/>
    <xf numFmtId="0" fontId="84" fillId="0" borderId="0" xfId="796" applyFont="1" applyAlignment="1">
      <alignment horizontal="center"/>
    </xf>
    <xf numFmtId="14" fontId="84" fillId="0" borderId="118" xfId="969" applyNumberFormat="1" applyFont="1" applyBorder="1" applyAlignment="1">
      <alignment horizontal="center"/>
    </xf>
    <xf numFmtId="14" fontId="84" fillId="0" borderId="122" xfId="969" applyNumberFormat="1" applyFont="1" applyBorder="1" applyAlignment="1">
      <alignment horizontal="center"/>
    </xf>
    <xf numFmtId="0" fontId="84" fillId="0" borderId="0" xfId="796" applyFont="1" applyBorder="1" applyAlignment="1">
      <alignment vertical="center" wrapText="1"/>
    </xf>
    <xf numFmtId="3" fontId="10" fillId="0" borderId="118" xfId="969" applyNumberFormat="1" applyFont="1" applyBorder="1" applyAlignment="1">
      <alignment horizontal="center"/>
    </xf>
    <xf numFmtId="3" fontId="10" fillId="0" borderId="122" xfId="969" applyNumberFormat="1" applyFont="1" applyBorder="1" applyAlignment="1">
      <alignment horizontal="center"/>
    </xf>
    <xf numFmtId="0" fontId="84" fillId="0" borderId="0" xfId="796" applyFont="1" applyBorder="1" applyAlignment="1">
      <alignment horizontal="center" vertical="center" wrapText="1"/>
    </xf>
    <xf numFmtId="167" fontId="10" fillId="0" borderId="0" xfId="796" applyNumberFormat="1" applyFont="1" applyBorder="1"/>
    <xf numFmtId="3" fontId="10" fillId="0" borderId="0" xfId="796" applyNumberFormat="1" applyFont="1"/>
    <xf numFmtId="165" fontId="10" fillId="0" borderId="0" xfId="1487" applyNumberFormat="1" applyFont="1"/>
    <xf numFmtId="0" fontId="84" fillId="0" borderId="0" xfId="796" applyFont="1"/>
    <xf numFmtId="165" fontId="10" fillId="0" borderId="0" xfId="1487" applyNumberFormat="1" applyFont="1" applyBorder="1"/>
    <xf numFmtId="3" fontId="10" fillId="0" borderId="118" xfId="969" applyNumberFormat="1" applyFont="1" applyFill="1" applyBorder="1" applyAlignment="1">
      <alignment horizontal="center" vertical="center"/>
    </xf>
    <xf numFmtId="3" fontId="10" fillId="0" borderId="122" xfId="969" applyNumberFormat="1" applyFont="1" applyFill="1" applyBorder="1" applyAlignment="1">
      <alignment horizontal="center" vertical="center"/>
    </xf>
    <xf numFmtId="3" fontId="10" fillId="0" borderId="118" xfId="969" applyNumberFormat="1" applyFont="1" applyFill="1" applyBorder="1" applyAlignment="1">
      <alignment horizontal="center"/>
    </xf>
    <xf numFmtId="3" fontId="10" fillId="0" borderId="122" xfId="969" applyNumberFormat="1" applyFont="1" applyFill="1" applyBorder="1" applyAlignment="1">
      <alignment horizontal="center"/>
    </xf>
    <xf numFmtId="167" fontId="84" fillId="0" borderId="0" xfId="796" applyNumberFormat="1" applyFont="1" applyBorder="1"/>
    <xf numFmtId="3" fontId="84" fillId="0" borderId="0" xfId="796" applyNumberFormat="1" applyFont="1"/>
    <xf numFmtId="3" fontId="10" fillId="0" borderId="0" xfId="796" applyNumberFormat="1" applyFont="1" applyFill="1" applyBorder="1"/>
    <xf numFmtId="0" fontId="84" fillId="0" borderId="0" xfId="969" applyFont="1" applyBorder="1" applyAlignment="1">
      <alignment horizontal="center"/>
    </xf>
    <xf numFmtId="14" fontId="84" fillId="0" borderId="0" xfId="969" applyNumberFormat="1" applyFont="1" applyBorder="1" applyAlignment="1">
      <alignment horizontal="center"/>
    </xf>
    <xf numFmtId="3" fontId="84" fillId="0" borderId="118" xfId="969" applyNumberFormat="1" applyFont="1" applyFill="1" applyBorder="1" applyAlignment="1">
      <alignment horizontal="center"/>
    </xf>
    <xf numFmtId="3" fontId="84" fillId="0" borderId="122" xfId="969" applyNumberFormat="1" applyFont="1" applyFill="1" applyBorder="1" applyAlignment="1">
      <alignment horizontal="center"/>
    </xf>
    <xf numFmtId="0" fontId="10" fillId="0" borderId="0" xfId="969" applyFont="1" applyBorder="1" applyAlignment="1"/>
    <xf numFmtId="3" fontId="10" fillId="0" borderId="0" xfId="969" applyNumberFormat="1" applyFont="1" applyBorder="1" applyAlignment="1">
      <alignment horizontal="center"/>
    </xf>
    <xf numFmtId="0" fontId="10" fillId="0" borderId="0" xfId="796" applyFont="1" applyBorder="1" applyAlignment="1">
      <alignment horizontal="left" vertical="center"/>
    </xf>
    <xf numFmtId="3" fontId="10" fillId="0" borderId="0" xfId="796" applyNumberFormat="1" applyFont="1" applyBorder="1"/>
    <xf numFmtId="3" fontId="10" fillId="0" borderId="0" xfId="796" applyNumberFormat="1" applyFont="1" applyBorder="1" applyAlignment="1">
      <alignment horizontal="center"/>
    </xf>
    <xf numFmtId="0" fontId="10" fillId="0" borderId="0" xfId="969" applyFont="1" applyBorder="1" applyAlignment="1">
      <alignment horizontal="left"/>
    </xf>
    <xf numFmtId="0" fontId="84" fillId="0" borderId="0" xfId="796" applyFont="1" applyBorder="1" applyAlignment="1">
      <alignment horizontal="left" vertical="center"/>
    </xf>
    <xf numFmtId="0" fontId="84" fillId="0" borderId="0" xfId="796" applyFont="1" applyAlignment="1"/>
    <xf numFmtId="0" fontId="10" fillId="0" borderId="0" xfId="796" applyFont="1" applyFill="1"/>
    <xf numFmtId="0" fontId="84" fillId="0" borderId="0" xfId="969" applyFont="1" applyFill="1" applyBorder="1" applyAlignment="1">
      <alignment horizontal="left"/>
    </xf>
    <xf numFmtId="3" fontId="84" fillId="0" borderId="0" xfId="969" applyNumberFormat="1" applyFont="1" applyFill="1" applyBorder="1" applyAlignment="1">
      <alignment horizontal="center"/>
    </xf>
    <xf numFmtId="0" fontId="10" fillId="0" borderId="0" xfId="969" applyFont="1" applyFill="1" applyBorder="1" applyAlignment="1">
      <alignment horizontal="left"/>
    </xf>
    <xf numFmtId="3" fontId="10" fillId="0" borderId="0" xfId="969" applyNumberFormat="1" applyFont="1" applyFill="1" applyBorder="1" applyAlignment="1">
      <alignment horizontal="center"/>
    </xf>
    <xf numFmtId="0" fontId="96" fillId="0" borderId="0" xfId="969" applyFont="1"/>
    <xf numFmtId="0" fontId="100" fillId="0" borderId="0" xfId="969" applyFont="1" applyFill="1"/>
    <xf numFmtId="3" fontId="96" fillId="0" borderId="0" xfId="969" applyNumberFormat="1" applyFont="1" applyFill="1"/>
    <xf numFmtId="0" fontId="96" fillId="0" borderId="0" xfId="969" applyFont="1" applyFill="1"/>
    <xf numFmtId="0" fontId="10" fillId="0" borderId="0" xfId="969" applyFont="1" applyBorder="1" applyAlignment="1">
      <alignment horizontal="left" wrapText="1"/>
    </xf>
    <xf numFmtId="3" fontId="10" fillId="0" borderId="0" xfId="969" applyNumberFormat="1" applyFont="1" applyBorder="1" applyAlignment="1">
      <alignment horizontal="center" vertical="center"/>
    </xf>
    <xf numFmtId="3" fontId="96" fillId="0" borderId="0" xfId="969" applyNumberFormat="1" applyFont="1"/>
    <xf numFmtId="0" fontId="100" fillId="0" borderId="0" xfId="779" applyFont="1" applyFill="1" applyAlignment="1"/>
    <xf numFmtId="0" fontId="84" fillId="0" borderId="0" xfId="796" applyFont="1" applyBorder="1" applyAlignment="1">
      <alignment vertical="center"/>
    </xf>
    <xf numFmtId="3" fontId="100" fillId="0" borderId="0" xfId="969" applyNumberFormat="1" applyFont="1" applyFill="1"/>
    <xf numFmtId="165" fontId="96" fillId="0" borderId="0" xfId="969" applyNumberFormat="1" applyFont="1" applyFill="1"/>
    <xf numFmtId="3" fontId="10" fillId="0" borderId="118" xfId="969" applyNumberFormat="1" applyFont="1" applyBorder="1" applyAlignment="1">
      <alignment horizontal="center" vertical="center"/>
    </xf>
    <xf numFmtId="3" fontId="10" fillId="0" borderId="122" xfId="969" applyNumberFormat="1" applyFont="1" applyBorder="1" applyAlignment="1">
      <alignment horizontal="center" vertical="center"/>
    </xf>
    <xf numFmtId="0" fontId="98" fillId="0" borderId="0" xfId="0" applyFont="1" applyAlignment="1">
      <alignment vertical="center"/>
    </xf>
    <xf numFmtId="0" fontId="46" fillId="51" borderId="0" xfId="0" applyFont="1" applyFill="1" applyAlignment="1">
      <alignment vertical="center"/>
    </xf>
    <xf numFmtId="0" fontId="46" fillId="0" borderId="0" xfId="0" applyFont="1" applyAlignment="1">
      <alignment horizontal="center" vertical="center"/>
    </xf>
    <xf numFmtId="0" fontId="48" fillId="0" borderId="0" xfId="0" applyFont="1" applyAlignment="1">
      <alignment horizontal="right" vertical="center"/>
    </xf>
    <xf numFmtId="0" fontId="46" fillId="0" borderId="0" xfId="0" applyFont="1" applyAlignment="1">
      <alignment vertical="center"/>
    </xf>
    <xf numFmtId="0" fontId="46" fillId="51" borderId="0" xfId="0" applyFont="1" applyFill="1" applyAlignment="1">
      <alignment vertical="center" wrapText="1"/>
    </xf>
    <xf numFmtId="3" fontId="46" fillId="51" borderId="0" xfId="0" applyNumberFormat="1" applyFont="1" applyFill="1" applyAlignment="1">
      <alignment horizontal="center" vertical="center"/>
    </xf>
    <xf numFmtId="0" fontId="46" fillId="51" borderId="0" xfId="0" applyFont="1" applyFill="1" applyAlignment="1">
      <alignment horizontal="center" vertical="center"/>
    </xf>
    <xf numFmtId="0" fontId="97" fillId="51" borderId="0" xfId="0" applyFont="1" applyFill="1" applyAlignment="1">
      <alignment horizontal="center" vertical="center"/>
    </xf>
    <xf numFmtId="0" fontId="46" fillId="51" borderId="0" xfId="0" applyFont="1" applyFill="1" applyAlignment="1">
      <alignment horizontal="right" vertical="center"/>
    </xf>
    <xf numFmtId="3" fontId="48" fillId="0" borderId="78" xfId="0" applyNumberFormat="1" applyFont="1" applyBorder="1" applyAlignment="1">
      <alignment horizontal="center" vertical="center" wrapText="1"/>
    </xf>
    <xf numFmtId="0" fontId="48" fillId="0" borderId="78" xfId="0" applyFont="1" applyBorder="1" applyAlignment="1">
      <alignment horizontal="center" vertical="center" wrapText="1"/>
    </xf>
    <xf numFmtId="0" fontId="48" fillId="0" borderId="24" xfId="0" applyFont="1" applyBorder="1" applyAlignment="1">
      <alignment horizontal="center" vertical="center" wrapText="1"/>
    </xf>
    <xf numFmtId="0" fontId="48" fillId="51" borderId="0" xfId="0" applyFont="1" applyFill="1" applyAlignment="1">
      <alignment vertical="center"/>
    </xf>
    <xf numFmtId="0" fontId="48" fillId="0" borderId="0" xfId="0" applyFont="1" applyAlignment="1">
      <alignment vertical="center"/>
    </xf>
    <xf numFmtId="3" fontId="46" fillId="52" borderId="122" xfId="0" applyNumberFormat="1" applyFont="1" applyFill="1" applyBorder="1" applyAlignment="1">
      <alignment horizontal="center" vertical="center"/>
    </xf>
    <xf numFmtId="0" fontId="46" fillId="52" borderId="122" xfId="0" applyFont="1" applyFill="1" applyBorder="1" applyAlignment="1">
      <alignment horizontal="center" vertical="center"/>
    </xf>
    <xf numFmtId="0" fontId="46" fillId="52" borderId="121" xfId="0" applyFont="1" applyFill="1" applyBorder="1" applyAlignment="1">
      <alignment horizontal="center" vertical="center"/>
    </xf>
    <xf numFmtId="3" fontId="46" fillId="0" borderId="122" xfId="0" applyNumberFormat="1" applyFont="1" applyBorder="1" applyAlignment="1">
      <alignment horizontal="center" vertical="center"/>
    </xf>
    <xf numFmtId="3" fontId="46" fillId="0" borderId="121" xfId="0" applyNumberFormat="1" applyFont="1" applyBorder="1" applyAlignment="1">
      <alignment horizontal="center" vertical="center"/>
    </xf>
    <xf numFmtId="3" fontId="46" fillId="52" borderId="121" xfId="0" applyNumberFormat="1" applyFont="1" applyFill="1" applyBorder="1" applyAlignment="1">
      <alignment horizontal="center" vertical="center"/>
    </xf>
    <xf numFmtId="3" fontId="46" fillId="0" borderId="35" xfId="0" applyNumberFormat="1" applyFont="1" applyBorder="1" applyAlignment="1">
      <alignment horizontal="center" vertical="center"/>
    </xf>
    <xf numFmtId="3" fontId="46" fillId="0" borderId="26" xfId="0" applyNumberFormat="1" applyFont="1" applyBorder="1" applyAlignment="1">
      <alignment horizontal="center" vertical="center"/>
    </xf>
    <xf numFmtId="0" fontId="46" fillId="0" borderId="0" xfId="0" applyFont="1" applyAlignment="1">
      <alignment vertical="center" wrapText="1"/>
    </xf>
    <xf numFmtId="3" fontId="46" fillId="0" borderId="0" xfId="0" applyNumberFormat="1" applyFont="1" applyAlignment="1">
      <alignment horizontal="center" vertical="center"/>
    </xf>
    <xf numFmtId="0" fontId="46" fillId="0" borderId="0" xfId="0" applyFont="1" applyFill="1" applyAlignment="1">
      <alignment vertical="center" wrapText="1"/>
    </xf>
    <xf numFmtId="0" fontId="46" fillId="0" borderId="119" xfId="0" applyFont="1" applyFill="1" applyBorder="1" applyAlignment="1">
      <alignment vertical="center" wrapText="1"/>
    </xf>
    <xf numFmtId="0" fontId="98" fillId="0" borderId="0" xfId="2497" applyFont="1" applyAlignment="1">
      <alignment vertical="center"/>
    </xf>
    <xf numFmtId="0" fontId="97" fillId="0" borderId="0" xfId="2497" applyFont="1" applyAlignment="1">
      <alignment horizontal="right" vertical="center"/>
    </xf>
    <xf numFmtId="0" fontId="97" fillId="0" borderId="80" xfId="2498" applyFont="1" applyBorder="1" applyAlignment="1">
      <alignment horizontal="right" vertical="center"/>
    </xf>
    <xf numFmtId="0" fontId="97" fillId="0" borderId="45" xfId="2498" applyFont="1" applyBorder="1" applyAlignment="1">
      <alignment horizontal="right" vertical="center"/>
    </xf>
    <xf numFmtId="0" fontId="96" fillId="0" borderId="124" xfId="2498" applyFont="1" applyBorder="1"/>
    <xf numFmtId="0" fontId="96" fillId="0" borderId="126" xfId="2498" applyFont="1" applyBorder="1"/>
    <xf numFmtId="0" fontId="96" fillId="0" borderId="29" xfId="2498" applyFont="1" applyBorder="1"/>
    <xf numFmtId="2" fontId="96" fillId="0" borderId="29" xfId="2498" applyNumberFormat="1" applyFont="1" applyBorder="1"/>
    <xf numFmtId="2" fontId="96" fillId="0" borderId="126" xfId="2498" applyNumberFormat="1" applyFont="1" applyBorder="1"/>
    <xf numFmtId="0" fontId="96" fillId="0" borderId="101" xfId="2498" applyFont="1" applyBorder="1"/>
    <xf numFmtId="0" fontId="96" fillId="0" borderId="127" xfId="2498" applyFont="1" applyBorder="1"/>
    <xf numFmtId="0" fontId="96" fillId="0" borderId="105" xfId="2498" applyFont="1" applyBorder="1"/>
    <xf numFmtId="2" fontId="96" fillId="0" borderId="105" xfId="2498" applyNumberFormat="1" applyFont="1" applyBorder="1"/>
    <xf numFmtId="2" fontId="96" fillId="0" borderId="127" xfId="2498" applyNumberFormat="1" applyFont="1" applyBorder="1"/>
    <xf numFmtId="3" fontId="96" fillId="0" borderId="0" xfId="2499" applyNumberFormat="1" applyFont="1" applyFill="1"/>
    <xf numFmtId="0" fontId="96" fillId="0" borderId="72" xfId="2498" applyFont="1" applyBorder="1"/>
    <xf numFmtId="0" fontId="96" fillId="0" borderId="131" xfId="2498" applyFont="1" applyBorder="1"/>
    <xf numFmtId="0" fontId="96" fillId="0" borderId="68" xfId="2498" applyFont="1" applyBorder="1"/>
    <xf numFmtId="0" fontId="97" fillId="0" borderId="0" xfId="2497" applyFont="1" applyAlignment="1">
      <alignment horizontal="center" vertical="center" wrapText="1"/>
    </xf>
    <xf numFmtId="0" fontId="98" fillId="0" borderId="0" xfId="2497" applyFont="1" applyAlignment="1">
      <alignment horizontal="center" vertical="center" wrapText="1"/>
    </xf>
    <xf numFmtId="0" fontId="97" fillId="0" borderId="46" xfId="2497" applyFont="1" applyBorder="1" applyAlignment="1">
      <alignment vertical="center"/>
    </xf>
    <xf numFmtId="0" fontId="97" fillId="0" borderId="45" xfId="2497" applyFont="1" applyBorder="1" applyAlignment="1">
      <alignment horizontal="right" vertical="center"/>
    </xf>
    <xf numFmtId="0" fontId="97" fillId="0" borderId="80" xfId="2497" applyFont="1" applyBorder="1" applyAlignment="1">
      <alignment vertical="center"/>
    </xf>
    <xf numFmtId="0" fontId="97" fillId="0" borderId="45" xfId="2497" applyFont="1" applyBorder="1" applyAlignment="1">
      <alignment vertical="center"/>
    </xf>
    <xf numFmtId="0" fontId="97" fillId="0" borderId="48" xfId="2497" applyFont="1" applyBorder="1" applyAlignment="1">
      <alignment vertical="center"/>
    </xf>
    <xf numFmtId="3" fontId="98" fillId="0" borderId="44" xfId="2497" applyNumberFormat="1" applyFont="1" applyFill="1" applyBorder="1" applyAlignment="1">
      <alignment vertical="center"/>
    </xf>
    <xf numFmtId="3" fontId="98" fillId="0" borderId="68" xfId="2497" applyNumberFormat="1" applyFont="1" applyFill="1" applyBorder="1" applyAlignment="1">
      <alignment horizontal="right" vertical="center"/>
    </xf>
    <xf numFmtId="3" fontId="98" fillId="0" borderId="131" xfId="2497" applyNumberFormat="1" applyFont="1" applyFill="1" applyBorder="1" applyAlignment="1">
      <alignment vertical="center"/>
    </xf>
    <xf numFmtId="3" fontId="98" fillId="0" borderId="68" xfId="2497" applyNumberFormat="1" applyFont="1" applyFill="1" applyBorder="1" applyAlignment="1">
      <alignment vertical="center"/>
    </xf>
    <xf numFmtId="3" fontId="98" fillId="0" borderId="72" xfId="2497" applyNumberFormat="1" applyFont="1" applyFill="1" applyBorder="1" applyAlignment="1">
      <alignment vertical="center"/>
    </xf>
    <xf numFmtId="0" fontId="97" fillId="0" borderId="0" xfId="2497" applyFont="1" applyAlignment="1">
      <alignment vertical="center" wrapText="1"/>
    </xf>
    <xf numFmtId="1" fontId="97" fillId="0" borderId="72" xfId="2497" applyNumberFormat="1" applyFont="1" applyBorder="1" applyAlignment="1">
      <alignment vertical="center"/>
    </xf>
    <xf numFmtId="1" fontId="97" fillId="0" borderId="131" xfId="2497" applyNumberFormat="1" applyFont="1" applyBorder="1" applyAlignment="1">
      <alignment vertical="center"/>
    </xf>
    <xf numFmtId="1" fontId="97" fillId="0" borderId="68" xfId="2497" applyNumberFormat="1" applyFont="1" applyBorder="1" applyAlignment="1">
      <alignment vertical="center"/>
    </xf>
    <xf numFmtId="1" fontId="98" fillId="0" borderId="0" xfId="2497" applyNumberFormat="1" applyFont="1" applyAlignment="1">
      <alignment vertical="center"/>
    </xf>
    <xf numFmtId="3" fontId="97" fillId="0" borderId="72" xfId="2497" applyNumberFormat="1" applyFont="1" applyBorder="1" applyAlignment="1">
      <alignment vertical="center"/>
    </xf>
    <xf numFmtId="3" fontId="97" fillId="0" borderId="131" xfId="2497" applyNumberFormat="1" applyFont="1" applyBorder="1" applyAlignment="1">
      <alignment vertical="center"/>
    </xf>
    <xf numFmtId="3" fontId="97" fillId="0" borderId="68" xfId="2497" applyNumberFormat="1" applyFont="1" applyBorder="1" applyAlignment="1">
      <alignment vertical="center"/>
    </xf>
    <xf numFmtId="165" fontId="98" fillId="0" borderId="0" xfId="1433" applyNumberFormat="1" applyFont="1" applyAlignment="1">
      <alignment vertical="center"/>
    </xf>
    <xf numFmtId="3" fontId="98" fillId="0" borderId="0" xfId="2497" applyNumberFormat="1" applyFont="1" applyFill="1" applyAlignment="1">
      <alignment vertical="center"/>
    </xf>
    <xf numFmtId="0" fontId="98" fillId="0" borderId="46" xfId="2497" applyFont="1" applyFill="1" applyBorder="1" applyAlignment="1">
      <alignment vertical="center"/>
    </xf>
    <xf numFmtId="0" fontId="98" fillId="0" borderId="48" xfId="2497" applyFont="1" applyFill="1" applyBorder="1" applyAlignment="1">
      <alignment vertical="center"/>
    </xf>
    <xf numFmtId="0" fontId="98" fillId="0" borderId="80" xfId="2497" applyFont="1" applyFill="1" applyBorder="1" applyAlignment="1">
      <alignment vertical="center"/>
    </xf>
    <xf numFmtId="0" fontId="98" fillId="0" borderId="45" xfId="2497" applyFont="1" applyFill="1" applyBorder="1" applyAlignment="1">
      <alignment vertical="center"/>
    </xf>
    <xf numFmtId="0" fontId="98" fillId="0" borderId="18" xfId="2497" applyFont="1" applyFill="1" applyBorder="1" applyAlignment="1">
      <alignment vertical="center" wrapText="1"/>
    </xf>
    <xf numFmtId="3" fontId="98" fillId="0" borderId="75" xfId="2497" applyNumberFormat="1" applyFont="1" applyFill="1" applyBorder="1" applyAlignment="1">
      <alignment vertical="center"/>
    </xf>
    <xf numFmtId="3" fontId="98" fillId="0" borderId="79" xfId="2497" applyNumberFormat="1" applyFont="1" applyFill="1" applyBorder="1" applyAlignment="1">
      <alignment vertical="center"/>
    </xf>
    <xf numFmtId="3" fontId="98" fillId="0" borderId="76" xfId="2497" applyNumberFormat="1" applyFont="1" applyFill="1" applyBorder="1" applyAlignment="1">
      <alignment vertical="center"/>
    </xf>
    <xf numFmtId="0" fontId="98" fillId="0" borderId="100" xfId="2497" applyFont="1" applyFill="1" applyBorder="1" applyAlignment="1">
      <alignment vertical="center" wrapText="1"/>
    </xf>
    <xf numFmtId="3" fontId="98" fillId="0" borderId="101" xfId="2497" applyNumberFormat="1" applyFont="1" applyFill="1" applyBorder="1" applyAlignment="1">
      <alignment vertical="center"/>
    </xf>
    <xf numFmtId="3" fontId="98" fillId="0" borderId="127" xfId="2497" applyNumberFormat="1" applyFont="1" applyFill="1" applyBorder="1" applyAlignment="1">
      <alignment vertical="center"/>
    </xf>
    <xf numFmtId="3" fontId="98" fillId="0" borderId="105" xfId="2497" applyNumberFormat="1" applyFont="1" applyFill="1" applyBorder="1" applyAlignment="1">
      <alignment vertical="center"/>
    </xf>
    <xf numFmtId="0" fontId="98" fillId="0" borderId="44" xfId="2497" applyFont="1" applyFill="1" applyBorder="1" applyAlignment="1">
      <alignment vertical="center" wrapText="1"/>
    </xf>
    <xf numFmtId="0" fontId="98" fillId="0" borderId="0" xfId="2497" applyFont="1" applyFill="1" applyAlignment="1">
      <alignment vertical="center"/>
    </xf>
    <xf numFmtId="168" fontId="98" fillId="0" borderId="75" xfId="2497" applyNumberFormat="1" applyFont="1" applyFill="1" applyBorder="1" applyAlignment="1">
      <alignment vertical="center"/>
    </xf>
    <xf numFmtId="168" fontId="98" fillId="0" borderId="79" xfId="2497" applyNumberFormat="1" applyFont="1" applyFill="1" applyBorder="1" applyAlignment="1">
      <alignment vertical="center"/>
    </xf>
    <xf numFmtId="168" fontId="98" fillId="0" borderId="76" xfId="2497" applyNumberFormat="1" applyFont="1" applyFill="1" applyBorder="1" applyAlignment="1">
      <alignment vertical="center"/>
    </xf>
    <xf numFmtId="167" fontId="98" fillId="0" borderId="76" xfId="2497" applyNumberFormat="1" applyFont="1" applyFill="1" applyBorder="1" applyAlignment="1">
      <alignment vertical="center"/>
    </xf>
    <xf numFmtId="168" fontId="98" fillId="0" borderId="101" xfId="2497" applyNumberFormat="1" applyFont="1" applyFill="1" applyBorder="1" applyAlignment="1">
      <alignment vertical="center"/>
    </xf>
    <xf numFmtId="168" fontId="98" fillId="0" borderId="127" xfId="2497" applyNumberFormat="1" applyFont="1" applyFill="1" applyBorder="1" applyAlignment="1">
      <alignment vertical="center"/>
    </xf>
    <xf numFmtId="168" fontId="98" fillId="0" borderId="105" xfId="2497" applyNumberFormat="1" applyFont="1" applyFill="1" applyBorder="1" applyAlignment="1">
      <alignment vertical="center"/>
    </xf>
    <xf numFmtId="167" fontId="98" fillId="0" borderId="105" xfId="2497" applyNumberFormat="1" applyFont="1" applyFill="1" applyBorder="1" applyAlignment="1">
      <alignment vertical="center"/>
    </xf>
    <xf numFmtId="168" fontId="98" fillId="0" borderId="72" xfId="2497" applyNumberFormat="1" applyFont="1" applyFill="1" applyBorder="1" applyAlignment="1">
      <alignment vertical="center"/>
    </xf>
    <xf numFmtId="168" fontId="98" fillId="0" borderId="131" xfId="2497" applyNumberFormat="1" applyFont="1" applyFill="1" applyBorder="1" applyAlignment="1">
      <alignment vertical="center"/>
    </xf>
    <xf numFmtId="168" fontId="98" fillId="0" borderId="68" xfId="2497" applyNumberFormat="1" applyFont="1" applyFill="1" applyBorder="1" applyAlignment="1">
      <alignment vertical="center"/>
    </xf>
    <xf numFmtId="167" fontId="98" fillId="0" borderId="68" xfId="2497" applyNumberFormat="1" applyFont="1" applyFill="1" applyBorder="1" applyAlignment="1">
      <alignment vertical="center"/>
    </xf>
    <xf numFmtId="0" fontId="97" fillId="0" borderId="0" xfId="2497" applyFont="1" applyAlignment="1">
      <alignment vertical="center"/>
    </xf>
    <xf numFmtId="0" fontId="97" fillId="0" borderId="80" xfId="2497" applyFont="1" applyBorder="1" applyAlignment="1">
      <alignment horizontal="right" vertical="center"/>
    </xf>
    <xf numFmtId="0" fontId="97" fillId="0" borderId="48" xfId="2497" applyFont="1" applyBorder="1" applyAlignment="1">
      <alignment horizontal="right" vertical="center"/>
    </xf>
    <xf numFmtId="0" fontId="98" fillId="0" borderId="18" xfId="2498" applyFont="1" applyBorder="1" applyAlignment="1">
      <alignment vertical="center"/>
    </xf>
    <xf numFmtId="167" fontId="98" fillId="0" borderId="76" xfId="2497" applyNumberFormat="1" applyFont="1" applyBorder="1" applyAlignment="1">
      <alignment horizontal="right" vertical="center"/>
    </xf>
    <xf numFmtId="167" fontId="98" fillId="0" borderId="79" xfId="2497" applyNumberFormat="1" applyFont="1" applyBorder="1" applyAlignment="1">
      <alignment horizontal="right" vertical="center"/>
    </xf>
    <xf numFmtId="167" fontId="98" fillId="0" borderId="75" xfId="2497" applyNumberFormat="1" applyFont="1" applyBorder="1" applyAlignment="1">
      <alignment horizontal="right" vertical="center"/>
    </xf>
    <xf numFmtId="0" fontId="98" fillId="0" borderId="100" xfId="2498" applyFont="1" applyBorder="1" applyAlignment="1">
      <alignment vertical="center"/>
    </xf>
    <xf numFmtId="167" fontId="98" fillId="0" borderId="105" xfId="2497" applyNumberFormat="1" applyFont="1" applyBorder="1" applyAlignment="1">
      <alignment horizontal="right" vertical="center"/>
    </xf>
    <xf numFmtId="167" fontId="98" fillId="0" borderId="127" xfId="2497" applyNumberFormat="1" applyFont="1" applyBorder="1" applyAlignment="1">
      <alignment horizontal="right" vertical="center"/>
    </xf>
    <xf numFmtId="167" fontId="98" fillId="0" borderId="101" xfId="2497" applyNumberFormat="1" applyFont="1" applyBorder="1" applyAlignment="1">
      <alignment horizontal="right" vertical="center"/>
    </xf>
    <xf numFmtId="0" fontId="98" fillId="0" borderId="44" xfId="2498" applyFont="1" applyBorder="1" applyAlignment="1">
      <alignment vertical="center"/>
    </xf>
    <xf numFmtId="167" fontId="98" fillId="0" borderId="68" xfId="2497" applyNumberFormat="1" applyFont="1" applyBorder="1" applyAlignment="1">
      <alignment horizontal="right" vertical="center"/>
    </xf>
    <xf numFmtId="167" fontId="98" fillId="0" borderId="131" xfId="2497" applyNumberFormat="1" applyFont="1" applyBorder="1" applyAlignment="1">
      <alignment horizontal="right" vertical="center"/>
    </xf>
    <xf numFmtId="167" fontId="98" fillId="0" borderId="72" xfId="2497" applyNumberFormat="1" applyFont="1" applyBorder="1" applyAlignment="1">
      <alignment horizontal="right" vertical="center"/>
    </xf>
    <xf numFmtId="0" fontId="97" fillId="0" borderId="0" xfId="2497" applyFont="1" applyAlignment="1">
      <alignment horizontal="left" vertical="center"/>
    </xf>
    <xf numFmtId="0" fontId="97" fillId="0" borderId="49" xfId="2497" applyFont="1" applyBorder="1" applyAlignment="1">
      <alignment horizontal="right" vertical="center"/>
    </xf>
    <xf numFmtId="1" fontId="98" fillId="0" borderId="79" xfId="2497" applyNumberFormat="1" applyFont="1" applyBorder="1" applyAlignment="1">
      <alignment horizontal="right" vertical="center"/>
    </xf>
    <xf numFmtId="1" fontId="98" fillId="0" borderId="76" xfId="2497" applyNumberFormat="1" applyFont="1" applyBorder="1" applyAlignment="1">
      <alignment horizontal="right" vertical="center"/>
    </xf>
    <xf numFmtId="1" fontId="98" fillId="0" borderId="75" xfId="2497" applyNumberFormat="1" applyFont="1" applyBorder="1" applyAlignment="1">
      <alignment horizontal="right" vertical="center"/>
    </xf>
    <xf numFmtId="1" fontId="98" fillId="0" borderId="127" xfId="2497" applyNumberFormat="1" applyFont="1" applyBorder="1" applyAlignment="1">
      <alignment horizontal="right" vertical="center"/>
    </xf>
    <xf numFmtId="1" fontId="98" fillId="0" borderId="105" xfId="2497" applyNumberFormat="1" applyFont="1" applyBorder="1" applyAlignment="1">
      <alignment horizontal="right" vertical="center"/>
    </xf>
    <xf numFmtId="1" fontId="98" fillId="0" borderId="101" xfId="2497" applyNumberFormat="1" applyFont="1" applyBorder="1" applyAlignment="1">
      <alignment horizontal="right" vertical="center"/>
    </xf>
    <xf numFmtId="1" fontId="98" fillId="0" borderId="131" xfId="2497" applyNumberFormat="1" applyFont="1" applyBorder="1" applyAlignment="1">
      <alignment horizontal="right" vertical="center"/>
    </xf>
    <xf numFmtId="1" fontId="98" fillId="0" borderId="68" xfId="2497" applyNumberFormat="1" applyFont="1" applyBorder="1" applyAlignment="1">
      <alignment horizontal="right" vertical="center"/>
    </xf>
    <xf numFmtId="1" fontId="98" fillId="0" borderId="72" xfId="2497" applyNumberFormat="1" applyFont="1" applyBorder="1" applyAlignment="1">
      <alignment horizontal="right" vertical="center"/>
    </xf>
    <xf numFmtId="0" fontId="97" fillId="0" borderId="0" xfId="2497" applyFont="1" applyBorder="1" applyAlignment="1">
      <alignment horizontal="center" vertical="center"/>
    </xf>
    <xf numFmtId="0" fontId="97" fillId="0" borderId="0" xfId="2497" applyFont="1" applyAlignment="1">
      <alignment horizontal="center" vertical="center"/>
    </xf>
    <xf numFmtId="0" fontId="97" fillId="0" borderId="46" xfId="2497" applyFont="1" applyFill="1" applyBorder="1"/>
    <xf numFmtId="0" fontId="97" fillId="0" borderId="80" xfId="2497" applyFont="1" applyFill="1" applyBorder="1"/>
    <xf numFmtId="0" fontId="97" fillId="0" borderId="45" xfId="2497" applyFont="1" applyFill="1" applyBorder="1"/>
    <xf numFmtId="0" fontId="97" fillId="0" borderId="45" xfId="2497" applyFont="1" applyFill="1" applyBorder="1" applyAlignment="1">
      <alignment vertical="center"/>
    </xf>
    <xf numFmtId="3" fontId="98" fillId="0" borderId="124" xfId="2497" applyNumberFormat="1" applyFont="1" applyFill="1" applyBorder="1"/>
    <xf numFmtId="3" fontId="98" fillId="0" borderId="126" xfId="2497" applyNumberFormat="1" applyFont="1" applyFill="1" applyBorder="1"/>
    <xf numFmtId="3" fontId="98" fillId="0" borderId="29" xfId="2497" applyNumberFormat="1" applyFont="1" applyFill="1" applyBorder="1"/>
    <xf numFmtId="3" fontId="98" fillId="0" borderId="101" xfId="2497" applyNumberFormat="1" applyFont="1" applyFill="1" applyBorder="1"/>
    <xf numFmtId="3" fontId="98" fillId="0" borderId="127" xfId="2497" applyNumberFormat="1" applyFont="1" applyFill="1" applyBorder="1"/>
    <xf numFmtId="3" fontId="98" fillId="0" borderId="105" xfId="2497" applyNumberFormat="1" applyFont="1" applyFill="1" applyBorder="1"/>
    <xf numFmtId="167" fontId="98" fillId="0" borderId="72" xfId="2497" applyNumberFormat="1" applyFont="1" applyFill="1" applyBorder="1"/>
    <xf numFmtId="167" fontId="98" fillId="0" borderId="131" xfId="2497" applyNumberFormat="1" applyFont="1" applyFill="1" applyBorder="1"/>
    <xf numFmtId="167" fontId="98" fillId="0" borderId="68" xfId="2497" applyNumberFormat="1" applyFont="1" applyFill="1" applyBorder="1"/>
    <xf numFmtId="1" fontId="97" fillId="0" borderId="46" xfId="2497" applyNumberFormat="1" applyFont="1" applyBorder="1" applyAlignment="1">
      <alignment vertical="center"/>
    </xf>
    <xf numFmtId="1" fontId="97" fillId="0" borderId="80" xfId="2497" applyNumberFormat="1" applyFont="1" applyBorder="1" applyAlignment="1">
      <alignment vertical="center"/>
    </xf>
    <xf numFmtId="1" fontId="97" fillId="0" borderId="45" xfId="2497" applyNumberFormat="1" applyFont="1" applyBorder="1" applyAlignment="1">
      <alignment vertical="center"/>
    </xf>
    <xf numFmtId="1" fontId="97" fillId="0" borderId="48" xfId="2497" applyNumberFormat="1" applyFont="1" applyBorder="1" applyAlignment="1">
      <alignment vertical="center"/>
    </xf>
    <xf numFmtId="0" fontId="98" fillId="0" borderId="18" xfId="2497" applyFont="1" applyBorder="1" applyAlignment="1">
      <alignment vertical="center" wrapText="1"/>
    </xf>
    <xf numFmtId="1" fontId="98" fillId="0" borderId="75" xfId="2497" applyNumberFormat="1" applyFont="1" applyBorder="1" applyAlignment="1">
      <alignment vertical="center"/>
    </xf>
    <xf numFmtId="1" fontId="98" fillId="0" borderId="79" xfId="2497" applyNumberFormat="1" applyFont="1" applyBorder="1" applyAlignment="1">
      <alignment vertical="center"/>
    </xf>
    <xf numFmtId="1" fontId="98" fillId="0" borderId="76" xfId="2497" applyNumberFormat="1" applyFont="1" applyBorder="1" applyAlignment="1">
      <alignment vertical="center"/>
    </xf>
    <xf numFmtId="0" fontId="98" fillId="0" borderId="100" xfId="2497" applyFont="1" applyBorder="1" applyAlignment="1">
      <alignment vertical="center" wrapText="1"/>
    </xf>
    <xf numFmtId="1" fontId="98" fillId="0" borderId="101" xfId="2497" applyNumberFormat="1" applyFont="1" applyBorder="1" applyAlignment="1">
      <alignment vertical="center"/>
    </xf>
    <xf numFmtId="1" fontId="98" fillId="0" borderId="127" xfId="2497" applyNumberFormat="1" applyFont="1" applyBorder="1" applyAlignment="1">
      <alignment vertical="center"/>
    </xf>
    <xf numFmtId="1" fontId="98" fillId="0" borderId="105" xfId="2497" applyNumberFormat="1" applyFont="1" applyBorder="1" applyAlignment="1">
      <alignment vertical="center"/>
    </xf>
    <xf numFmtId="0" fontId="98" fillId="0" borderId="44" xfId="2497" applyFont="1" applyBorder="1" applyAlignment="1">
      <alignment vertical="center" wrapText="1"/>
    </xf>
    <xf numFmtId="167" fontId="98" fillId="0" borderId="72" xfId="2497" applyNumberFormat="1" applyFont="1" applyBorder="1" applyAlignment="1">
      <alignment vertical="center"/>
    </xf>
    <xf numFmtId="167" fontId="98" fillId="0" borderId="131" xfId="2497" applyNumberFormat="1" applyFont="1" applyBorder="1" applyAlignment="1">
      <alignment vertical="center"/>
    </xf>
    <xf numFmtId="167" fontId="98" fillId="0" borderId="68" xfId="2497" applyNumberFormat="1" applyFont="1" applyBorder="1" applyAlignment="1">
      <alignment vertical="center"/>
    </xf>
    <xf numFmtId="0" fontId="98" fillId="0" borderId="0" xfId="1325" applyFont="1"/>
    <xf numFmtId="0" fontId="97" fillId="0" borderId="46" xfId="1325" applyFont="1" applyFill="1" applyBorder="1"/>
    <xf numFmtId="0" fontId="97" fillId="0" borderId="80" xfId="1325" applyFont="1" applyFill="1" applyBorder="1"/>
    <xf numFmtId="0" fontId="97" fillId="0" borderId="45" xfId="1325" applyFont="1" applyFill="1" applyBorder="1"/>
    <xf numFmtId="0" fontId="97" fillId="0" borderId="48" xfId="1325" applyFont="1" applyFill="1" applyBorder="1"/>
    <xf numFmtId="0" fontId="98" fillId="0" borderId="18" xfId="1325" applyFont="1" applyFill="1" applyBorder="1" applyAlignment="1">
      <alignment vertical="center" wrapText="1"/>
    </xf>
    <xf numFmtId="167" fontId="98" fillId="0" borderId="75" xfId="1325" applyNumberFormat="1" applyFont="1" applyBorder="1" applyAlignment="1">
      <alignment vertical="center"/>
    </xf>
    <xf numFmtId="167" fontId="98" fillId="0" borderId="79" xfId="1325" applyNumberFormat="1" applyFont="1" applyBorder="1" applyAlignment="1">
      <alignment vertical="center"/>
    </xf>
    <xf numFmtId="167" fontId="98" fillId="0" borderId="76" xfId="1325" applyNumberFormat="1" applyFont="1" applyBorder="1" applyAlignment="1">
      <alignment vertical="center"/>
    </xf>
    <xf numFmtId="0" fontId="98" fillId="0" borderId="100" xfId="1325" applyFont="1" applyFill="1" applyBorder="1" applyAlignment="1">
      <alignment wrapText="1"/>
    </xf>
    <xf numFmtId="167" fontId="98" fillId="0" borderId="101" xfId="1325" applyNumberFormat="1" applyFont="1" applyBorder="1" applyAlignment="1">
      <alignment vertical="center"/>
    </xf>
    <xf numFmtId="167" fontId="98" fillId="0" borderId="127" xfId="1325" applyNumberFormat="1" applyFont="1" applyBorder="1" applyAlignment="1">
      <alignment vertical="center"/>
    </xf>
    <xf numFmtId="167" fontId="98" fillId="0" borderId="105" xfId="1325" applyNumberFormat="1" applyFont="1" applyBorder="1" applyAlignment="1">
      <alignment vertical="center"/>
    </xf>
    <xf numFmtId="0" fontId="98" fillId="0" borderId="44" xfId="1325" applyFont="1" applyFill="1" applyBorder="1" applyAlignment="1">
      <alignment wrapText="1"/>
    </xf>
    <xf numFmtId="167" fontId="98" fillId="0" borderId="72" xfId="1325" applyNumberFormat="1" applyFont="1" applyBorder="1" applyAlignment="1">
      <alignment vertical="center"/>
    </xf>
    <xf numFmtId="167" fontId="98" fillId="0" borderId="131" xfId="1325" applyNumberFormat="1" applyFont="1" applyBorder="1" applyAlignment="1">
      <alignment vertical="center"/>
    </xf>
    <xf numFmtId="167" fontId="98" fillId="0" borderId="68" xfId="1325" applyNumberFormat="1" applyFont="1" applyBorder="1" applyAlignment="1">
      <alignment vertical="center"/>
    </xf>
    <xf numFmtId="0" fontId="97" fillId="0" borderId="0" xfId="1325" applyFont="1" applyFill="1" applyAlignment="1">
      <alignment wrapText="1"/>
    </xf>
    <xf numFmtId="167" fontId="98" fillId="0" borderId="0" xfId="1325" applyNumberFormat="1" applyFont="1" applyAlignment="1">
      <alignment vertical="center"/>
    </xf>
    <xf numFmtId="0" fontId="103" fillId="0" borderId="0" xfId="1328" applyFont="1" applyAlignment="1">
      <alignment vertical="center"/>
    </xf>
    <xf numFmtId="0" fontId="97" fillId="0" borderId="46" xfId="1328" applyFont="1" applyBorder="1" applyAlignment="1">
      <alignment vertical="center"/>
    </xf>
    <xf numFmtId="0" fontId="97" fillId="0" borderId="136" xfId="1328" applyFont="1" applyBorder="1" applyAlignment="1">
      <alignment vertical="center"/>
    </xf>
    <xf numFmtId="0" fontId="97" fillId="0" borderId="67" xfId="1328" applyFont="1" applyBorder="1" applyAlignment="1">
      <alignment vertical="center"/>
    </xf>
    <xf numFmtId="0" fontId="97" fillId="0" borderId="77" xfId="1328" applyFont="1" applyBorder="1" applyAlignment="1">
      <alignment vertical="center"/>
    </xf>
    <xf numFmtId="0" fontId="98" fillId="0" borderId="18" xfId="1328" applyFont="1" applyBorder="1" applyAlignment="1">
      <alignment vertical="center"/>
    </xf>
    <xf numFmtId="167" fontId="98" fillId="0" borderId="75" xfId="1328" applyNumberFormat="1" applyFont="1" applyBorder="1" applyAlignment="1">
      <alignment vertical="center"/>
    </xf>
    <xf numFmtId="167" fontId="98" fillId="0" borderId="79" xfId="1328" applyNumberFormat="1" applyFont="1" applyBorder="1" applyAlignment="1">
      <alignment vertical="center"/>
    </xf>
    <xf numFmtId="167" fontId="98" fillId="0" borderId="76" xfId="1328" applyNumberFormat="1" applyFont="1" applyBorder="1" applyAlignment="1">
      <alignment vertical="center"/>
    </xf>
    <xf numFmtId="0" fontId="98" fillId="0" borderId="100" xfId="1328" applyFont="1" applyBorder="1" applyAlignment="1">
      <alignment vertical="center" wrapText="1"/>
    </xf>
    <xf numFmtId="167" fontId="98" fillId="0" borderId="101" xfId="1328" applyNumberFormat="1" applyFont="1" applyBorder="1" applyAlignment="1">
      <alignment vertical="center"/>
    </xf>
    <xf numFmtId="167" fontId="98" fillId="0" borderId="127" xfId="1328" applyNumberFormat="1" applyFont="1" applyBorder="1" applyAlignment="1">
      <alignment vertical="center"/>
    </xf>
    <xf numFmtId="167" fontId="98" fillId="0" borderId="105" xfId="1328" applyNumberFormat="1" applyFont="1" applyBorder="1" applyAlignment="1">
      <alignment vertical="center"/>
    </xf>
    <xf numFmtId="0" fontId="98" fillId="0" borderId="44" xfId="1328" applyFont="1" applyBorder="1" applyAlignment="1">
      <alignment vertical="center" wrapText="1"/>
    </xf>
    <xf numFmtId="167" fontId="98" fillId="0" borderId="72" xfId="1328" applyNumberFormat="1" applyFont="1" applyBorder="1" applyAlignment="1">
      <alignment vertical="center"/>
    </xf>
    <xf numFmtId="167" fontId="98" fillId="0" borderId="131" xfId="1328" applyNumberFormat="1" applyFont="1" applyBorder="1" applyAlignment="1">
      <alignment vertical="center"/>
    </xf>
    <xf numFmtId="167" fontId="98" fillId="0" borderId="68" xfId="1328" applyNumberFormat="1" applyFont="1" applyBorder="1" applyAlignment="1">
      <alignment vertical="center"/>
    </xf>
    <xf numFmtId="3" fontId="100" fillId="0" borderId="0" xfId="1322" applyNumberFormat="1" applyFont="1" applyAlignment="1">
      <alignment horizontal="center" vertical="center"/>
    </xf>
    <xf numFmtId="0" fontId="97" fillId="0" borderId="46" xfId="2497" applyFont="1" applyFill="1" applyBorder="1" applyAlignment="1">
      <alignment vertical="center"/>
    </xf>
    <xf numFmtId="0" fontId="97" fillId="0" borderId="48" xfId="2497" applyFont="1" applyFill="1" applyBorder="1" applyAlignment="1">
      <alignment vertical="center"/>
    </xf>
    <xf numFmtId="0" fontId="98" fillId="0" borderId="18" xfId="1322" applyFont="1" applyBorder="1" applyAlignment="1">
      <alignment vertical="center" wrapText="1"/>
    </xf>
    <xf numFmtId="0" fontId="98" fillId="0" borderId="100" xfId="1322" applyFont="1" applyBorder="1" applyAlignment="1">
      <alignment vertical="center" wrapText="1"/>
    </xf>
    <xf numFmtId="0" fontId="98" fillId="0" borderId="44" xfId="1322" applyFont="1" applyBorder="1" applyAlignment="1">
      <alignment vertical="center" wrapText="1"/>
    </xf>
    <xf numFmtId="0" fontId="98" fillId="0" borderId="0" xfId="2499" applyFont="1" applyFill="1"/>
    <xf numFmtId="0" fontId="97" fillId="0" borderId="46" xfId="2499" applyFont="1" applyFill="1" applyBorder="1"/>
    <xf numFmtId="0" fontId="97" fillId="0" borderId="80" xfId="2499" applyFont="1" applyFill="1" applyBorder="1"/>
    <xf numFmtId="0" fontId="97" fillId="0" borderId="45" xfId="2499" applyFont="1" applyFill="1" applyBorder="1"/>
    <xf numFmtId="0" fontId="97" fillId="0" borderId="48" xfId="2499" applyFont="1" applyFill="1" applyBorder="1"/>
    <xf numFmtId="0" fontId="98" fillId="0" borderId="18" xfId="2499" applyFont="1" applyFill="1" applyBorder="1"/>
    <xf numFmtId="3" fontId="98" fillId="0" borderId="124" xfId="2499" applyNumberFormat="1" applyFont="1" applyFill="1" applyBorder="1"/>
    <xf numFmtId="3" fontId="98" fillId="0" borderId="126" xfId="2499" applyNumberFormat="1" applyFont="1" applyFill="1" applyBorder="1"/>
    <xf numFmtId="3" fontId="98" fillId="0" borderId="29" xfId="2499" applyNumberFormat="1" applyFont="1" applyFill="1" applyBorder="1"/>
    <xf numFmtId="3" fontId="98" fillId="0" borderId="0" xfId="2499" applyNumberFormat="1" applyFont="1" applyFill="1"/>
    <xf numFmtId="0" fontId="98" fillId="0" borderId="100" xfId="2499" applyFont="1" applyFill="1" applyBorder="1"/>
    <xf numFmtId="3" fontId="98" fillId="0" borderId="101" xfId="2499" applyNumberFormat="1" applyFont="1" applyFill="1" applyBorder="1"/>
    <xf numFmtId="3" fontId="98" fillId="0" borderId="127" xfId="2499" applyNumberFormat="1" applyFont="1" applyFill="1" applyBorder="1"/>
    <xf numFmtId="3" fontId="98" fillId="0" borderId="105" xfId="2499" applyNumberFormat="1" applyFont="1" applyFill="1" applyBorder="1"/>
    <xf numFmtId="0" fontId="98" fillId="0" borderId="44" xfId="2499" applyFont="1" applyFill="1" applyBorder="1"/>
    <xf numFmtId="3" fontId="98" fillId="0" borderId="72" xfId="2499" applyNumberFormat="1" applyFont="1" applyFill="1" applyBorder="1"/>
    <xf numFmtId="3" fontId="98" fillId="0" borderId="131" xfId="2499" applyNumberFormat="1" applyFont="1" applyFill="1" applyBorder="1"/>
    <xf numFmtId="3" fontId="98" fillId="0" borderId="68" xfId="2499" applyNumberFormat="1" applyFont="1" applyFill="1" applyBorder="1"/>
    <xf numFmtId="165" fontId="98" fillId="0" borderId="0" xfId="1440" applyNumberFormat="1" applyFont="1" applyFill="1"/>
    <xf numFmtId="0" fontId="98" fillId="0" borderId="76" xfId="2499" applyFont="1" applyFill="1" applyBorder="1"/>
    <xf numFmtId="167" fontId="98" fillId="0" borderId="124" xfId="2499" applyNumberFormat="1" applyFont="1" applyFill="1" applyBorder="1"/>
    <xf numFmtId="167" fontId="98" fillId="0" borderId="126" xfId="2499" applyNumberFormat="1" applyFont="1" applyFill="1" applyBorder="1"/>
    <xf numFmtId="167" fontId="98" fillId="0" borderId="29" xfId="2499" applyNumberFormat="1" applyFont="1" applyFill="1" applyBorder="1"/>
    <xf numFmtId="0" fontId="98" fillId="0" borderId="105" xfId="2499" applyFont="1" applyFill="1" applyBorder="1"/>
    <xf numFmtId="167" fontId="98" fillId="0" borderId="101" xfId="2499" applyNumberFormat="1" applyFont="1" applyFill="1" applyBorder="1"/>
    <xf numFmtId="167" fontId="98" fillId="0" borderId="127" xfId="2499" applyNumberFormat="1" applyFont="1" applyFill="1" applyBorder="1"/>
    <xf numFmtId="167" fontId="98" fillId="0" borderId="105" xfId="2499" applyNumberFormat="1" applyFont="1" applyFill="1" applyBorder="1"/>
    <xf numFmtId="0" fontId="98" fillId="0" borderId="68" xfId="2499" applyFont="1" applyFill="1" applyBorder="1"/>
    <xf numFmtId="167" fontId="98" fillId="0" borderId="72" xfId="2499" applyNumberFormat="1" applyFont="1" applyFill="1" applyBorder="1"/>
    <xf numFmtId="167" fontId="98" fillId="0" borderId="131" xfId="2499" applyNumberFormat="1" applyFont="1" applyFill="1" applyBorder="1"/>
    <xf numFmtId="167" fontId="98" fillId="0" borderId="68" xfId="2499" applyNumberFormat="1" applyFont="1" applyFill="1" applyBorder="1"/>
    <xf numFmtId="0" fontId="97" fillId="0" borderId="80" xfId="2499" applyFont="1" applyBorder="1" applyAlignment="1">
      <alignment horizontal="center" vertical="center"/>
    </xf>
    <xf numFmtId="0" fontId="97" fillId="0" borderId="45" xfId="2499" applyFont="1" applyBorder="1" applyAlignment="1">
      <alignment horizontal="center" vertical="center"/>
    </xf>
    <xf numFmtId="0" fontId="98" fillId="0" borderId="79" xfId="2499" applyFont="1" applyBorder="1"/>
    <xf numFmtId="0" fontId="98" fillId="0" borderId="76" xfId="2499" applyFont="1" applyBorder="1"/>
    <xf numFmtId="2" fontId="98" fillId="0" borderId="79" xfId="2499" applyNumberFormat="1" applyFont="1" applyBorder="1"/>
    <xf numFmtId="2" fontId="98" fillId="0" borderId="76" xfId="2499" applyNumberFormat="1" applyFont="1" applyBorder="1"/>
    <xf numFmtId="0" fontId="98" fillId="0" borderId="127" xfId="2499" applyFont="1" applyBorder="1"/>
    <xf numFmtId="0" fontId="98" fillId="0" borderId="105" xfId="2499" applyFont="1" applyBorder="1"/>
    <xf numFmtId="2" fontId="98" fillId="0" borderId="127" xfId="2499" applyNumberFormat="1" applyFont="1" applyBorder="1"/>
    <xf numFmtId="2" fontId="98" fillId="0" borderId="105" xfId="2499" applyNumberFormat="1" applyFont="1" applyBorder="1"/>
    <xf numFmtId="0" fontId="98" fillId="0" borderId="131" xfId="2499" applyFont="1" applyBorder="1"/>
    <xf numFmtId="0" fontId="98" fillId="0" borderId="68" xfId="2499" applyFont="1" applyBorder="1"/>
    <xf numFmtId="2" fontId="98" fillId="0" borderId="131" xfId="2499" applyNumberFormat="1" applyFont="1" applyBorder="1"/>
    <xf numFmtId="3" fontId="98" fillId="0" borderId="72" xfId="2497" applyNumberFormat="1" applyFont="1" applyFill="1" applyBorder="1" applyAlignment="1">
      <alignment horizontal="right" vertical="center"/>
    </xf>
    <xf numFmtId="0" fontId="98" fillId="0" borderId="42" xfId="1323" applyFont="1" applyBorder="1" applyAlignment="1">
      <alignment vertical="center"/>
    </xf>
    <xf numFmtId="167" fontId="98" fillId="0" borderId="33" xfId="1323" applyNumberFormat="1" applyFont="1" applyBorder="1" applyAlignment="1">
      <alignment vertical="center"/>
    </xf>
    <xf numFmtId="167" fontId="98" fillId="0" borderId="41" xfId="1323" applyNumberFormat="1" applyFont="1" applyBorder="1" applyAlignment="1">
      <alignment vertical="center"/>
    </xf>
    <xf numFmtId="167" fontId="98" fillId="0" borderId="23" xfId="1323" applyNumberFormat="1" applyFont="1" applyBorder="1" applyAlignment="1">
      <alignment vertical="center"/>
    </xf>
    <xf numFmtId="167" fontId="98" fillId="0" borderId="27" xfId="1323" applyNumberFormat="1" applyFont="1" applyBorder="1" applyAlignment="1">
      <alignment vertical="center"/>
    </xf>
    <xf numFmtId="167" fontId="98" fillId="0" borderId="0" xfId="1323" applyNumberFormat="1" applyFont="1" applyFill="1"/>
    <xf numFmtId="167" fontId="98" fillId="0" borderId="39" xfId="1323" applyNumberFormat="1" applyFont="1" applyFill="1" applyBorder="1"/>
    <xf numFmtId="0" fontId="98" fillId="0" borderId="100" xfId="1323" applyFont="1" applyBorder="1" applyAlignment="1">
      <alignment vertical="center" wrapText="1"/>
    </xf>
    <xf numFmtId="167" fontId="98" fillId="0" borderId="119" xfId="1323" applyNumberFormat="1" applyFont="1" applyBorder="1" applyAlignment="1">
      <alignment vertical="center"/>
    </xf>
    <xf numFmtId="167" fontId="98" fillId="0" borderId="122" xfId="1323" applyNumberFormat="1" applyFont="1" applyBorder="1" applyAlignment="1">
      <alignment vertical="center"/>
    </xf>
    <xf numFmtId="167" fontId="98" fillId="0" borderId="120" xfId="1323" applyNumberFormat="1" applyFont="1" applyBorder="1" applyAlignment="1">
      <alignment vertical="center"/>
    </xf>
    <xf numFmtId="167" fontId="98" fillId="0" borderId="121" xfId="1323" applyNumberFormat="1" applyFont="1" applyBorder="1" applyAlignment="1">
      <alignment vertical="center"/>
    </xf>
    <xf numFmtId="167" fontId="98" fillId="0" borderId="118" xfId="1323" applyNumberFormat="1" applyFont="1" applyFill="1" applyBorder="1"/>
    <xf numFmtId="167" fontId="98" fillId="0" borderId="122" xfId="1323" applyNumberFormat="1" applyFont="1" applyFill="1" applyBorder="1"/>
    <xf numFmtId="167" fontId="98" fillId="0" borderId="120" xfId="1323" applyNumberFormat="1" applyFont="1" applyFill="1" applyBorder="1"/>
    <xf numFmtId="0" fontId="98" fillId="0" borderId="100" xfId="1323" applyFont="1" applyBorder="1" applyAlignment="1">
      <alignment vertical="center"/>
    </xf>
    <xf numFmtId="167" fontId="98" fillId="0" borderId="119" xfId="1323" applyNumberFormat="1" applyFont="1" applyFill="1" applyBorder="1"/>
    <xf numFmtId="0" fontId="98" fillId="0" borderId="97" xfId="1323" applyFont="1" applyBorder="1" applyAlignment="1">
      <alignment vertical="center"/>
    </xf>
    <xf numFmtId="167" fontId="98" fillId="0" borderId="98" xfId="1323" applyNumberFormat="1" applyFont="1" applyBorder="1" applyAlignment="1">
      <alignment vertical="center"/>
    </xf>
    <xf numFmtId="167" fontId="98" fillId="0" borderId="106" xfId="1323" applyNumberFormat="1" applyFont="1" applyBorder="1" applyAlignment="1">
      <alignment vertical="center"/>
    </xf>
    <xf numFmtId="167" fontId="98" fillId="0" borderId="123" xfId="1323" applyNumberFormat="1" applyFont="1" applyBorder="1" applyAlignment="1">
      <alignment vertical="center"/>
    </xf>
    <xf numFmtId="167" fontId="98" fillId="0" borderId="104" xfId="1323" applyNumberFormat="1" applyFont="1" applyBorder="1" applyAlignment="1">
      <alignment vertical="center"/>
    </xf>
    <xf numFmtId="167" fontId="98" fillId="0" borderId="119" xfId="1323" applyNumberFormat="1" applyFont="1" applyFill="1" applyBorder="1" applyAlignment="1">
      <alignment vertical="center"/>
    </xf>
    <xf numFmtId="167" fontId="98" fillId="0" borderId="122" xfId="1323" applyNumberFormat="1" applyFont="1" applyFill="1" applyBorder="1" applyAlignment="1">
      <alignment vertical="center"/>
    </xf>
    <xf numFmtId="167" fontId="98" fillId="0" borderId="120" xfId="1323" applyNumberFormat="1" applyFont="1" applyFill="1" applyBorder="1" applyAlignment="1">
      <alignment vertical="center"/>
    </xf>
    <xf numFmtId="2" fontId="98" fillId="0" borderId="122" xfId="1323" applyNumberFormat="1" applyFont="1" applyBorder="1" applyAlignment="1">
      <alignment vertical="center"/>
    </xf>
    <xf numFmtId="2" fontId="98" fillId="0" borderId="120" xfId="1323" applyNumberFormat="1" applyFont="1" applyBorder="1" applyAlignment="1">
      <alignment vertical="center"/>
    </xf>
    <xf numFmtId="185" fontId="98" fillId="0" borderId="119" xfId="1323" applyNumberFormat="1" applyFont="1" applyBorder="1" applyAlignment="1">
      <alignment vertical="center"/>
    </xf>
    <xf numFmtId="2" fontId="98" fillId="0" borderId="121" xfId="1323" applyNumberFormat="1" applyFont="1" applyBorder="1" applyAlignment="1">
      <alignment vertical="center"/>
    </xf>
    <xf numFmtId="0" fontId="98" fillId="0" borderId="19" xfId="1323" applyFont="1" applyBorder="1" applyAlignment="1">
      <alignment vertical="center"/>
    </xf>
    <xf numFmtId="167" fontId="98" fillId="0" borderId="20" xfId="1323" applyNumberFormat="1" applyFont="1" applyBorder="1" applyAlignment="1">
      <alignment vertical="center"/>
    </xf>
    <xf numFmtId="2" fontId="98" fillId="0" borderId="125" xfId="1323" applyNumberFormat="1" applyFont="1" applyBorder="1" applyAlignment="1">
      <alignment vertical="center"/>
    </xf>
    <xf numFmtId="2" fontId="98" fillId="0" borderId="28" xfId="1323" applyNumberFormat="1" applyFont="1" applyBorder="1" applyAlignment="1">
      <alignment vertical="center"/>
    </xf>
    <xf numFmtId="185" fontId="98" fillId="0" borderId="20" xfId="1323" applyNumberFormat="1" applyFont="1" applyBorder="1" applyAlignment="1">
      <alignment vertical="center"/>
    </xf>
    <xf numFmtId="2" fontId="98" fillId="0" borderId="21" xfId="1323" applyNumberFormat="1" applyFont="1" applyBorder="1" applyAlignment="1">
      <alignment vertical="center"/>
    </xf>
    <xf numFmtId="185" fontId="98" fillId="0" borderId="34" xfId="1323" applyNumberFormat="1" applyFont="1" applyFill="1" applyBorder="1" applyAlignment="1">
      <alignment vertical="center"/>
    </xf>
    <xf numFmtId="167" fontId="98" fillId="0" borderId="35" xfId="1323" applyNumberFormat="1" applyFont="1" applyFill="1" applyBorder="1"/>
    <xf numFmtId="167" fontId="98" fillId="0" borderId="22" xfId="1323" applyNumberFormat="1" applyFont="1" applyFill="1" applyBorder="1"/>
    <xf numFmtId="0" fontId="98" fillId="0" borderId="0" xfId="2497" applyFont="1" applyBorder="1" applyAlignment="1">
      <alignment vertical="center"/>
    </xf>
    <xf numFmtId="167" fontId="98" fillId="0" borderId="18" xfId="1323" applyNumberFormat="1" applyFont="1" applyBorder="1" applyAlignment="1">
      <alignment vertical="center" wrapText="1"/>
    </xf>
    <xf numFmtId="167" fontId="98" fillId="0" borderId="118" xfId="1323" applyNumberFormat="1" applyFont="1" applyBorder="1" applyAlignment="1">
      <alignment vertical="center"/>
    </xf>
    <xf numFmtId="167" fontId="98" fillId="0" borderId="97" xfId="1323" applyNumberFormat="1" applyFont="1" applyBorder="1" applyAlignment="1">
      <alignment vertical="center" wrapText="1"/>
    </xf>
    <xf numFmtId="167" fontId="98" fillId="0" borderId="137" xfId="1323" applyNumberFormat="1" applyFont="1" applyBorder="1" applyAlignment="1">
      <alignment vertical="center"/>
    </xf>
    <xf numFmtId="2" fontId="98" fillId="0" borderId="44" xfId="1323" applyNumberFormat="1" applyFont="1" applyBorder="1" applyAlignment="1">
      <alignment vertical="center" wrapText="1"/>
    </xf>
    <xf numFmtId="167" fontId="98" fillId="0" borderId="53" xfId="1323" applyNumberFormat="1" applyFont="1" applyBorder="1" applyAlignment="1">
      <alignment vertical="center"/>
    </xf>
    <xf numFmtId="167" fontId="98" fillId="0" borderId="35" xfId="1323" applyNumberFormat="1" applyFont="1" applyBorder="1" applyAlignment="1">
      <alignment vertical="center"/>
    </xf>
    <xf numFmtId="167" fontId="98" fillId="0" borderId="22" xfId="1323" applyNumberFormat="1" applyFont="1" applyBorder="1" applyAlignment="1">
      <alignment vertical="center"/>
    </xf>
    <xf numFmtId="0" fontId="96" fillId="0" borderId="0" xfId="0" applyFont="1" applyAlignment="1">
      <alignment vertical="center"/>
    </xf>
    <xf numFmtId="0" fontId="100" fillId="0" borderId="0" xfId="0" applyFont="1" applyAlignment="1">
      <alignment horizontal="right" vertical="center"/>
    </xf>
    <xf numFmtId="0" fontId="96" fillId="0" borderId="0" xfId="0" applyFont="1" applyAlignment="1">
      <alignment horizontal="right" vertical="center"/>
    </xf>
    <xf numFmtId="0" fontId="96" fillId="0" borderId="48" xfId="0" applyFont="1" applyBorder="1" applyAlignment="1">
      <alignment vertical="center"/>
    </xf>
    <xf numFmtId="0" fontId="96" fillId="0" borderId="124" xfId="0" applyFont="1" applyBorder="1" applyAlignment="1">
      <alignment vertical="center"/>
    </xf>
    <xf numFmtId="3" fontId="96" fillId="0" borderId="124" xfId="0" applyNumberFormat="1" applyFont="1" applyBorder="1" applyAlignment="1">
      <alignment vertical="center"/>
    </xf>
    <xf numFmtId="165" fontId="96" fillId="0" borderId="27" xfId="0" applyNumberFormat="1" applyFont="1" applyBorder="1" applyAlignment="1">
      <alignment vertical="center"/>
    </xf>
    <xf numFmtId="165" fontId="96" fillId="0" borderId="27" xfId="4" applyNumberFormat="1" applyFont="1" applyBorder="1" applyAlignment="1">
      <alignment vertical="center"/>
    </xf>
    <xf numFmtId="3" fontId="96" fillId="0" borderId="101" xfId="0" applyNumberFormat="1" applyFont="1" applyBorder="1" applyAlignment="1">
      <alignment vertical="center"/>
    </xf>
    <xf numFmtId="0" fontId="96" fillId="0" borderId="99" xfId="0" applyFont="1" applyBorder="1" applyAlignment="1">
      <alignment vertical="center"/>
    </xf>
    <xf numFmtId="3" fontId="96" fillId="0" borderId="99" xfId="0" applyNumberFormat="1" applyFont="1" applyBorder="1" applyAlignment="1">
      <alignment vertical="center"/>
    </xf>
    <xf numFmtId="165" fontId="96" fillId="0" borderId="37" xfId="4" applyNumberFormat="1" applyFont="1" applyBorder="1" applyAlignment="1">
      <alignment vertical="center"/>
    </xf>
    <xf numFmtId="165" fontId="96" fillId="0" borderId="21" xfId="4" applyNumberFormat="1" applyFont="1" applyBorder="1" applyAlignment="1">
      <alignment vertical="center"/>
    </xf>
    <xf numFmtId="0" fontId="100" fillId="0" borderId="48" xfId="0" applyFont="1" applyBorder="1" applyAlignment="1">
      <alignment vertical="center" wrapText="1"/>
    </xf>
    <xf numFmtId="3" fontId="100" fillId="0" borderId="48" xfId="0" applyNumberFormat="1" applyFont="1" applyBorder="1" applyAlignment="1">
      <alignment vertical="center"/>
    </xf>
    <xf numFmtId="165" fontId="100" fillId="0" borderId="55" xfId="4" applyNumberFormat="1" applyFont="1" applyBorder="1" applyAlignment="1">
      <alignment vertical="center"/>
    </xf>
    <xf numFmtId="3" fontId="100" fillId="0" borderId="80" xfId="0" applyNumberFormat="1" applyFont="1" applyBorder="1" applyAlignment="1">
      <alignment vertical="center"/>
    </xf>
    <xf numFmtId="165" fontId="100" fillId="0" borderId="80" xfId="4" applyNumberFormat="1" applyFont="1" applyBorder="1" applyAlignment="1">
      <alignment vertical="center"/>
    </xf>
    <xf numFmtId="3" fontId="96" fillId="0" borderId="0" xfId="0" applyNumberFormat="1" applyFont="1" applyAlignment="1">
      <alignment vertical="center"/>
    </xf>
    <xf numFmtId="0" fontId="100" fillId="0" borderId="0" xfId="0" applyFont="1" applyAlignment="1">
      <alignment horizontal="right"/>
    </xf>
    <xf numFmtId="0" fontId="96" fillId="0" borderId="0" xfId="0" applyFont="1" applyAlignment="1">
      <alignment horizontal="left"/>
    </xf>
    <xf numFmtId="0" fontId="96" fillId="0" borderId="0" xfId="0" applyFont="1" applyAlignment="1">
      <alignment horizontal="right"/>
    </xf>
    <xf numFmtId="0" fontId="100" fillId="0" borderId="34" xfId="0" applyFont="1" applyBorder="1" applyAlignment="1">
      <alignment horizontal="center" vertical="center"/>
    </xf>
    <xf numFmtId="0" fontId="100" fillId="0" borderId="26" xfId="0" applyFont="1" applyBorder="1" applyAlignment="1">
      <alignment horizontal="center" vertical="center"/>
    </xf>
    <xf numFmtId="0" fontId="100" fillId="0" borderId="53" xfId="0" applyFont="1" applyBorder="1" applyAlignment="1">
      <alignment horizontal="center" vertical="center"/>
    </xf>
    <xf numFmtId="0" fontId="100" fillId="0" borderId="22" xfId="0" applyFont="1" applyBorder="1" applyAlignment="1">
      <alignment horizontal="center" vertical="center"/>
    </xf>
    <xf numFmtId="0" fontId="100" fillId="0" borderId="48" xfId="0" applyFont="1" applyFill="1" applyBorder="1" applyAlignment="1">
      <alignment horizontal="left" vertical="center" wrapText="1"/>
    </xf>
    <xf numFmtId="3" fontId="100" fillId="0" borderId="54" xfId="0" applyNumberFormat="1" applyFont="1" applyFill="1" applyBorder="1" applyAlignment="1">
      <alignment horizontal="center" vertical="center" wrapText="1"/>
    </xf>
    <xf numFmtId="165" fontId="100" fillId="0" borderId="55" xfId="0" applyNumberFormat="1" applyFont="1" applyFill="1" applyBorder="1" applyAlignment="1">
      <alignment horizontal="center" vertical="center" wrapText="1"/>
    </xf>
    <xf numFmtId="3" fontId="100" fillId="0" borderId="49" xfId="0" applyNumberFormat="1" applyFont="1" applyFill="1" applyBorder="1" applyAlignment="1">
      <alignment horizontal="center" vertical="center" wrapText="1"/>
    </xf>
    <xf numFmtId="0" fontId="96" fillId="0" borderId="75" xfId="0" applyFont="1" applyBorder="1" applyAlignment="1">
      <alignment horizontal="left" vertical="center" wrapText="1"/>
    </xf>
    <xf numFmtId="3" fontId="96" fillId="0" borderId="32" xfId="0" applyNumberFormat="1" applyFont="1" applyFill="1" applyBorder="1" applyAlignment="1">
      <alignment horizontal="center" vertical="center" wrapText="1"/>
    </xf>
    <xf numFmtId="165" fontId="96" fillId="0" borderId="24" xfId="1487" applyNumberFormat="1" applyFont="1" applyFill="1" applyBorder="1" applyAlignment="1">
      <alignment horizontal="center" vertical="center" wrapText="1"/>
    </xf>
    <xf numFmtId="3" fontId="96" fillId="0" borderId="56" xfId="0" applyNumberFormat="1" applyFont="1" applyFill="1" applyBorder="1" applyAlignment="1">
      <alignment horizontal="center" vertical="center" wrapText="1"/>
    </xf>
    <xf numFmtId="165" fontId="96" fillId="0" borderId="25" xfId="1487" applyNumberFormat="1" applyFont="1" applyFill="1" applyBorder="1" applyAlignment="1">
      <alignment horizontal="center" vertical="center" wrapText="1"/>
    </xf>
    <xf numFmtId="165" fontId="96" fillId="0" borderId="24" xfId="1487" applyNumberFormat="1" applyFont="1" applyBorder="1" applyAlignment="1">
      <alignment horizontal="center" vertical="center"/>
    </xf>
    <xf numFmtId="3" fontId="96" fillId="0" borderId="119" xfId="0" applyNumberFormat="1" applyFont="1" applyFill="1" applyBorder="1" applyAlignment="1">
      <alignment horizontal="center" vertical="center" wrapText="1"/>
    </xf>
    <xf numFmtId="165" fontId="96" fillId="0" borderId="121" xfId="1487" applyNumberFormat="1" applyFont="1" applyFill="1" applyBorder="1" applyAlignment="1">
      <alignment horizontal="center" vertical="center" wrapText="1"/>
    </xf>
    <xf numFmtId="3" fontId="96" fillId="0" borderId="118" xfId="0" applyNumberFormat="1" applyFont="1" applyFill="1" applyBorder="1" applyAlignment="1">
      <alignment horizontal="center" vertical="center" wrapText="1"/>
    </xf>
    <xf numFmtId="165" fontId="96" fillId="0" borderId="120" xfId="1487" applyNumberFormat="1" applyFont="1" applyFill="1" applyBorder="1" applyAlignment="1">
      <alignment horizontal="center" vertical="center" wrapText="1"/>
    </xf>
    <xf numFmtId="165" fontId="96" fillId="0" borderId="121" xfId="1487" applyNumberFormat="1" applyFont="1" applyBorder="1" applyAlignment="1">
      <alignment horizontal="center" vertical="center"/>
    </xf>
    <xf numFmtId="3" fontId="96" fillId="0" borderId="34" xfId="0" applyNumberFormat="1" applyFont="1" applyFill="1" applyBorder="1" applyAlignment="1">
      <alignment horizontal="center" vertical="center" wrapText="1"/>
    </xf>
    <xf numFmtId="165" fontId="96" fillId="0" borderId="26" xfId="1487" applyNumberFormat="1" applyFont="1" applyFill="1" applyBorder="1" applyAlignment="1">
      <alignment horizontal="center" vertical="center" wrapText="1"/>
    </xf>
    <xf numFmtId="3" fontId="96" fillId="0" borderId="53" xfId="0" applyNumberFormat="1" applyFont="1" applyFill="1" applyBorder="1" applyAlignment="1">
      <alignment horizontal="center" vertical="center" wrapText="1"/>
    </xf>
    <xf numFmtId="165" fontId="96" fillId="0" borderId="22" xfId="1487" applyNumberFormat="1" applyFont="1" applyFill="1" applyBorder="1" applyAlignment="1">
      <alignment horizontal="center" vertical="center" wrapText="1"/>
    </xf>
    <xf numFmtId="165" fontId="96" fillId="0" borderId="26" xfId="1487" applyNumberFormat="1" applyFont="1" applyBorder="1" applyAlignment="1">
      <alignment horizontal="center" vertical="center"/>
    </xf>
    <xf numFmtId="0" fontId="100" fillId="0" borderId="48" xfId="0" applyFont="1" applyBorder="1" applyAlignment="1">
      <alignment horizontal="left" vertical="center" wrapText="1"/>
    </xf>
    <xf numFmtId="165" fontId="100" fillId="0" borderId="55" xfId="1487" applyNumberFormat="1" applyFont="1" applyFill="1" applyBorder="1" applyAlignment="1">
      <alignment horizontal="center" vertical="center" wrapText="1"/>
    </xf>
    <xf numFmtId="0" fontId="96" fillId="0" borderId="75" xfId="0" applyFont="1" applyFill="1" applyBorder="1" applyAlignment="1">
      <alignment horizontal="left" vertical="center" wrapText="1"/>
    </xf>
    <xf numFmtId="0" fontId="96" fillId="0" borderId="101" xfId="0" applyFont="1" applyFill="1" applyBorder="1" applyAlignment="1">
      <alignment horizontal="left" vertical="center" wrapText="1"/>
    </xf>
    <xf numFmtId="0" fontId="96" fillId="0" borderId="72" xfId="0" applyFont="1" applyFill="1" applyBorder="1" applyAlignment="1">
      <alignment horizontal="left" vertical="center" wrapText="1"/>
    </xf>
    <xf numFmtId="0" fontId="96" fillId="0" borderId="0" xfId="0" applyFont="1" applyBorder="1"/>
    <xf numFmtId="165" fontId="96" fillId="0" borderId="106" xfId="1487" applyNumberFormat="1" applyFont="1" applyBorder="1" applyAlignment="1">
      <alignment horizontal="center" vertical="center"/>
    </xf>
    <xf numFmtId="165" fontId="96" fillId="0" borderId="104" xfId="1487" applyNumberFormat="1" applyFont="1" applyBorder="1" applyAlignment="1">
      <alignment horizontal="center" vertical="center"/>
    </xf>
    <xf numFmtId="165" fontId="96" fillId="0" borderId="35" xfId="1487" applyNumberFormat="1" applyFont="1" applyBorder="1" applyAlignment="1">
      <alignment horizontal="center" vertical="center"/>
    </xf>
    <xf numFmtId="0" fontId="96" fillId="0" borderId="0" xfId="0" applyFont="1" applyFill="1" applyAlignment="1">
      <alignment vertical="top" wrapText="1"/>
    </xf>
    <xf numFmtId="0" fontId="96" fillId="0" borderId="0" xfId="0" applyFont="1" applyAlignment="1">
      <alignment vertical="top" wrapText="1"/>
    </xf>
    <xf numFmtId="165" fontId="96" fillId="0" borderId="0" xfId="1487" applyNumberFormat="1" applyFont="1" applyFill="1" applyAlignment="1">
      <alignment vertical="top" wrapText="1"/>
    </xf>
    <xf numFmtId="165" fontId="96" fillId="0" borderId="0" xfId="1487" applyNumberFormat="1" applyFont="1" applyAlignment="1">
      <alignment vertical="top" wrapText="1"/>
    </xf>
    <xf numFmtId="2" fontId="96" fillId="0" borderId="78" xfId="0" applyNumberFormat="1" applyFont="1" applyBorder="1" applyAlignment="1">
      <alignment horizontal="center" vertical="center"/>
    </xf>
    <xf numFmtId="167" fontId="96" fillId="0" borderId="78" xfId="0" applyNumberFormat="1" applyFont="1" applyBorder="1" applyAlignment="1">
      <alignment horizontal="center" vertical="center"/>
    </xf>
    <xf numFmtId="167" fontId="96" fillId="0" borderId="24" xfId="0" applyNumberFormat="1" applyFont="1" applyBorder="1" applyAlignment="1">
      <alignment horizontal="center" vertical="center"/>
    </xf>
    <xf numFmtId="2" fontId="96" fillId="0" borderId="41" xfId="0" applyNumberFormat="1" applyFont="1" applyBorder="1" applyAlignment="1">
      <alignment horizontal="center" vertical="center"/>
    </xf>
    <xf numFmtId="167" fontId="96" fillId="0" borderId="41" xfId="0" applyNumberFormat="1" applyFont="1" applyBorder="1" applyAlignment="1">
      <alignment horizontal="center" vertical="center"/>
    </xf>
    <xf numFmtId="167" fontId="96" fillId="0" borderId="27" xfId="0" applyNumberFormat="1" applyFont="1" applyBorder="1" applyAlignment="1">
      <alignment horizontal="center" vertical="center"/>
    </xf>
    <xf numFmtId="2" fontId="96" fillId="0" borderId="122" xfId="0" applyNumberFormat="1" applyFont="1" applyBorder="1" applyAlignment="1">
      <alignment horizontal="center" vertical="center"/>
    </xf>
    <xf numFmtId="167" fontId="96" fillId="0" borderId="122" xfId="0" applyNumberFormat="1" applyFont="1" applyBorder="1" applyAlignment="1">
      <alignment horizontal="center" vertical="center"/>
    </xf>
    <xf numFmtId="167" fontId="96" fillId="0" borderId="121" xfId="0" applyNumberFormat="1" applyFont="1" applyBorder="1" applyAlignment="1">
      <alignment horizontal="center" vertical="center"/>
    </xf>
    <xf numFmtId="2" fontId="96" fillId="0" borderId="35" xfId="0" applyNumberFormat="1" applyFont="1" applyBorder="1" applyAlignment="1">
      <alignment horizontal="center" vertical="center"/>
    </xf>
    <xf numFmtId="167" fontId="96" fillId="0" borderId="35" xfId="0" applyNumberFormat="1" applyFont="1" applyBorder="1" applyAlignment="1">
      <alignment horizontal="center" vertical="center"/>
    </xf>
    <xf numFmtId="167" fontId="96" fillId="0" borderId="26" xfId="0" applyNumberFormat="1" applyFont="1" applyBorder="1" applyAlignment="1">
      <alignment horizontal="center" vertical="center"/>
    </xf>
    <xf numFmtId="167" fontId="96" fillId="0" borderId="119" xfId="1487" applyNumberFormat="1" applyFont="1" applyFill="1" applyBorder="1" applyAlignment="1">
      <alignment horizontal="center" vertical="center"/>
    </xf>
    <xf numFmtId="167" fontId="96" fillId="0" borderId="122" xfId="1487" applyNumberFormat="1" applyFont="1" applyFill="1" applyBorder="1" applyAlignment="1">
      <alignment horizontal="center" vertical="center"/>
    </xf>
    <xf numFmtId="167" fontId="96" fillId="0" borderId="121" xfId="1487" applyNumberFormat="1" applyFont="1" applyFill="1" applyBorder="1" applyAlignment="1">
      <alignment horizontal="center" vertical="center"/>
    </xf>
    <xf numFmtId="180" fontId="96" fillId="0" borderId="119" xfId="1487" applyNumberFormat="1" applyFont="1" applyBorder="1" applyAlignment="1">
      <alignment horizontal="center" vertical="center"/>
    </xf>
    <xf numFmtId="180" fontId="96" fillId="0" borderId="122" xfId="1487" applyNumberFormat="1" applyFont="1" applyBorder="1" applyAlignment="1">
      <alignment horizontal="center" vertical="center"/>
    </xf>
    <xf numFmtId="167" fontId="96" fillId="0" borderId="122" xfId="1487" applyNumberFormat="1" applyFont="1" applyBorder="1" applyAlignment="1">
      <alignment horizontal="center" vertical="center"/>
    </xf>
    <xf numFmtId="167" fontId="96" fillId="0" borderId="121" xfId="1487" applyNumberFormat="1" applyFont="1" applyBorder="1" applyAlignment="1">
      <alignment horizontal="center" vertical="center"/>
    </xf>
    <xf numFmtId="180" fontId="96" fillId="0" borderId="34" xfId="1487" applyNumberFormat="1" applyFont="1" applyBorder="1" applyAlignment="1">
      <alignment horizontal="center" vertical="center"/>
    </xf>
    <xf numFmtId="180" fontId="96" fillId="0" borderId="35" xfId="1487" applyNumberFormat="1" applyFont="1" applyBorder="1" applyAlignment="1">
      <alignment horizontal="center" vertical="center"/>
    </xf>
    <xf numFmtId="167" fontId="96" fillId="0" borderId="35" xfId="1487" applyNumberFormat="1" applyFont="1" applyBorder="1" applyAlignment="1">
      <alignment horizontal="center" vertical="center"/>
    </xf>
    <xf numFmtId="167" fontId="96" fillId="0" borderId="26" xfId="1487" applyNumberFormat="1" applyFont="1" applyBorder="1" applyAlignment="1">
      <alignment horizontal="center" vertical="center"/>
    </xf>
    <xf numFmtId="180" fontId="96" fillId="0" borderId="0" xfId="1487" applyNumberFormat="1" applyFont="1" applyBorder="1" applyAlignment="1">
      <alignment horizontal="center" vertical="center"/>
    </xf>
    <xf numFmtId="0" fontId="97" fillId="0" borderId="17" xfId="0" applyFont="1" applyBorder="1" applyAlignment="1">
      <alignment horizontal="center" vertical="center"/>
    </xf>
    <xf numFmtId="0" fontId="97" fillId="0" borderId="19" xfId="0" applyFont="1" applyBorder="1" applyAlignment="1">
      <alignment horizontal="center" vertical="center"/>
    </xf>
    <xf numFmtId="0" fontId="97" fillId="0" borderId="0" xfId="0" applyFont="1" applyAlignment="1">
      <alignment horizontal="center" vertical="center"/>
    </xf>
    <xf numFmtId="0" fontId="97" fillId="0" borderId="67" xfId="0" applyFont="1" applyBorder="1" applyAlignment="1">
      <alignment horizontal="center" vertical="center" wrapText="1"/>
    </xf>
    <xf numFmtId="0" fontId="97" fillId="0" borderId="70" xfId="0" applyFont="1" applyBorder="1" applyAlignment="1">
      <alignment horizontal="center" vertical="center" wrapText="1"/>
    </xf>
    <xf numFmtId="0" fontId="98" fillId="0" borderId="0" xfId="0" applyFont="1" applyAlignment="1">
      <alignment horizontal="left" vertical="center" wrapText="1"/>
    </xf>
    <xf numFmtId="0" fontId="97" fillId="0" borderId="78" xfId="0" applyFont="1" applyBorder="1" applyAlignment="1">
      <alignment horizontal="center" vertical="center" wrapText="1"/>
    </xf>
    <xf numFmtId="0" fontId="97" fillId="0" borderId="25" xfId="0" applyFont="1" applyBorder="1" applyAlignment="1">
      <alignment horizontal="center" vertical="center" wrapText="1"/>
    </xf>
    <xf numFmtId="0" fontId="85" fillId="0" borderId="67" xfId="0" applyFont="1" applyBorder="1" applyAlignment="1">
      <alignment horizontal="left" vertical="center" wrapText="1"/>
    </xf>
    <xf numFmtId="0" fontId="84" fillId="0" borderId="45" xfId="0" applyFont="1" applyBorder="1" applyAlignment="1">
      <alignment horizontal="center" vertical="center" wrapText="1"/>
    </xf>
    <xf numFmtId="0" fontId="97" fillId="0" borderId="0" xfId="0" applyFont="1" applyAlignment="1">
      <alignment horizontal="right"/>
    </xf>
    <xf numFmtId="0" fontId="97" fillId="0" borderId="0" xfId="0" applyFont="1" applyAlignment="1">
      <alignment horizontal="center" vertical="center" wrapText="1"/>
    </xf>
    <xf numFmtId="0" fontId="84" fillId="0" borderId="18" xfId="0" applyFont="1" applyBorder="1" applyAlignment="1">
      <alignment horizontal="center" vertical="center" wrapText="1"/>
    </xf>
    <xf numFmtId="0" fontId="84" fillId="0" borderId="44" xfId="0" applyFont="1" applyBorder="1" applyAlignment="1">
      <alignment horizontal="center" vertical="center" wrapText="1"/>
    </xf>
    <xf numFmtId="0" fontId="84" fillId="0" borderId="54" xfId="0" applyFont="1" applyBorder="1" applyAlignment="1">
      <alignment horizontal="center" vertical="center" wrapText="1"/>
    </xf>
    <xf numFmtId="0" fontId="84" fillId="0" borderId="51" xfId="0" applyFont="1" applyBorder="1" applyAlignment="1">
      <alignment horizontal="center" vertical="center" wrapText="1"/>
    </xf>
    <xf numFmtId="0" fontId="84" fillId="0" borderId="55" xfId="0" applyFont="1" applyBorder="1" applyAlignment="1">
      <alignment horizontal="center" vertical="center" wrapText="1"/>
    </xf>
    <xf numFmtId="0" fontId="84" fillId="0" borderId="49" xfId="0" applyFont="1" applyBorder="1" applyAlignment="1">
      <alignment horizontal="center" vertical="center" wrapText="1"/>
    </xf>
    <xf numFmtId="0" fontId="85" fillId="0" borderId="0" xfId="0" applyFont="1" applyBorder="1" applyAlignment="1">
      <alignment vertical="center" wrapText="1"/>
    </xf>
    <xf numFmtId="0" fontId="100" fillId="0" borderId="0" xfId="0" applyFont="1" applyAlignment="1">
      <alignment horizontal="right"/>
    </xf>
    <xf numFmtId="0" fontId="100" fillId="0" borderId="0" xfId="0" applyFont="1" applyAlignment="1">
      <alignment horizontal="center"/>
    </xf>
    <xf numFmtId="0" fontId="84" fillId="0" borderId="56" xfId="0" applyFont="1" applyBorder="1" applyAlignment="1">
      <alignment horizontal="center" vertical="center" wrapText="1"/>
    </xf>
    <xf numFmtId="0" fontId="84" fillId="0" borderId="25" xfId="0" applyFont="1" applyBorder="1" applyAlignment="1">
      <alignment horizontal="center" vertical="center" wrapText="1"/>
    </xf>
    <xf numFmtId="0" fontId="84" fillId="0" borderId="32" xfId="0" applyFont="1" applyBorder="1" applyAlignment="1">
      <alignment horizontal="center" vertical="center" wrapText="1"/>
    </xf>
    <xf numFmtId="0" fontId="84" fillId="0" borderId="24" xfId="0" applyFont="1" applyBorder="1" applyAlignment="1">
      <alignment horizontal="center" vertical="center" wrapText="1"/>
    </xf>
    <xf numFmtId="0" fontId="84" fillId="0" borderId="82" xfId="0" applyFont="1" applyBorder="1" applyAlignment="1">
      <alignment horizontal="center" vertical="center" wrapText="1"/>
    </xf>
    <xf numFmtId="0" fontId="84" fillId="0" borderId="73" xfId="0" applyFont="1" applyBorder="1" applyAlignment="1">
      <alignment horizontal="center" vertical="center" wrapText="1"/>
    </xf>
    <xf numFmtId="0" fontId="100" fillId="0" borderId="0" xfId="0" applyFont="1" applyAlignment="1">
      <alignment horizontal="center" vertical="center" wrapText="1"/>
    </xf>
    <xf numFmtId="0" fontId="48" fillId="28" borderId="120" xfId="0" applyFont="1" applyFill="1" applyBorder="1" applyAlignment="1">
      <alignment horizontal="center" vertical="center"/>
    </xf>
    <xf numFmtId="0" fontId="48" fillId="28" borderId="118" xfId="0" applyFont="1" applyFill="1" applyBorder="1" applyAlignment="1">
      <alignment horizontal="center" vertical="center"/>
    </xf>
    <xf numFmtId="0" fontId="97" fillId="0" borderId="0" xfId="0" applyFont="1" applyAlignment="1">
      <alignment horizontal="center"/>
    </xf>
    <xf numFmtId="0" fontId="97" fillId="0" borderId="75" xfId="0" applyFont="1" applyBorder="1" applyAlignment="1">
      <alignment horizontal="center" vertical="center" wrapText="1"/>
    </xf>
    <xf numFmtId="0" fontId="97" fillId="0" borderId="18" xfId="0" applyFont="1" applyBorder="1" applyAlignment="1">
      <alignment horizontal="center" vertical="center" wrapText="1"/>
    </xf>
    <xf numFmtId="0" fontId="46" fillId="0" borderId="0" xfId="0" applyFont="1" applyAlignment="1">
      <alignment horizontal="left" vertical="center" wrapText="1"/>
    </xf>
    <xf numFmtId="0" fontId="97" fillId="0" borderId="76" xfId="0" applyFont="1" applyBorder="1" applyAlignment="1">
      <alignment horizontal="center" vertical="center" wrapText="1"/>
    </xf>
    <xf numFmtId="0" fontId="97" fillId="0" borderId="48" xfId="0" applyFont="1" applyBorder="1" applyAlignment="1">
      <alignment horizontal="center" vertical="center" wrapText="1"/>
    </xf>
    <xf numFmtId="0" fontId="97" fillId="0" borderId="45" xfId="0" applyFont="1" applyBorder="1" applyAlignment="1">
      <alignment horizontal="center" vertical="center" wrapText="1"/>
    </xf>
    <xf numFmtId="0" fontId="97" fillId="0" borderId="47" xfId="0" applyFont="1" applyBorder="1" applyAlignment="1">
      <alignment horizontal="center" vertical="center"/>
    </xf>
    <xf numFmtId="0" fontId="84" fillId="0" borderId="33" xfId="0" applyFont="1" applyBorder="1" applyAlignment="1">
      <alignment horizontal="center" vertical="center" wrapText="1"/>
    </xf>
    <xf numFmtId="0" fontId="84" fillId="0" borderId="40" xfId="0" applyFont="1" applyBorder="1" applyAlignment="1">
      <alignment horizontal="center" vertical="center" wrapText="1"/>
    </xf>
    <xf numFmtId="0" fontId="84" fillId="0" borderId="41" xfId="0" applyFont="1" applyBorder="1" applyAlignment="1">
      <alignment horizontal="center" vertical="center" wrapText="1"/>
    </xf>
    <xf numFmtId="0" fontId="84" fillId="0" borderId="23" xfId="0" applyFont="1" applyBorder="1" applyAlignment="1">
      <alignment horizontal="center" vertical="center" wrapText="1"/>
    </xf>
    <xf numFmtId="0" fontId="84" fillId="0" borderId="17" xfId="0" applyFont="1" applyBorder="1" applyAlignment="1">
      <alignment horizontal="center" vertical="center" wrapText="1"/>
    </xf>
    <xf numFmtId="0" fontId="102" fillId="0" borderId="47" xfId="0" applyFont="1" applyBorder="1"/>
    <xf numFmtId="0" fontId="102" fillId="0" borderId="19" xfId="0" applyFont="1" applyBorder="1"/>
    <xf numFmtId="14" fontId="84" fillId="0" borderId="54" xfId="0" applyNumberFormat="1" applyFont="1" applyBorder="1" applyAlignment="1">
      <alignment horizontal="center"/>
    </xf>
    <xf numFmtId="14" fontId="84" fillId="0" borderId="49" xfId="0" applyNumberFormat="1" applyFont="1" applyBorder="1" applyAlignment="1">
      <alignment horizontal="center"/>
    </xf>
    <xf numFmtId="0" fontId="84" fillId="0" borderId="50" xfId="0" applyFont="1" applyBorder="1" applyAlignment="1">
      <alignment horizontal="center"/>
    </xf>
    <xf numFmtId="0" fontId="84" fillId="0" borderId="51" xfId="0" applyFont="1" applyBorder="1" applyAlignment="1">
      <alignment horizontal="center"/>
    </xf>
    <xf numFmtId="0" fontId="46" fillId="0" borderId="0" xfId="1204" applyFont="1" applyAlignment="1">
      <alignment horizontal="left" wrapText="1"/>
    </xf>
    <xf numFmtId="0" fontId="46" fillId="29" borderId="101" xfId="796" applyFont="1" applyFill="1" applyBorder="1" applyAlignment="1">
      <alignment horizontal="left" vertical="center" wrapText="1"/>
    </xf>
    <xf numFmtId="0" fontId="46" fillId="29" borderId="105" xfId="796" applyFont="1" applyFill="1" applyBorder="1" applyAlignment="1">
      <alignment horizontal="left" vertical="center" wrapText="1"/>
    </xf>
    <xf numFmtId="0" fontId="46" fillId="29" borderId="100" xfId="796" applyFont="1" applyFill="1" applyBorder="1" applyAlignment="1">
      <alignment horizontal="left" vertical="center" wrapText="1"/>
    </xf>
    <xf numFmtId="0" fontId="46" fillId="29" borderId="99" xfId="796" applyFont="1" applyFill="1" applyBorder="1" applyAlignment="1">
      <alignment horizontal="left" vertical="center" wrapText="1"/>
    </xf>
    <xf numFmtId="0" fontId="46" fillId="29" borderId="30" xfId="796" applyFont="1" applyFill="1" applyBorder="1" applyAlignment="1">
      <alignment horizontal="left" vertical="center" wrapText="1"/>
    </xf>
    <xf numFmtId="0" fontId="46" fillId="29" borderId="97" xfId="796" applyFont="1" applyFill="1" applyBorder="1" applyAlignment="1">
      <alignment horizontal="left" vertical="center" wrapText="1"/>
    </xf>
    <xf numFmtId="0" fontId="46" fillId="29" borderId="72" xfId="796" applyFont="1" applyFill="1" applyBorder="1" applyAlignment="1">
      <alignment horizontal="left" vertical="center" wrapText="1"/>
    </xf>
    <xf numFmtId="0" fontId="46" fillId="29" borderId="68" xfId="796" applyFont="1" applyFill="1" applyBorder="1" applyAlignment="1">
      <alignment horizontal="left" vertical="center" wrapText="1"/>
    </xf>
    <xf numFmtId="0" fontId="46" fillId="29" borderId="44" xfId="796" applyFont="1" applyFill="1" applyBorder="1" applyAlignment="1">
      <alignment horizontal="left" vertical="center" wrapText="1"/>
    </xf>
    <xf numFmtId="0" fontId="48" fillId="52" borderId="54" xfId="2467" applyFont="1" applyFill="1" applyBorder="1" applyAlignment="1">
      <alignment horizontal="left" vertical="center" wrapText="1"/>
    </xf>
    <xf numFmtId="0" fontId="48" fillId="52" borderId="50" xfId="2467" applyFont="1" applyFill="1" applyBorder="1" applyAlignment="1">
      <alignment horizontal="left" vertical="center" wrapText="1"/>
    </xf>
    <xf numFmtId="0" fontId="48" fillId="52" borderId="55" xfId="2467" applyFont="1" applyFill="1" applyBorder="1" applyAlignment="1">
      <alignment horizontal="left" vertical="center" wrapText="1"/>
    </xf>
    <xf numFmtId="0" fontId="46" fillId="0" borderId="101" xfId="796" applyFont="1" applyFill="1" applyBorder="1" applyAlignment="1">
      <alignment horizontal="left" vertical="center" wrapText="1"/>
    </xf>
    <xf numFmtId="0" fontId="46" fillId="0" borderId="105" xfId="796" applyFont="1" applyFill="1" applyBorder="1" applyAlignment="1">
      <alignment horizontal="left" vertical="center" wrapText="1"/>
    </xf>
    <xf numFmtId="0" fontId="46" fillId="0" borderId="100" xfId="796" applyFont="1" applyFill="1" applyBorder="1" applyAlignment="1">
      <alignment horizontal="left" vertical="center" wrapText="1"/>
    </xf>
    <xf numFmtId="0" fontId="46" fillId="0" borderId="72" xfId="796" applyFont="1" applyFill="1" applyBorder="1" applyAlignment="1">
      <alignment horizontal="left" vertical="center" wrapText="1"/>
    </xf>
    <xf numFmtId="0" fontId="46" fillId="0" borderId="68" xfId="796" applyFont="1" applyFill="1" applyBorder="1" applyAlignment="1">
      <alignment horizontal="left" vertical="center" wrapText="1"/>
    </xf>
    <xf numFmtId="0" fontId="46" fillId="0" borderId="44" xfId="796" applyFont="1" applyFill="1" applyBorder="1" applyAlignment="1">
      <alignment horizontal="left" vertical="center" wrapText="1"/>
    </xf>
    <xf numFmtId="0" fontId="48" fillId="52" borderId="48" xfId="796" applyFont="1" applyFill="1" applyBorder="1" applyAlignment="1">
      <alignment horizontal="left" vertical="center" wrapText="1"/>
    </xf>
    <xf numFmtId="0" fontId="48" fillId="52" borderId="45" xfId="796" applyFont="1" applyFill="1" applyBorder="1" applyAlignment="1">
      <alignment horizontal="left" vertical="center" wrapText="1"/>
    </xf>
    <xf numFmtId="0" fontId="48" fillId="52" borderId="46" xfId="796" applyFont="1" applyFill="1" applyBorder="1" applyAlignment="1">
      <alignment horizontal="left" vertical="center" wrapText="1"/>
    </xf>
    <xf numFmtId="0" fontId="46" fillId="29" borderId="77" xfId="796" applyFont="1" applyFill="1" applyBorder="1" applyAlignment="1">
      <alignment horizontal="left" vertical="center" wrapText="1"/>
    </xf>
    <xf numFmtId="0" fontId="46" fillId="29" borderId="67" xfId="796" applyFont="1" applyFill="1" applyBorder="1" applyAlignment="1">
      <alignment horizontal="left" vertical="center" wrapText="1"/>
    </xf>
    <xf numFmtId="0" fontId="46" fillId="29" borderId="17" xfId="796" applyFont="1" applyFill="1" applyBorder="1" applyAlignment="1">
      <alignment horizontal="left" vertical="center" wrapText="1"/>
    </xf>
    <xf numFmtId="0" fontId="48" fillId="52" borderId="48" xfId="2467" applyFont="1" applyFill="1" applyBorder="1" applyAlignment="1">
      <alignment horizontal="left" vertical="center" wrapText="1"/>
    </xf>
    <xf numFmtId="0" fontId="48" fillId="52" borderId="45" xfId="2467" applyFont="1" applyFill="1" applyBorder="1" applyAlignment="1">
      <alignment horizontal="left" vertical="center" wrapText="1"/>
    </xf>
    <xf numFmtId="0" fontId="48" fillId="52" borderId="46" xfId="2467" applyFont="1" applyFill="1" applyBorder="1" applyAlignment="1">
      <alignment horizontal="left" vertical="center" wrapText="1"/>
    </xf>
    <xf numFmtId="0" fontId="46" fillId="29" borderId="124" xfId="796" applyFont="1" applyFill="1" applyBorder="1" applyAlignment="1">
      <alignment horizontal="left" vertical="center" wrapText="1"/>
    </xf>
    <xf numFmtId="0" fontId="46" fillId="29" borderId="29" xfId="796" applyFont="1" applyFill="1" applyBorder="1" applyAlignment="1">
      <alignment horizontal="left" vertical="center" wrapText="1"/>
    </xf>
    <xf numFmtId="0" fontId="46" fillId="29" borderId="42" xfId="796" applyFont="1" applyFill="1" applyBorder="1" applyAlignment="1">
      <alignment horizontal="left" vertical="center" wrapText="1"/>
    </xf>
    <xf numFmtId="0" fontId="46" fillId="0" borderId="101" xfId="796" applyFont="1" applyBorder="1" applyAlignment="1">
      <alignment horizontal="left" vertical="center" wrapText="1"/>
    </xf>
    <xf numFmtId="0" fontId="46" fillId="0" borderId="105" xfId="796" applyFont="1" applyBorder="1" applyAlignment="1">
      <alignment horizontal="left" vertical="center" wrapText="1"/>
    </xf>
    <xf numFmtId="0" fontId="46" fillId="0" borderId="100" xfId="796" applyFont="1" applyBorder="1" applyAlignment="1">
      <alignment horizontal="left" vertical="center" wrapText="1"/>
    </xf>
    <xf numFmtId="0" fontId="46" fillId="0" borderId="72" xfId="796" applyFont="1" applyBorder="1" applyAlignment="1">
      <alignment horizontal="left" vertical="center" wrapText="1"/>
    </xf>
    <xf numFmtId="0" fontId="46" fillId="0" borderId="68" xfId="796" applyFont="1" applyBorder="1" applyAlignment="1">
      <alignment horizontal="left" vertical="center" wrapText="1"/>
    </xf>
    <xf numFmtId="0" fontId="46" fillId="0" borderId="44" xfId="796" applyFont="1" applyBorder="1" applyAlignment="1">
      <alignment horizontal="left" vertical="center" wrapText="1"/>
    </xf>
    <xf numFmtId="0" fontId="46" fillId="0" borderId="124" xfId="796" applyFont="1" applyFill="1" applyBorder="1" applyAlignment="1">
      <alignment horizontal="left" vertical="center" wrapText="1"/>
    </xf>
    <xf numFmtId="0" fontId="46" fillId="0" borderId="29" xfId="796" applyFont="1" applyFill="1" applyBorder="1" applyAlignment="1">
      <alignment horizontal="left" vertical="center" wrapText="1"/>
    </xf>
    <xf numFmtId="0" fontId="46" fillId="0" borderId="42" xfId="796" applyFont="1" applyFill="1" applyBorder="1" applyAlignment="1">
      <alignment horizontal="left" vertical="center" wrapText="1"/>
    </xf>
    <xf numFmtId="0" fontId="46" fillId="0" borderId="99" xfId="796" applyFont="1" applyFill="1" applyBorder="1" applyAlignment="1">
      <alignment horizontal="left" vertical="center" wrapText="1"/>
    </xf>
    <xf numFmtId="0" fontId="46" fillId="0" borderId="30" xfId="796" applyFont="1" applyFill="1" applyBorder="1" applyAlignment="1">
      <alignment horizontal="left" vertical="center" wrapText="1"/>
    </xf>
    <xf numFmtId="0" fontId="46" fillId="0" borderId="97" xfId="796" applyFont="1" applyFill="1" applyBorder="1" applyAlignment="1">
      <alignment horizontal="left" vertical="center" wrapText="1"/>
    </xf>
    <xf numFmtId="0" fontId="46" fillId="0" borderId="124" xfId="796" applyFont="1" applyBorder="1" applyAlignment="1">
      <alignment horizontal="left" vertical="center" wrapText="1"/>
    </xf>
    <xf numFmtId="0" fontId="46" fillId="0" borderId="29" xfId="796" applyFont="1" applyBorder="1" applyAlignment="1">
      <alignment horizontal="left" vertical="center" wrapText="1"/>
    </xf>
    <xf numFmtId="0" fontId="46" fillId="0" borderId="42" xfId="796" applyFont="1" applyBorder="1" applyAlignment="1">
      <alignment horizontal="left" vertical="center" wrapText="1"/>
    </xf>
    <xf numFmtId="0" fontId="48" fillId="52" borderId="72" xfId="2467" applyFont="1" applyFill="1" applyBorder="1" applyAlignment="1">
      <alignment horizontal="left" vertical="center" wrapText="1"/>
    </xf>
    <xf numFmtId="0" fontId="48" fillId="52" borderId="68" xfId="2467" applyFont="1" applyFill="1" applyBorder="1" applyAlignment="1">
      <alignment horizontal="left" vertical="center" wrapText="1"/>
    </xf>
    <xf numFmtId="0" fontId="48" fillId="52" borderId="44" xfId="2467" applyFont="1" applyFill="1" applyBorder="1" applyAlignment="1">
      <alignment horizontal="left" vertical="center" wrapText="1"/>
    </xf>
    <xf numFmtId="0" fontId="46" fillId="0" borderId="75" xfId="796" applyFont="1" applyBorder="1" applyAlignment="1">
      <alignment horizontal="left" vertical="center" wrapText="1"/>
    </xf>
    <xf numFmtId="0" fontId="46" fillId="0" borderId="76" xfId="796" applyFont="1" applyBorder="1" applyAlignment="1">
      <alignment horizontal="left" vertical="center" wrapText="1"/>
    </xf>
    <xf numFmtId="0" fontId="46" fillId="0" borderId="18" xfId="796" applyFont="1" applyBorder="1" applyAlignment="1">
      <alignment horizontal="left" vertical="center" wrapText="1"/>
    </xf>
    <xf numFmtId="0" fontId="48" fillId="52" borderId="20" xfId="2467" applyFont="1" applyFill="1" applyBorder="1" applyAlignment="1">
      <alignment horizontal="left" vertical="center" wrapText="1"/>
    </xf>
    <xf numFmtId="0" fontId="48" fillId="52" borderId="125" xfId="2467" applyFont="1" applyFill="1" applyBorder="1" applyAlignment="1">
      <alignment horizontal="left" vertical="center" wrapText="1"/>
    </xf>
    <xf numFmtId="0" fontId="48" fillId="52" borderId="21" xfId="2467" applyFont="1" applyFill="1" applyBorder="1" applyAlignment="1">
      <alignment horizontal="left" vertical="center" wrapText="1"/>
    </xf>
    <xf numFmtId="0" fontId="46" fillId="0" borderId="75" xfId="796" applyFont="1" applyFill="1" applyBorder="1" applyAlignment="1">
      <alignment horizontal="left" vertical="center" wrapText="1"/>
    </xf>
    <xf numFmtId="0" fontId="46" fillId="0" borderId="76" xfId="796" applyFont="1" applyFill="1" applyBorder="1" applyAlignment="1">
      <alignment horizontal="left" vertical="center" wrapText="1"/>
    </xf>
    <xf numFmtId="0" fontId="46" fillId="0" borderId="18" xfId="796" applyFont="1" applyFill="1" applyBorder="1" applyAlignment="1">
      <alignment horizontal="left" vertical="center" wrapText="1"/>
    </xf>
    <xf numFmtId="0" fontId="46" fillId="0" borderId="122" xfId="0" applyFont="1" applyFill="1" applyBorder="1" applyAlignment="1">
      <alignment horizontal="left" vertical="center" wrapText="1"/>
    </xf>
    <xf numFmtId="0" fontId="46" fillId="0" borderId="121" xfId="0" applyFont="1" applyFill="1" applyBorder="1" applyAlignment="1">
      <alignment horizontal="left" vertical="center" wrapText="1"/>
    </xf>
    <xf numFmtId="0" fontId="46" fillId="0" borderId="101" xfId="2467" applyFont="1" applyFill="1" applyBorder="1" applyAlignment="1">
      <alignment horizontal="left" vertical="center" wrapText="1"/>
    </xf>
    <xf numFmtId="0" fontId="46" fillId="0" borderId="105" xfId="2467" applyFont="1" applyFill="1" applyBorder="1" applyAlignment="1">
      <alignment horizontal="left" vertical="center" wrapText="1"/>
    </xf>
    <xf numFmtId="0" fontId="46" fillId="0" borderId="100" xfId="2467" applyFont="1" applyFill="1" applyBorder="1" applyAlignment="1">
      <alignment horizontal="left" vertical="center" wrapText="1"/>
    </xf>
    <xf numFmtId="0" fontId="46" fillId="0" borderId="122" xfId="2467" applyFont="1" applyFill="1" applyBorder="1" applyAlignment="1">
      <alignment horizontal="left" vertical="center" wrapText="1"/>
    </xf>
    <xf numFmtId="0" fontId="46" fillId="0" borderId="121" xfId="2467" applyFont="1" applyFill="1" applyBorder="1" applyAlignment="1">
      <alignment horizontal="left" vertical="center" wrapText="1"/>
    </xf>
    <xf numFmtId="0" fontId="46" fillId="0" borderId="72" xfId="2467" applyFont="1" applyFill="1" applyBorder="1" applyAlignment="1">
      <alignment horizontal="left" vertical="center" wrapText="1"/>
    </xf>
    <xf numFmtId="0" fontId="46" fillId="0" borderId="68" xfId="2467" applyFont="1" applyFill="1" applyBorder="1" applyAlignment="1">
      <alignment horizontal="left" vertical="center" wrapText="1"/>
    </xf>
    <xf numFmtId="0" fontId="46" fillId="0" borderId="44" xfId="2467" applyFont="1" applyFill="1" applyBorder="1" applyAlignment="1">
      <alignment horizontal="left" vertical="center" wrapText="1"/>
    </xf>
    <xf numFmtId="0" fontId="46" fillId="0" borderId="101" xfId="2467" applyFont="1" applyBorder="1" applyAlignment="1">
      <alignment horizontal="left" vertical="center" wrapText="1"/>
    </xf>
    <xf numFmtId="0" fontId="46" fillId="0" borderId="105" xfId="2467" applyFont="1" applyBorder="1" applyAlignment="1">
      <alignment horizontal="left" vertical="center" wrapText="1"/>
    </xf>
    <xf numFmtId="0" fontId="46" fillId="0" borderId="100" xfId="2467" applyFont="1" applyBorder="1" applyAlignment="1">
      <alignment horizontal="left" vertical="center" wrapText="1"/>
    </xf>
    <xf numFmtId="0" fontId="46" fillId="0" borderId="122" xfId="2467" applyFont="1" applyBorder="1" applyAlignment="1">
      <alignment horizontal="left" vertical="center" wrapText="1"/>
    </xf>
    <xf numFmtId="0" fontId="46" fillId="0" borderId="121" xfId="2467" applyFont="1" applyBorder="1" applyAlignment="1">
      <alignment horizontal="left" vertical="center" wrapText="1"/>
    </xf>
    <xf numFmtId="0" fontId="46" fillId="0" borderId="101" xfId="0" applyFont="1" applyFill="1" applyBorder="1" applyAlignment="1">
      <alignment horizontal="left" vertical="center" wrapText="1"/>
    </xf>
    <xf numFmtId="0" fontId="46" fillId="0" borderId="105" xfId="0" applyFont="1" applyFill="1" applyBorder="1" applyAlignment="1">
      <alignment horizontal="left" vertical="center" wrapText="1"/>
    </xf>
    <xf numFmtId="0" fontId="46" fillId="0" borderId="100" xfId="0" applyFont="1" applyFill="1" applyBorder="1" applyAlignment="1">
      <alignment horizontal="left" vertical="center" wrapText="1"/>
    </xf>
    <xf numFmtId="0" fontId="46" fillId="0" borderId="120" xfId="0" applyFont="1" applyFill="1" applyBorder="1" applyAlignment="1">
      <alignment horizontal="left" vertical="center" wrapText="1"/>
    </xf>
    <xf numFmtId="0" fontId="46" fillId="0" borderId="120" xfId="2467" applyFont="1" applyFill="1" applyBorder="1" applyAlignment="1">
      <alignment horizontal="left" vertical="center" wrapText="1"/>
    </xf>
    <xf numFmtId="0" fontId="46" fillId="0" borderId="122" xfId="1390" applyFont="1" applyBorder="1" applyAlignment="1">
      <alignment horizontal="left" vertical="center" wrapText="1"/>
    </xf>
    <xf numFmtId="0" fontId="46" fillId="0" borderId="121" xfId="1390" applyFont="1" applyBorder="1" applyAlignment="1">
      <alignment horizontal="left" vertical="center" wrapText="1"/>
    </xf>
    <xf numFmtId="0" fontId="46" fillId="0" borderId="122" xfId="1204" applyFont="1" applyFill="1" applyBorder="1" applyAlignment="1">
      <alignment horizontal="left" vertical="center" wrapText="1"/>
    </xf>
    <xf numFmtId="0" fontId="46" fillId="0" borderId="121" xfId="1204" applyFont="1" applyFill="1" applyBorder="1" applyAlignment="1">
      <alignment horizontal="left" vertical="center" wrapText="1"/>
    </xf>
    <xf numFmtId="0" fontId="46" fillId="0" borderId="122" xfId="1390" applyFont="1" applyFill="1" applyBorder="1" applyAlignment="1">
      <alignment horizontal="left" vertical="center" wrapText="1"/>
    </xf>
    <xf numFmtId="0" fontId="46" fillId="0" borderId="121" xfId="1390" applyFont="1" applyFill="1" applyBorder="1" applyAlignment="1">
      <alignment horizontal="left" vertical="center" wrapText="1"/>
    </xf>
    <xf numFmtId="0" fontId="46" fillId="0" borderId="101" xfId="1390" applyFont="1" applyBorder="1" applyAlignment="1">
      <alignment horizontal="left" vertical="center" wrapText="1"/>
    </xf>
    <xf numFmtId="0" fontId="46" fillId="0" borderId="105" xfId="1390" applyFont="1" applyBorder="1" applyAlignment="1">
      <alignment horizontal="left" vertical="center" wrapText="1"/>
    </xf>
    <xf numFmtId="0" fontId="46" fillId="0" borderId="100" xfId="1390" applyFont="1" applyBorder="1" applyAlignment="1">
      <alignment horizontal="left" vertical="center" wrapText="1"/>
    </xf>
    <xf numFmtId="0" fontId="46" fillId="0" borderId="122" xfId="1204" applyFont="1" applyBorder="1" applyAlignment="1">
      <alignment horizontal="left" vertical="center" wrapText="1"/>
    </xf>
    <xf numFmtId="0" fontId="46" fillId="0" borderId="121" xfId="1204" applyFont="1" applyBorder="1" applyAlignment="1">
      <alignment horizontal="left" vertical="center" wrapText="1"/>
    </xf>
    <xf numFmtId="0" fontId="46" fillId="0" borderId="120" xfId="2467" applyFont="1" applyBorder="1" applyAlignment="1">
      <alignment horizontal="left" vertical="center" wrapText="1"/>
    </xf>
    <xf numFmtId="0" fontId="46" fillId="0" borderId="105" xfId="2467" applyFont="1" applyBorder="1"/>
    <xf numFmtId="0" fontId="46" fillId="0" borderId="100" xfId="2467" applyFont="1" applyBorder="1"/>
    <xf numFmtId="0" fontId="46" fillId="0" borderId="105" xfId="1388" applyFont="1" applyFill="1" applyBorder="1" applyAlignment="1">
      <alignment horizontal="left" vertical="center" wrapText="1"/>
    </xf>
    <xf numFmtId="0" fontId="46" fillId="0" borderId="100" xfId="1388" applyFont="1" applyFill="1" applyBorder="1" applyAlignment="1">
      <alignment horizontal="left" vertical="center" wrapText="1"/>
    </xf>
    <xf numFmtId="0" fontId="46" fillId="0" borderId="106" xfId="2467" applyFont="1" applyBorder="1" applyAlignment="1">
      <alignment horizontal="left" vertical="center" wrapText="1"/>
    </xf>
    <xf numFmtId="0" fontId="46" fillId="0" borderId="104" xfId="2467" applyFont="1" applyBorder="1" applyAlignment="1">
      <alignment horizontal="left" vertical="center" wrapText="1"/>
    </xf>
    <xf numFmtId="0" fontId="46" fillId="0" borderId="75" xfId="2467" applyFont="1" applyBorder="1" applyAlignment="1">
      <alignment horizontal="left" vertical="center" wrapText="1"/>
    </xf>
    <xf numFmtId="0" fontId="46" fillId="0" borderId="76" xfId="2467" applyFont="1" applyBorder="1" applyAlignment="1">
      <alignment horizontal="left" vertical="center" wrapText="1"/>
    </xf>
    <xf numFmtId="0" fontId="46" fillId="0" borderId="18" xfId="2467" applyFont="1" applyBorder="1" applyAlignment="1">
      <alignment horizontal="left" vertical="center" wrapText="1"/>
    </xf>
    <xf numFmtId="0" fontId="46" fillId="0" borderId="120" xfId="1204" applyFont="1" applyFill="1" applyBorder="1" applyAlignment="1">
      <alignment horizontal="left" vertical="center" wrapText="1"/>
    </xf>
    <xf numFmtId="0" fontId="46" fillId="0" borderId="105" xfId="1204" applyFont="1" applyFill="1" applyBorder="1" applyAlignment="1">
      <alignment horizontal="left" vertical="center" wrapText="1"/>
    </xf>
    <xf numFmtId="0" fontId="46" fillId="0" borderId="100" xfId="1204" applyFont="1" applyFill="1" applyBorder="1" applyAlignment="1">
      <alignment horizontal="left" vertical="center" wrapText="1"/>
    </xf>
    <xf numFmtId="0" fontId="46" fillId="0" borderId="101" xfId="1388" applyFont="1" applyFill="1" applyBorder="1" applyAlignment="1">
      <alignment horizontal="left" vertical="center" wrapText="1"/>
    </xf>
    <xf numFmtId="0" fontId="46" fillId="0" borderId="118" xfId="2467" applyFont="1" applyBorder="1" applyAlignment="1">
      <alignment horizontal="left" vertical="center" wrapText="1"/>
    </xf>
    <xf numFmtId="0" fontId="48" fillId="52" borderId="32" xfId="2467" applyFont="1" applyFill="1" applyBorder="1" applyAlignment="1">
      <alignment horizontal="left" vertical="center" wrapText="1"/>
    </xf>
    <xf numFmtId="0" fontId="48" fillId="52" borderId="78" xfId="2467" applyFont="1" applyFill="1" applyBorder="1" applyAlignment="1">
      <alignment horizontal="left" vertical="center" wrapText="1"/>
    </xf>
    <xf numFmtId="0" fontId="48" fillId="52" borderId="24" xfId="2467" applyFont="1" applyFill="1" applyBorder="1" applyAlignment="1">
      <alignment horizontal="left" vertical="center" wrapText="1"/>
    </xf>
    <xf numFmtId="0" fontId="46" fillId="0" borderId="48" xfId="1390" applyFont="1" applyBorder="1" applyAlignment="1">
      <alignment horizontal="left" vertical="center" wrapText="1"/>
    </xf>
    <xf numFmtId="0" fontId="46" fillId="0" borderId="45" xfId="1390" applyFont="1" applyBorder="1" applyAlignment="1">
      <alignment horizontal="left" vertical="center" wrapText="1"/>
    </xf>
    <xf numFmtId="0" fontId="46" fillId="0" borderId="46" xfId="1390" applyFont="1" applyBorder="1" applyAlignment="1">
      <alignment horizontal="left" vertical="center" wrapText="1"/>
    </xf>
    <xf numFmtId="0" fontId="46" fillId="0" borderId="124" xfId="2467" applyFont="1" applyBorder="1" applyAlignment="1">
      <alignment horizontal="left" vertical="center" wrapText="1"/>
    </xf>
    <xf numFmtId="0" fontId="46" fillId="0" borderId="29" xfId="2467" applyFont="1" applyBorder="1" applyAlignment="1">
      <alignment horizontal="left" vertical="center" wrapText="1"/>
    </xf>
    <xf numFmtId="0" fontId="46" fillId="0" borderId="42" xfId="2467" applyFont="1" applyBorder="1" applyAlignment="1">
      <alignment horizontal="left" vertical="center" wrapText="1"/>
    </xf>
    <xf numFmtId="0" fontId="46" fillId="0" borderId="72" xfId="1204" applyFont="1" applyBorder="1" applyAlignment="1">
      <alignment horizontal="left" vertical="center" wrapText="1"/>
    </xf>
    <xf numFmtId="0" fontId="46" fillId="0" borderId="68" xfId="1204" applyFont="1" applyBorder="1" applyAlignment="1">
      <alignment horizontal="left" vertical="center" wrapText="1"/>
    </xf>
    <xf numFmtId="0" fontId="46" fillId="0" borderId="44" xfId="1204" applyFont="1" applyBorder="1" applyAlignment="1">
      <alignment horizontal="left" vertical="center" wrapText="1"/>
    </xf>
    <xf numFmtId="0" fontId="48" fillId="52" borderId="20" xfId="1204" applyFont="1" applyFill="1" applyBorder="1" applyAlignment="1">
      <alignment horizontal="left" vertical="center" wrapText="1"/>
    </xf>
    <xf numFmtId="0" fontId="48" fillId="52" borderId="125" xfId="1204" applyFont="1" applyFill="1" applyBorder="1" applyAlignment="1">
      <alignment horizontal="left" vertical="center" wrapText="1"/>
    </xf>
    <xf numFmtId="0" fontId="48" fillId="52" borderId="21" xfId="1204" applyFont="1" applyFill="1" applyBorder="1" applyAlignment="1">
      <alignment horizontal="left" vertical="center" wrapText="1"/>
    </xf>
    <xf numFmtId="0" fontId="46" fillId="0" borderId="124" xfId="1204" applyFont="1" applyBorder="1" applyAlignment="1">
      <alignment horizontal="left" vertical="center" wrapText="1"/>
    </xf>
    <xf numFmtId="0" fontId="46" fillId="0" borderId="29" xfId="1204" applyFont="1" applyBorder="1" applyAlignment="1">
      <alignment horizontal="left" vertical="center" wrapText="1"/>
    </xf>
    <xf numFmtId="0" fontId="46" fillId="0" borderId="42" xfId="1204" applyFont="1" applyBorder="1" applyAlignment="1">
      <alignment horizontal="left" vertical="center" wrapText="1"/>
    </xf>
    <xf numFmtId="0" fontId="48" fillId="52" borderId="82" xfId="2467" applyFont="1" applyFill="1" applyBorder="1" applyAlignment="1">
      <alignment horizontal="left" vertical="center" wrapText="1"/>
    </xf>
    <xf numFmtId="0" fontId="48" fillId="52" borderId="70" xfId="2467" applyFont="1" applyFill="1" applyBorder="1" applyAlignment="1">
      <alignment horizontal="left" vertical="center" wrapText="1"/>
    </xf>
    <xf numFmtId="0" fontId="48" fillId="52" borderId="81" xfId="2467" applyFont="1" applyFill="1" applyBorder="1" applyAlignment="1">
      <alignment horizontal="left" vertical="center" wrapText="1"/>
    </xf>
    <xf numFmtId="0" fontId="46" fillId="0" borderId="101" xfId="1204" applyFont="1" applyBorder="1" applyAlignment="1">
      <alignment horizontal="left" vertical="center" wrapText="1"/>
    </xf>
    <xf numFmtId="0" fontId="46" fillId="0" borderId="105" xfId="1204" applyFont="1" applyBorder="1" applyAlignment="1">
      <alignment horizontal="left" vertical="center" wrapText="1"/>
    </xf>
    <xf numFmtId="0" fontId="46" fillId="0" borderId="100" xfId="1204" applyFont="1" applyBorder="1" applyAlignment="1">
      <alignment horizontal="left" vertical="center" wrapText="1"/>
    </xf>
    <xf numFmtId="0" fontId="46" fillId="0" borderId="99" xfId="1204" applyFont="1" applyBorder="1" applyAlignment="1">
      <alignment horizontal="left" vertical="center" wrapText="1"/>
    </xf>
    <xf numFmtId="0" fontId="46" fillId="0" borderId="30" xfId="1204" applyFont="1" applyBorder="1" applyAlignment="1">
      <alignment horizontal="left" vertical="center" wrapText="1"/>
    </xf>
    <xf numFmtId="0" fontId="46" fillId="0" borderId="97" xfId="1204" applyFont="1" applyBorder="1" applyAlignment="1">
      <alignment horizontal="left" vertical="center" wrapText="1"/>
    </xf>
    <xf numFmtId="0" fontId="48" fillId="52" borderId="54" xfId="1204" applyFont="1" applyFill="1" applyBorder="1" applyAlignment="1">
      <alignment horizontal="left" vertical="center" wrapText="1"/>
    </xf>
    <xf numFmtId="0" fontId="48" fillId="52" borderId="50" xfId="1204" applyFont="1" applyFill="1" applyBorder="1" applyAlignment="1">
      <alignment horizontal="left" vertical="center" wrapText="1"/>
    </xf>
    <xf numFmtId="0" fontId="48" fillId="52" borderId="55" xfId="1204" applyFont="1" applyFill="1" applyBorder="1" applyAlignment="1">
      <alignment horizontal="left" vertical="center" wrapText="1"/>
    </xf>
    <xf numFmtId="0" fontId="48" fillId="0" borderId="0" xfId="1204" applyFont="1" applyAlignment="1">
      <alignment horizontal="center" wrapText="1"/>
    </xf>
    <xf numFmtId="0" fontId="48" fillId="52" borderId="77" xfId="1204" applyFont="1" applyFill="1" applyBorder="1" applyAlignment="1">
      <alignment horizontal="center" vertical="center" wrapText="1"/>
    </xf>
    <xf numFmtId="0" fontId="48" fillId="52" borderId="67" xfId="1204" applyFont="1" applyFill="1" applyBorder="1" applyAlignment="1">
      <alignment horizontal="center" vertical="center" wrapText="1"/>
    </xf>
    <xf numFmtId="0" fontId="48" fillId="52" borderId="17" xfId="1204" applyFont="1" applyFill="1" applyBorder="1" applyAlignment="1">
      <alignment horizontal="center" vertical="center" wrapText="1"/>
    </xf>
    <xf numFmtId="0" fontId="48" fillId="52" borderId="103" xfId="1204" applyFont="1" applyFill="1" applyBorder="1" applyAlignment="1">
      <alignment horizontal="center" vertical="center" wrapText="1"/>
    </xf>
    <xf numFmtId="0" fontId="48" fillId="52" borderId="83" xfId="1204" applyFont="1" applyFill="1" applyBorder="1" applyAlignment="1">
      <alignment horizontal="center" vertical="center" wrapText="1"/>
    </xf>
    <xf numFmtId="0" fontId="48" fillId="52" borderId="69" xfId="1204" applyFont="1" applyFill="1" applyBorder="1" applyAlignment="1">
      <alignment horizontal="center" vertical="center" wrapText="1"/>
    </xf>
    <xf numFmtId="49" fontId="48" fillId="52" borderId="45" xfId="1204" applyNumberFormat="1" applyFont="1" applyFill="1" applyBorder="1" applyAlignment="1">
      <alignment horizontal="center" vertical="center" wrapText="1"/>
    </xf>
    <xf numFmtId="49" fontId="48" fillId="52" borderId="46" xfId="1204" applyNumberFormat="1" applyFont="1" applyFill="1" applyBorder="1" applyAlignment="1">
      <alignment horizontal="center" vertical="center" wrapText="1"/>
    </xf>
    <xf numFmtId="0" fontId="48" fillId="30" borderId="54" xfId="2478" applyFont="1" applyFill="1" applyBorder="1" applyAlignment="1">
      <alignment horizontal="left" vertical="center" wrapText="1"/>
    </xf>
    <xf numFmtId="0" fontId="48" fillId="30" borderId="50" xfId="2478" applyFont="1" applyFill="1" applyBorder="1" applyAlignment="1">
      <alignment horizontal="left" vertical="center" wrapText="1"/>
    </xf>
    <xf numFmtId="0" fontId="48" fillId="30" borderId="55" xfId="2478" applyFont="1" applyFill="1" applyBorder="1" applyAlignment="1">
      <alignment horizontal="left" vertical="center" wrapText="1"/>
    </xf>
    <xf numFmtId="0" fontId="46" fillId="0" borderId="41" xfId="796" applyFont="1" applyBorder="1" applyAlignment="1">
      <alignment horizontal="left" vertical="center" wrapText="1"/>
    </xf>
    <xf numFmtId="0" fontId="46" fillId="0" borderId="27" xfId="796" applyFont="1" applyBorder="1" applyAlignment="1">
      <alignment horizontal="left" vertical="center" wrapText="1"/>
    </xf>
    <xf numFmtId="0" fontId="46" fillId="0" borderId="122" xfId="796" applyFont="1" applyBorder="1" applyAlignment="1">
      <alignment horizontal="left" vertical="center" wrapText="1"/>
    </xf>
    <xf numFmtId="0" fontId="46" fillId="0" borderId="121" xfId="796" applyFont="1" applyBorder="1" applyAlignment="1">
      <alignment horizontal="left" vertical="center" wrapText="1"/>
    </xf>
    <xf numFmtId="0" fontId="46" fillId="0" borderId="106" xfId="796" applyFont="1" applyBorder="1" applyAlignment="1">
      <alignment horizontal="left" vertical="center" wrapText="1"/>
    </xf>
    <xf numFmtId="0" fontId="46" fillId="0" borderId="104" xfId="796" applyFont="1" applyBorder="1" applyAlignment="1">
      <alignment horizontal="left" vertical="center" wrapText="1"/>
    </xf>
    <xf numFmtId="0" fontId="46" fillId="0" borderId="22" xfId="796" applyFont="1" applyBorder="1" applyAlignment="1">
      <alignment horizontal="left" vertical="center"/>
    </xf>
    <xf numFmtId="0" fontId="46" fillId="0" borderId="68" xfId="796" applyFont="1" applyBorder="1" applyAlignment="1">
      <alignment horizontal="left" vertical="center"/>
    </xf>
    <xf numFmtId="0" fontId="46" fillId="0" borderId="44" xfId="796" applyFont="1" applyBorder="1" applyAlignment="1">
      <alignment horizontal="left" vertical="center"/>
    </xf>
    <xf numFmtId="0" fontId="46" fillId="0" borderId="50" xfId="796" applyFont="1" applyBorder="1" applyAlignment="1">
      <alignment horizontal="left" vertical="center" wrapText="1"/>
    </xf>
    <xf numFmtId="0" fontId="46" fillId="0" borderId="55" xfId="796" applyFont="1" applyBorder="1" applyAlignment="1">
      <alignment horizontal="left" vertical="center" wrapText="1"/>
    </xf>
    <xf numFmtId="0" fontId="46" fillId="0" borderId="78" xfId="796" applyFont="1" applyBorder="1" applyAlignment="1">
      <alignment horizontal="left" vertical="center" wrapText="1"/>
    </xf>
    <xf numFmtId="0" fontId="46" fillId="0" borderId="24" xfId="796" applyFont="1" applyBorder="1" applyAlignment="1">
      <alignment horizontal="left" vertical="center" wrapText="1"/>
    </xf>
    <xf numFmtId="0" fontId="46" fillId="0" borderId="35" xfId="796" applyFont="1" applyBorder="1" applyAlignment="1">
      <alignment horizontal="left" vertical="center" wrapText="1"/>
    </xf>
    <xf numFmtId="0" fontId="46" fillId="0" borderId="26" xfId="796" applyFont="1" applyBorder="1" applyAlignment="1">
      <alignment horizontal="left" vertical="center" wrapText="1"/>
    </xf>
    <xf numFmtId="0" fontId="48" fillId="30" borderId="48" xfId="2478" applyFont="1" applyFill="1" applyBorder="1" applyAlignment="1">
      <alignment horizontal="left" vertical="center" wrapText="1"/>
    </xf>
    <xf numFmtId="0" fontId="48" fillId="30" borderId="45" xfId="2478" applyFont="1" applyFill="1" applyBorder="1" applyAlignment="1">
      <alignment horizontal="left" vertical="center" wrapText="1"/>
    </xf>
    <xf numFmtId="0" fontId="48" fillId="30" borderId="46" xfId="2478" applyFont="1" applyFill="1" applyBorder="1" applyAlignment="1">
      <alignment horizontal="left" vertical="center" wrapText="1"/>
    </xf>
    <xf numFmtId="0" fontId="48" fillId="0" borderId="68" xfId="796" applyFont="1" applyBorder="1" applyAlignment="1">
      <alignment horizontal="center" vertical="center" wrapText="1"/>
    </xf>
    <xf numFmtId="0" fontId="48" fillId="0" borderId="44" xfId="796" applyFont="1" applyBorder="1" applyAlignment="1">
      <alignment horizontal="center" vertical="center" wrapText="1"/>
    </xf>
    <xf numFmtId="0" fontId="46" fillId="0" borderId="78" xfId="1204" applyFont="1" applyBorder="1" applyAlignment="1">
      <alignment horizontal="left" vertical="center" wrapText="1"/>
    </xf>
    <xf numFmtId="0" fontId="46" fillId="0" borderId="24" xfId="1204" applyFont="1" applyBorder="1" applyAlignment="1">
      <alignment horizontal="left" vertical="center" wrapText="1"/>
    </xf>
    <xf numFmtId="0" fontId="48" fillId="30" borderId="75" xfId="2478" applyFont="1" applyFill="1" applyBorder="1" applyAlignment="1">
      <alignment horizontal="left" vertical="center" wrapText="1"/>
    </xf>
    <xf numFmtId="0" fontId="48" fillId="30" borderId="76" xfId="2478" applyFont="1" applyFill="1" applyBorder="1" applyAlignment="1">
      <alignment horizontal="left" vertical="center" wrapText="1"/>
    </xf>
    <xf numFmtId="0" fontId="48" fillId="30" borderId="18" xfId="2478" applyFont="1" applyFill="1" applyBorder="1" applyAlignment="1">
      <alignment horizontal="left" vertical="center" wrapText="1"/>
    </xf>
    <xf numFmtId="0" fontId="46" fillId="0" borderId="78" xfId="2478" applyFont="1" applyBorder="1" applyAlignment="1">
      <alignment horizontal="left" vertical="center" wrapText="1"/>
    </xf>
    <xf numFmtId="0" fontId="46" fillId="0" borderId="24" xfId="2478" applyFont="1" applyBorder="1" applyAlignment="1">
      <alignment horizontal="left" vertical="center" wrapText="1"/>
    </xf>
    <xf numFmtId="0" fontId="46" fillId="0" borderId="120" xfId="796" applyFont="1" applyFill="1" applyBorder="1" applyAlignment="1">
      <alignment horizontal="left" vertical="center" wrapText="1"/>
    </xf>
    <xf numFmtId="0" fontId="46" fillId="0" borderId="120" xfId="796" applyFont="1" applyBorder="1" applyAlignment="1">
      <alignment horizontal="left" vertical="center" wrapText="1"/>
    </xf>
    <xf numFmtId="0" fontId="46" fillId="0" borderId="23" xfId="796" applyFont="1" applyBorder="1" applyAlignment="1">
      <alignment horizontal="left" vertical="center" wrapText="1"/>
    </xf>
    <xf numFmtId="0" fontId="46" fillId="0" borderId="41" xfId="796" applyFont="1" applyFill="1" applyBorder="1" applyAlignment="1">
      <alignment horizontal="left" vertical="center" wrapText="1"/>
    </xf>
    <xf numFmtId="0" fontId="46" fillId="0" borderId="27" xfId="796" applyFont="1" applyFill="1" applyBorder="1" applyAlignment="1">
      <alignment horizontal="left" vertical="center" wrapText="1"/>
    </xf>
    <xf numFmtId="0" fontId="46" fillId="0" borderId="28" xfId="796" applyFont="1" applyBorder="1" applyAlignment="1">
      <alignment horizontal="left" vertical="center" wrapText="1"/>
    </xf>
    <xf numFmtId="0" fontId="46" fillId="0" borderId="83" xfId="796" applyFont="1" applyBorder="1" applyAlignment="1">
      <alignment horizontal="left" vertical="center" wrapText="1"/>
    </xf>
    <xf numFmtId="0" fontId="46" fillId="0" borderId="69" xfId="796" applyFont="1" applyBorder="1" applyAlignment="1">
      <alignment horizontal="left" vertical="center" wrapText="1"/>
    </xf>
    <xf numFmtId="0" fontId="46" fillId="0" borderId="35" xfId="1204" applyFont="1" applyBorder="1" applyAlignment="1">
      <alignment horizontal="left" vertical="center" wrapText="1"/>
    </xf>
    <xf numFmtId="0" fontId="46" fillId="0" borderId="26" xfId="1204" applyFont="1" applyBorder="1" applyAlignment="1">
      <alignment horizontal="left" vertical="center" wrapText="1"/>
    </xf>
    <xf numFmtId="0" fontId="48" fillId="30" borderId="36" xfId="2478" applyFont="1" applyFill="1" applyBorder="1" applyAlignment="1">
      <alignment horizontal="left" vertical="center" wrapText="1"/>
    </xf>
    <xf numFmtId="0" fontId="46" fillId="0" borderId="78" xfId="796" applyFont="1" applyFill="1" applyBorder="1" applyAlignment="1">
      <alignment horizontal="left" vertical="center" wrapText="1"/>
    </xf>
    <xf numFmtId="0" fontId="46" fillId="0" borderId="24" xfId="796" applyFont="1" applyFill="1" applyBorder="1" applyAlignment="1">
      <alignment horizontal="left" vertical="center" wrapText="1"/>
    </xf>
    <xf numFmtId="0" fontId="46" fillId="0" borderId="78" xfId="1204" applyFont="1" applyFill="1" applyBorder="1" applyAlignment="1">
      <alignment horizontal="left" vertical="center" wrapText="1"/>
    </xf>
    <xf numFmtId="0" fontId="46" fillId="0" borderId="24" xfId="1204" applyFont="1" applyFill="1" applyBorder="1" applyAlignment="1">
      <alignment horizontal="left" vertical="center" wrapText="1"/>
    </xf>
    <xf numFmtId="0" fontId="46" fillId="0" borderId="123" xfId="796" applyFont="1" applyBorder="1" applyAlignment="1">
      <alignment horizontal="left" vertical="center" wrapText="1"/>
    </xf>
    <xf numFmtId="0" fontId="46" fillId="0" borderId="30" xfId="796" applyFont="1" applyBorder="1" applyAlignment="1">
      <alignment horizontal="left" vertical="center" wrapText="1"/>
    </xf>
    <xf numFmtId="0" fontId="46" fillId="0" borderId="97" xfId="796" applyFont="1" applyBorder="1" applyAlignment="1">
      <alignment horizontal="left" vertical="center" wrapText="1"/>
    </xf>
    <xf numFmtId="0" fontId="46" fillId="0" borderId="0" xfId="1204" applyFont="1" applyBorder="1" applyAlignment="1">
      <alignment horizontal="right"/>
    </xf>
    <xf numFmtId="0" fontId="48" fillId="30" borderId="125" xfId="2478" applyFont="1" applyFill="1" applyBorder="1" applyAlignment="1">
      <alignment horizontal="left" vertical="center" wrapText="1"/>
    </xf>
    <xf numFmtId="0" fontId="48" fillId="30" borderId="21" xfId="2478" applyFont="1" applyFill="1" applyBorder="1" applyAlignment="1">
      <alignment horizontal="left" vertical="center" wrapText="1"/>
    </xf>
    <xf numFmtId="0" fontId="46" fillId="0" borderId="25" xfId="1204" applyFont="1" applyBorder="1" applyAlignment="1">
      <alignment horizontal="left" vertical="center" wrapText="1"/>
    </xf>
    <xf numFmtId="0" fontId="46" fillId="0" borderId="76" xfId="1204" applyFont="1" applyBorder="1" applyAlignment="1">
      <alignment horizontal="left" vertical="center" wrapText="1"/>
    </xf>
    <xf numFmtId="0" fontId="46" fillId="0" borderId="18" xfId="1204" applyFont="1" applyBorder="1" applyAlignment="1">
      <alignment horizontal="left" vertical="center" wrapText="1"/>
    </xf>
    <xf numFmtId="0" fontId="46" fillId="0" borderId="106" xfId="1204" applyFont="1" applyBorder="1" applyAlignment="1">
      <alignment horizontal="left" vertical="center" wrapText="1"/>
    </xf>
    <xf numFmtId="0" fontId="46" fillId="0" borderId="104" xfId="1204" applyFont="1" applyBorder="1" applyAlignment="1">
      <alignment horizontal="left" vertical="center" wrapText="1"/>
    </xf>
    <xf numFmtId="0" fontId="10" fillId="0" borderId="22" xfId="1312" applyFont="1" applyBorder="1" applyAlignment="1">
      <alignment horizontal="left" vertical="center" wrapText="1"/>
    </xf>
    <xf numFmtId="0" fontId="10" fillId="0" borderId="68" xfId="1312" applyFont="1" applyBorder="1" applyAlignment="1">
      <alignment horizontal="left" vertical="center" wrapText="1"/>
    </xf>
    <xf numFmtId="0" fontId="10" fillId="0" borderId="44" xfId="1312" applyFont="1" applyBorder="1" applyAlignment="1">
      <alignment horizontal="left" vertical="center" wrapText="1"/>
    </xf>
    <xf numFmtId="0" fontId="84" fillId="30" borderId="48" xfId="1312" applyFont="1" applyFill="1" applyBorder="1" applyAlignment="1">
      <alignment horizontal="left" vertical="center"/>
    </xf>
    <xf numFmtId="0" fontId="84" fillId="30" borderId="45" xfId="1312" applyFont="1" applyFill="1" applyBorder="1" applyAlignment="1">
      <alignment horizontal="left" vertical="center"/>
    </xf>
    <xf numFmtId="0" fontId="84" fillId="30" borderId="46" xfId="1312" applyFont="1" applyFill="1" applyBorder="1" applyAlignment="1">
      <alignment horizontal="left" vertical="center"/>
    </xf>
    <xf numFmtId="0" fontId="10" fillId="0" borderId="120" xfId="1312" applyFont="1" applyBorder="1" applyAlignment="1">
      <alignment horizontal="left" vertical="center" wrapText="1"/>
    </xf>
    <xf numFmtId="0" fontId="10" fillId="0" borderId="105" xfId="1312" applyFont="1" applyBorder="1" applyAlignment="1">
      <alignment horizontal="left" vertical="center" wrapText="1"/>
    </xf>
    <xf numFmtId="0" fontId="10" fillId="0" borderId="100" xfId="1312" applyFont="1" applyBorder="1" applyAlignment="1">
      <alignment horizontal="left" vertical="center" wrapText="1"/>
    </xf>
    <xf numFmtId="0" fontId="84" fillId="30" borderId="48" xfId="1312" applyFont="1" applyFill="1" applyBorder="1" applyAlignment="1">
      <alignment horizontal="left" vertical="center" wrapText="1"/>
    </xf>
    <xf numFmtId="0" fontId="84" fillId="30" borderId="45" xfId="1312" applyFont="1" applyFill="1" applyBorder="1" applyAlignment="1">
      <alignment horizontal="left" vertical="center" wrapText="1"/>
    </xf>
    <xf numFmtId="0" fontId="84" fillId="30" borderId="46" xfId="1312" applyFont="1" applyFill="1" applyBorder="1" applyAlignment="1">
      <alignment horizontal="left" vertical="center" wrapText="1"/>
    </xf>
    <xf numFmtId="0" fontId="10" fillId="0" borderId="25" xfId="1312" applyFont="1" applyBorder="1" applyAlignment="1">
      <alignment horizontal="left" vertical="center" wrapText="1"/>
    </xf>
    <xf numFmtId="0" fontId="10" fillId="0" borderId="76" xfId="1312" applyFont="1" applyBorder="1" applyAlignment="1">
      <alignment horizontal="left" vertical="center" wrapText="1"/>
    </xf>
    <xf numFmtId="0" fontId="10" fillId="0" borderId="18" xfId="1312" applyFont="1" applyBorder="1" applyAlignment="1">
      <alignment horizontal="left" vertical="center" wrapText="1"/>
    </xf>
    <xf numFmtId="0" fontId="10" fillId="0" borderId="22" xfId="1312" applyFont="1" applyFill="1" applyBorder="1" applyAlignment="1">
      <alignment horizontal="left" vertical="center" wrapText="1"/>
    </xf>
    <xf numFmtId="0" fontId="10" fillId="0" borderId="68" xfId="1312" applyFont="1" applyFill="1" applyBorder="1" applyAlignment="1">
      <alignment horizontal="left" vertical="center" wrapText="1"/>
    </xf>
    <xf numFmtId="0" fontId="10" fillId="0" borderId="44" xfId="1312" applyFont="1" applyFill="1" applyBorder="1" applyAlignment="1">
      <alignment horizontal="left" vertical="center" wrapText="1"/>
    </xf>
    <xf numFmtId="0" fontId="10" fillId="0" borderId="120" xfId="1312" applyFont="1" applyFill="1" applyBorder="1" applyAlignment="1">
      <alignment horizontal="left" vertical="center" wrapText="1"/>
    </xf>
    <xf numFmtId="0" fontId="10" fillId="0" borderId="100" xfId="1312" applyFont="1" applyFill="1" applyBorder="1" applyAlignment="1">
      <alignment horizontal="left" vertical="center" wrapText="1"/>
    </xf>
    <xf numFmtId="0" fontId="84" fillId="30" borderId="54" xfId="1312" applyFont="1" applyFill="1" applyBorder="1" applyAlignment="1">
      <alignment horizontal="left" vertical="center"/>
    </xf>
    <xf numFmtId="0" fontId="84" fillId="30" borderId="50" xfId="1312" applyFont="1" applyFill="1" applyBorder="1" applyAlignment="1">
      <alignment horizontal="left" vertical="center"/>
    </xf>
    <xf numFmtId="0" fontId="84" fillId="30" borderId="51" xfId="1312" applyFont="1" applyFill="1" applyBorder="1" applyAlignment="1">
      <alignment horizontal="left" vertical="center"/>
    </xf>
    <xf numFmtId="0" fontId="10" fillId="0" borderId="23" xfId="1312" applyFont="1" applyBorder="1" applyAlignment="1">
      <alignment horizontal="left" vertical="center"/>
    </xf>
    <xf numFmtId="0" fontId="10" fillId="0" borderId="29" xfId="1312" applyFont="1" applyBorder="1" applyAlignment="1">
      <alignment horizontal="left" vertical="center"/>
    </xf>
    <xf numFmtId="0" fontId="10" fillId="0" borderId="122" xfId="1312" applyFont="1" applyBorder="1" applyAlignment="1">
      <alignment horizontal="left" vertical="center"/>
    </xf>
    <xf numFmtId="0" fontId="10" fillId="0" borderId="120" xfId="1312" applyFont="1" applyBorder="1" applyAlignment="1">
      <alignment horizontal="left" vertical="center"/>
    </xf>
    <xf numFmtId="0" fontId="10" fillId="0" borderId="105" xfId="1312" applyFont="1" applyBorder="1" applyAlignment="1">
      <alignment horizontal="left" vertical="center"/>
    </xf>
    <xf numFmtId="0" fontId="10" fillId="0" borderId="122" xfId="1312" applyFont="1" applyBorder="1" applyAlignment="1">
      <alignment horizontal="left" vertical="center" wrapText="1"/>
    </xf>
    <xf numFmtId="0" fontId="84" fillId="0" borderId="0" xfId="0" applyFont="1" applyAlignment="1">
      <alignment horizontal="right"/>
    </xf>
    <xf numFmtId="0" fontId="84" fillId="0" borderId="0" xfId="1312" applyFont="1" applyAlignment="1">
      <alignment horizontal="center"/>
    </xf>
    <xf numFmtId="0" fontId="10" fillId="0" borderId="83" xfId="1312" applyFont="1" applyBorder="1" applyAlignment="1">
      <alignment horizontal="right"/>
    </xf>
    <xf numFmtId="0" fontId="84" fillId="53" borderId="77" xfId="1312" applyFont="1" applyFill="1" applyBorder="1" applyAlignment="1">
      <alignment horizontal="center" vertical="center" wrapText="1"/>
    </xf>
    <xf numFmtId="0" fontId="84" fillId="53" borderId="67" xfId="1312" applyFont="1" applyFill="1" applyBorder="1" applyAlignment="1">
      <alignment horizontal="center" vertical="center" wrapText="1"/>
    </xf>
    <xf numFmtId="0" fontId="84" fillId="53" borderId="103" xfId="1312" applyFont="1" applyFill="1" applyBorder="1" applyAlignment="1">
      <alignment horizontal="center" vertical="center" wrapText="1"/>
    </xf>
    <xf numFmtId="0" fontId="84" fillId="53" borderId="83" xfId="1312" applyFont="1" applyFill="1" applyBorder="1" applyAlignment="1">
      <alignment horizontal="center" vertical="center" wrapText="1"/>
    </xf>
    <xf numFmtId="49" fontId="84" fillId="54" borderId="48" xfId="1312" quotePrefix="1" applyNumberFormat="1" applyFont="1" applyFill="1" applyBorder="1" applyAlignment="1">
      <alignment horizontal="center"/>
    </xf>
    <xf numFmtId="49" fontId="84" fillId="54" borderId="45" xfId="1312" applyNumberFormat="1" applyFont="1" applyFill="1" applyBorder="1" applyAlignment="1">
      <alignment horizontal="center"/>
    </xf>
    <xf numFmtId="49" fontId="84" fillId="54" borderId="46" xfId="1312" applyNumberFormat="1" applyFont="1" applyFill="1" applyBorder="1" applyAlignment="1">
      <alignment horizontal="center"/>
    </xf>
    <xf numFmtId="0" fontId="96" fillId="0" borderId="0" xfId="2055" applyFont="1" applyFill="1" applyAlignment="1">
      <alignment horizontal="center"/>
    </xf>
    <xf numFmtId="168" fontId="85" fillId="0" borderId="0" xfId="2495" applyNumberFormat="1" applyFont="1" applyFill="1" applyAlignment="1">
      <alignment horizontal="left" vertical="center" wrapText="1"/>
    </xf>
    <xf numFmtId="0" fontId="85" fillId="0" borderId="0" xfId="2495" applyFont="1" applyFill="1" applyAlignment="1">
      <alignment horizontal="left" vertical="center" wrapText="1"/>
    </xf>
    <xf numFmtId="0" fontId="88" fillId="0" borderId="0" xfId="2055" applyFont="1" applyFill="1" applyAlignment="1">
      <alignment horizontal="left" vertical="center"/>
    </xf>
    <xf numFmtId="0" fontId="104" fillId="0" borderId="105" xfId="2055" applyFont="1" applyFill="1" applyBorder="1" applyAlignment="1">
      <alignment horizontal="left" vertical="center"/>
    </xf>
    <xf numFmtId="0" fontId="89" fillId="0" borderId="0" xfId="2495" applyFont="1" applyFill="1" applyAlignment="1">
      <alignment horizontal="center" vertical="center" wrapText="1"/>
    </xf>
    <xf numFmtId="0" fontId="89" fillId="0" borderId="29" xfId="2495" applyFont="1" applyFill="1" applyBorder="1" applyAlignment="1">
      <alignment horizontal="center" vertical="center" wrapText="1"/>
    </xf>
    <xf numFmtId="0" fontId="90" fillId="0" borderId="105" xfId="2055" applyFont="1" applyFill="1" applyBorder="1" applyAlignment="1">
      <alignment horizontal="left" vertical="center"/>
    </xf>
    <xf numFmtId="168" fontId="88" fillId="0" borderId="0" xfId="2495" applyNumberFormat="1" applyFont="1" applyFill="1" applyBorder="1" applyAlignment="1">
      <alignment horizontal="left" vertical="center" wrapText="1"/>
    </xf>
    <xf numFmtId="49" fontId="88" fillId="0" borderId="0" xfId="2495" applyNumberFormat="1" applyFont="1" applyFill="1" applyBorder="1" applyAlignment="1">
      <alignment horizontal="left" vertical="center" wrapText="1"/>
    </xf>
    <xf numFmtId="49" fontId="90" fillId="0" borderId="105" xfId="2495" applyNumberFormat="1" applyFont="1" applyFill="1" applyBorder="1" applyAlignment="1">
      <alignment horizontal="left" vertical="center" wrapText="1"/>
    </xf>
    <xf numFmtId="0" fontId="48" fillId="0" borderId="17" xfId="796" applyFont="1" applyBorder="1" applyAlignment="1">
      <alignment horizontal="center" vertical="center"/>
    </xf>
    <xf numFmtId="0" fontId="48" fillId="0" borderId="83" xfId="796" applyFont="1" applyBorder="1" applyAlignment="1">
      <alignment horizontal="center" vertical="center"/>
    </xf>
    <xf numFmtId="0" fontId="48" fillId="0" borderId="48" xfId="796" applyFont="1" applyBorder="1" applyAlignment="1">
      <alignment horizontal="center" vertical="center" wrapText="1"/>
    </xf>
    <xf numFmtId="0" fontId="48" fillId="0" borderId="45" xfId="796" applyFont="1" applyBorder="1" applyAlignment="1">
      <alignment horizontal="center" vertical="center" wrapText="1"/>
    </xf>
    <xf numFmtId="0" fontId="48" fillId="0" borderId="46" xfId="796" applyFont="1" applyBorder="1" applyAlignment="1">
      <alignment horizontal="center" vertical="center" wrapText="1"/>
    </xf>
    <xf numFmtId="0" fontId="48" fillId="0" borderId="0" xfId="796" applyFont="1" applyAlignment="1">
      <alignment horizontal="center"/>
    </xf>
    <xf numFmtId="0" fontId="48" fillId="0" borderId="69" xfId="796" applyFont="1" applyBorder="1" applyAlignment="1">
      <alignment horizontal="center" vertical="center"/>
    </xf>
    <xf numFmtId="0" fontId="48" fillId="0" borderId="0" xfId="796" applyFont="1" applyAlignment="1">
      <alignment horizontal="right"/>
    </xf>
    <xf numFmtId="0" fontId="84" fillId="0" borderId="120" xfId="969" applyFont="1" applyFill="1" applyBorder="1" applyAlignment="1">
      <alignment horizontal="left"/>
    </xf>
    <xf numFmtId="0" fontId="84" fillId="0" borderId="105" xfId="969" applyFont="1" applyFill="1" applyBorder="1" applyAlignment="1">
      <alignment horizontal="left"/>
    </xf>
    <xf numFmtId="0" fontId="84" fillId="0" borderId="118" xfId="969" applyFont="1" applyFill="1" applyBorder="1" applyAlignment="1">
      <alignment horizontal="left"/>
    </xf>
    <xf numFmtId="0" fontId="10" fillId="0" borderId="120" xfId="969" applyFont="1" applyBorder="1" applyAlignment="1">
      <alignment horizontal="left"/>
    </xf>
    <xf numFmtId="0" fontId="10" fillId="0" borderId="105" xfId="969" applyFont="1" applyBorder="1" applyAlignment="1">
      <alignment horizontal="left"/>
    </xf>
    <xf numFmtId="0" fontId="10" fillId="0" borderId="118" xfId="969" applyFont="1" applyBorder="1" applyAlignment="1">
      <alignment horizontal="left"/>
    </xf>
    <xf numFmtId="0" fontId="10" fillId="0" borderId="120" xfId="969" applyFont="1" applyBorder="1" applyAlignment="1">
      <alignment horizontal="left" wrapText="1"/>
    </xf>
    <xf numFmtId="0" fontId="10" fillId="0" borderId="105" xfId="969" applyFont="1" applyBorder="1" applyAlignment="1">
      <alignment horizontal="left" wrapText="1"/>
    </xf>
    <xf numFmtId="0" fontId="10" fillId="0" borderId="118" xfId="969" applyFont="1" applyBorder="1" applyAlignment="1">
      <alignment horizontal="left" wrapText="1"/>
    </xf>
    <xf numFmtId="0" fontId="84" fillId="0" borderId="0" xfId="796" applyFont="1" applyAlignment="1">
      <alignment horizontal="center"/>
    </xf>
    <xf numFmtId="0" fontId="84" fillId="0" borderId="0" xfId="796" applyFont="1" applyBorder="1" applyAlignment="1">
      <alignment horizontal="right"/>
    </xf>
    <xf numFmtId="0" fontId="84" fillId="0" borderId="120" xfId="969" applyFont="1" applyBorder="1" applyAlignment="1">
      <alignment horizontal="center"/>
    </xf>
    <xf numFmtId="0" fontId="84" fillId="0" borderId="105" xfId="969" applyFont="1" applyBorder="1" applyAlignment="1">
      <alignment horizontal="center"/>
    </xf>
    <xf numFmtId="0" fontId="84" fillId="0" borderId="118" xfId="969" applyFont="1" applyBorder="1" applyAlignment="1">
      <alignment horizontal="center"/>
    </xf>
    <xf numFmtId="0" fontId="10" fillId="0" borderId="120" xfId="969" applyFont="1" applyFill="1" applyBorder="1" applyAlignment="1">
      <alignment horizontal="left"/>
    </xf>
    <xf numFmtId="0" fontId="10" fillId="0" borderId="105" xfId="969" applyFont="1" applyFill="1" applyBorder="1" applyAlignment="1">
      <alignment horizontal="left"/>
    </xf>
    <xf numFmtId="0" fontId="10" fillId="0" borderId="118" xfId="969" applyFont="1" applyFill="1" applyBorder="1" applyAlignment="1">
      <alignment horizontal="left"/>
    </xf>
    <xf numFmtId="0" fontId="10" fillId="0" borderId="0" xfId="969" applyFont="1" applyBorder="1" applyAlignment="1">
      <alignment horizontal="left"/>
    </xf>
    <xf numFmtId="0" fontId="84" fillId="0" borderId="0" xfId="796" applyFont="1" applyAlignment="1">
      <alignment horizontal="right"/>
    </xf>
    <xf numFmtId="0" fontId="84" fillId="0" borderId="0" xfId="796" applyFont="1" applyAlignment="1">
      <alignment horizontal="center" vertical="center" wrapText="1"/>
    </xf>
    <xf numFmtId="0" fontId="10" fillId="0" borderId="120" xfId="969" applyFont="1" applyFill="1" applyBorder="1" applyAlignment="1">
      <alignment horizontal="left" wrapText="1"/>
    </xf>
    <xf numFmtId="0" fontId="10" fillId="0" borderId="105" xfId="969" applyFont="1" applyFill="1" applyBorder="1" applyAlignment="1">
      <alignment horizontal="left" wrapText="1"/>
    </xf>
    <xf numFmtId="0" fontId="10" fillId="0" borderId="118" xfId="969" applyFont="1" applyFill="1" applyBorder="1" applyAlignment="1">
      <alignment horizontal="left" wrapText="1"/>
    </xf>
    <xf numFmtId="0" fontId="48" fillId="0" borderId="0" xfId="796" applyFont="1" applyAlignment="1">
      <alignment horizontal="left"/>
    </xf>
    <xf numFmtId="0" fontId="98" fillId="0" borderId="0" xfId="0" applyFont="1" applyAlignment="1">
      <alignment horizontal="center" vertical="center" wrapText="1"/>
    </xf>
    <xf numFmtId="0" fontId="98" fillId="0" borderId="0" xfId="0" applyFont="1" applyAlignment="1">
      <alignment horizontal="center"/>
    </xf>
    <xf numFmtId="0" fontId="97" fillId="51" borderId="0" xfId="0" applyFont="1" applyFill="1" applyAlignment="1">
      <alignment horizontal="center" vertical="center"/>
    </xf>
    <xf numFmtId="0" fontId="97" fillId="0" borderId="0" xfId="0" applyFont="1" applyFill="1" applyAlignment="1">
      <alignment horizontal="center" vertical="center"/>
    </xf>
    <xf numFmtId="0" fontId="97" fillId="0" borderId="0" xfId="2496" applyFont="1" applyAlignment="1">
      <alignment horizontal="right" vertical="center"/>
    </xf>
    <xf numFmtId="0" fontId="97" fillId="0" borderId="0" xfId="2496" applyFont="1" applyAlignment="1">
      <alignment horizontal="center"/>
    </xf>
    <xf numFmtId="0" fontId="98" fillId="0" borderId="0" xfId="2496" applyFont="1" applyAlignment="1">
      <alignment horizontal="left" vertical="center" wrapText="1"/>
    </xf>
    <xf numFmtId="0" fontId="98" fillId="0" borderId="0" xfId="2496" applyFont="1" applyAlignment="1">
      <alignment horizontal="left" vertical="center"/>
    </xf>
    <xf numFmtId="0" fontId="53" fillId="0" borderId="0" xfId="2497" applyFont="1" applyAlignment="1">
      <alignment horizontal="center"/>
    </xf>
    <xf numFmtId="0" fontId="47" fillId="0" borderId="0" xfId="2497" applyFont="1" applyAlignment="1">
      <alignment horizontal="center" vertical="center" wrapText="1"/>
    </xf>
    <xf numFmtId="0" fontId="53" fillId="0" borderId="0" xfId="2497" applyFont="1" applyAlignment="1">
      <alignment horizontal="center" wrapText="1"/>
    </xf>
    <xf numFmtId="0" fontId="47" fillId="0" borderId="0" xfId="2497" applyFont="1" applyAlignment="1">
      <alignment horizontal="left" vertical="center"/>
    </xf>
    <xf numFmtId="0" fontId="97" fillId="0" borderId="0" xfId="2497" applyFont="1" applyAlignment="1">
      <alignment horizontal="center" vertical="center" wrapText="1"/>
    </xf>
    <xf numFmtId="0" fontId="98" fillId="0" borderId="0" xfId="2497" applyFont="1" applyAlignment="1">
      <alignment horizontal="left" vertical="center"/>
    </xf>
    <xf numFmtId="0" fontId="98" fillId="0" borderId="0" xfId="2497" applyFont="1" applyAlignment="1">
      <alignment horizontal="left" vertical="center" wrapText="1"/>
    </xf>
    <xf numFmtId="0" fontId="97" fillId="0" borderId="0" xfId="2497" applyFont="1" applyAlignment="1">
      <alignment horizontal="center"/>
    </xf>
    <xf numFmtId="0" fontId="97" fillId="0" borderId="0" xfId="2497" applyFont="1" applyAlignment="1">
      <alignment horizontal="center" vertical="center"/>
    </xf>
    <xf numFmtId="0" fontId="97" fillId="0" borderId="0" xfId="2497" applyFont="1" applyAlignment="1">
      <alignment horizontal="center" wrapText="1"/>
    </xf>
    <xf numFmtId="0" fontId="97" fillId="0" borderId="49" xfId="2499" applyFont="1" applyFill="1" applyBorder="1" applyAlignment="1">
      <alignment horizontal="center"/>
    </xf>
    <xf numFmtId="0" fontId="97" fillId="0" borderId="50" xfId="2499" applyFont="1" applyFill="1" applyBorder="1" applyAlignment="1">
      <alignment horizontal="center"/>
    </xf>
    <xf numFmtId="0" fontId="97" fillId="0" borderId="51" xfId="2499" applyFont="1" applyFill="1" applyBorder="1" applyAlignment="1">
      <alignment horizontal="center"/>
    </xf>
    <xf numFmtId="0" fontId="97" fillId="0" borderId="17" xfId="1323" applyFont="1" applyBorder="1" applyAlignment="1">
      <alignment horizontal="center" vertical="center"/>
    </xf>
    <xf numFmtId="0" fontId="97" fillId="0" borderId="19" xfId="1323" applyFont="1" applyBorder="1" applyAlignment="1">
      <alignment horizontal="center" vertical="center"/>
    </xf>
    <xf numFmtId="0" fontId="97" fillId="0" borderId="75" xfId="1323" applyFont="1" applyBorder="1" applyAlignment="1">
      <alignment horizontal="center" vertical="center"/>
    </xf>
    <xf numFmtId="0" fontId="97" fillId="0" borderId="76" xfId="1323" applyFont="1" applyBorder="1" applyAlignment="1">
      <alignment horizontal="center" vertical="center"/>
    </xf>
    <xf numFmtId="0" fontId="97" fillId="0" borderId="18" xfId="1323" applyFont="1" applyBorder="1" applyAlignment="1">
      <alignment horizontal="center" vertical="center"/>
    </xf>
    <xf numFmtId="0" fontId="97" fillId="0" borderId="32" xfId="1323" applyFont="1" applyBorder="1" applyAlignment="1">
      <alignment horizontal="center" vertical="center"/>
    </xf>
    <xf numFmtId="0" fontId="97" fillId="0" borderId="78" xfId="1323" applyFont="1" applyBorder="1" applyAlignment="1">
      <alignment horizontal="center" vertical="center"/>
    </xf>
    <xf numFmtId="0" fontId="97" fillId="0" borderId="24" xfId="1323" applyFont="1" applyBorder="1" applyAlignment="1">
      <alignment horizontal="center" vertical="center"/>
    </xf>
    <xf numFmtId="0" fontId="97" fillId="0" borderId="56" xfId="1323" applyFont="1" applyBorder="1" applyAlignment="1">
      <alignment horizontal="center" vertical="center"/>
    </xf>
    <xf numFmtId="0" fontId="97" fillId="0" borderId="25" xfId="1323" applyFont="1" applyBorder="1" applyAlignment="1">
      <alignment horizontal="center" vertical="center"/>
    </xf>
    <xf numFmtId="0" fontId="100" fillId="0" borderId="0" xfId="0" applyFont="1" applyAlignment="1">
      <alignment horizontal="center" vertical="center"/>
    </xf>
    <xf numFmtId="0" fontId="100" fillId="0" borderId="48" xfId="0" applyFont="1" applyBorder="1" applyAlignment="1">
      <alignment horizontal="center" vertical="center"/>
    </xf>
    <xf numFmtId="0" fontId="100" fillId="0" borderId="45" xfId="0" applyFont="1" applyBorder="1" applyAlignment="1">
      <alignment horizontal="center" vertical="center"/>
    </xf>
    <xf numFmtId="0" fontId="100" fillId="0" borderId="46" xfId="0" applyFont="1" applyBorder="1" applyAlignment="1">
      <alignment horizontal="center" vertical="center"/>
    </xf>
    <xf numFmtId="0" fontId="100" fillId="0" borderId="48" xfId="0" applyFont="1" applyBorder="1" applyAlignment="1">
      <alignment horizontal="center" vertical="center" wrapText="1"/>
    </xf>
    <xf numFmtId="0" fontId="100" fillId="0" borderId="46" xfId="0" applyFont="1" applyBorder="1" applyAlignment="1">
      <alignment horizontal="center" vertical="center" wrapText="1"/>
    </xf>
    <xf numFmtId="0" fontId="100" fillId="0" borderId="48" xfId="0" applyFont="1" applyFill="1" applyBorder="1" applyAlignment="1">
      <alignment horizontal="center" vertical="center" wrapText="1"/>
    </xf>
    <xf numFmtId="0" fontId="100" fillId="0" borderId="46" xfId="0" applyFont="1" applyFill="1" applyBorder="1" applyAlignment="1">
      <alignment horizontal="center" vertical="center" wrapText="1"/>
    </xf>
    <xf numFmtId="165" fontId="100" fillId="0" borderId="48" xfId="1487" applyNumberFormat="1" applyFont="1" applyBorder="1" applyAlignment="1">
      <alignment horizontal="center" vertical="center"/>
    </xf>
    <xf numFmtId="165" fontId="100" fillId="0" borderId="46" xfId="1487" applyNumberFormat="1" applyFont="1" applyBorder="1" applyAlignment="1">
      <alignment horizontal="center" vertical="center"/>
    </xf>
    <xf numFmtId="9" fontId="100" fillId="0" borderId="48" xfId="1487" applyFont="1" applyBorder="1" applyAlignment="1">
      <alignment horizontal="center" vertical="center"/>
    </xf>
    <xf numFmtId="9" fontId="100" fillId="0" borderId="46" xfId="1487" applyFont="1" applyBorder="1" applyAlignment="1">
      <alignment horizontal="center" vertical="center"/>
    </xf>
    <xf numFmtId="0" fontId="100" fillId="0" borderId="0" xfId="0" applyFont="1" applyAlignment="1">
      <alignment horizontal="center" wrapText="1"/>
    </xf>
    <xf numFmtId="0" fontId="96" fillId="0" borderId="0" xfId="0" applyFont="1" applyAlignment="1">
      <alignment horizontal="left" vertical="center" wrapText="1"/>
    </xf>
    <xf numFmtId="0" fontId="100" fillId="0" borderId="77" xfId="0" applyFont="1" applyBorder="1" applyAlignment="1">
      <alignment horizontal="center" vertical="center"/>
    </xf>
    <xf numFmtId="0" fontId="100" fillId="0" borderId="103" xfId="0" applyFont="1" applyBorder="1" applyAlignment="1">
      <alignment horizontal="center" vertical="center"/>
    </xf>
    <xf numFmtId="0" fontId="100" fillId="0" borderId="32" xfId="0" applyFont="1" applyBorder="1" applyAlignment="1">
      <alignment horizontal="center" vertical="center"/>
    </xf>
    <xf numFmtId="0" fontId="100" fillId="0" borderId="24" xfId="0" applyFont="1" applyBorder="1" applyAlignment="1">
      <alignment horizontal="center" vertical="center"/>
    </xf>
    <xf numFmtId="0" fontId="100" fillId="0" borderId="56" xfId="0" applyFont="1" applyBorder="1" applyAlignment="1">
      <alignment horizontal="center" vertical="center"/>
    </xf>
    <xf numFmtId="0" fontId="100" fillId="0" borderId="25" xfId="0" applyFont="1" applyBorder="1" applyAlignment="1">
      <alignment horizontal="center" vertical="center"/>
    </xf>
    <xf numFmtId="0" fontId="96" fillId="0" borderId="0" xfId="0" applyFont="1" applyFill="1" applyAlignment="1">
      <alignment horizontal="left" vertical="top" wrapText="1"/>
    </xf>
    <xf numFmtId="0" fontId="100" fillId="0" borderId="75" xfId="0" applyFont="1" applyBorder="1" applyAlignment="1">
      <alignment horizontal="center" vertical="center" wrapText="1"/>
    </xf>
    <xf numFmtId="0" fontId="100" fillId="0" borderId="72" xfId="0" applyFont="1" applyBorder="1" applyAlignment="1">
      <alignment horizontal="center" vertical="center" wrapText="1"/>
    </xf>
    <xf numFmtId="0" fontId="100" fillId="0" borderId="82" xfId="0" applyFont="1" applyBorder="1" applyAlignment="1">
      <alignment horizontal="center" vertical="center" wrapText="1"/>
    </xf>
    <xf numFmtId="0" fontId="100" fillId="0" borderId="70" xfId="0" applyFont="1" applyBorder="1" applyAlignment="1">
      <alignment horizontal="center" vertical="center" wrapText="1"/>
    </xf>
    <xf numFmtId="0" fontId="100" fillId="0" borderId="81" xfId="0" applyFont="1" applyBorder="1" applyAlignment="1">
      <alignment horizontal="center" vertical="center" wrapText="1"/>
    </xf>
    <xf numFmtId="0" fontId="100" fillId="0" borderId="74" xfId="0" applyFont="1" applyBorder="1" applyAlignment="1">
      <alignment horizontal="center" vertical="center" wrapText="1"/>
    </xf>
    <xf numFmtId="0" fontId="100" fillId="0" borderId="24" xfId="0" applyFont="1" applyBorder="1" applyAlignment="1">
      <alignment horizontal="center" vertical="center" wrapText="1"/>
    </xf>
  </cellXfs>
  <cellStyles count="2500">
    <cellStyle name="=D:\WINNT\SYSTEM32\COMMAND.COM" xfId="988"/>
    <cellStyle name="1 indent" xfId="989"/>
    <cellStyle name="1enter" xfId="990"/>
    <cellStyle name="1enter 2" xfId="991"/>
    <cellStyle name="2 indents" xfId="992"/>
    <cellStyle name="20% - Accent1 10" xfId="5"/>
    <cellStyle name="20% - Accent1 10 2" xfId="6"/>
    <cellStyle name="20% - Accent1 11" xfId="7"/>
    <cellStyle name="20% - Accent1 11 2" xfId="8"/>
    <cellStyle name="20% - Accent1 12" xfId="9"/>
    <cellStyle name="20% - Accent1 12 2" xfId="10"/>
    <cellStyle name="20% - Accent1 13" xfId="11"/>
    <cellStyle name="20% - Accent1 13 2" xfId="12"/>
    <cellStyle name="20% - Accent1 14" xfId="13"/>
    <cellStyle name="20% - Accent1 14 2" xfId="14"/>
    <cellStyle name="20% - Accent1 2" xfId="15"/>
    <cellStyle name="20% - Accent1 2 2" xfId="16"/>
    <cellStyle name="20% - Accent1 2 2 2" xfId="17"/>
    <cellStyle name="20% - Accent1 2 2_sporedba po zemji" xfId="994"/>
    <cellStyle name="20% - Accent1 2 3" xfId="18"/>
    <cellStyle name="20% - Accent1 2 3 2" xfId="19"/>
    <cellStyle name="20% - Accent1 2 3_sporedba po zemji" xfId="995"/>
    <cellStyle name="20% - Accent1 2 4" xfId="20"/>
    <cellStyle name="20% - Accent1 2 5" xfId="996"/>
    <cellStyle name="20% - Accent1 2_sporedba po zemji" xfId="993"/>
    <cellStyle name="20% - Accent1 3" xfId="21"/>
    <cellStyle name="20% - Accent1 3 2" xfId="22"/>
    <cellStyle name="20% - Accent1 4" xfId="23"/>
    <cellStyle name="20% - Accent1 4 2" xfId="24"/>
    <cellStyle name="20% - Accent1 5" xfId="25"/>
    <cellStyle name="20% - Accent1 5 2" xfId="26"/>
    <cellStyle name="20% - Accent1 6" xfId="27"/>
    <cellStyle name="20% - Accent1 6 2" xfId="28"/>
    <cellStyle name="20% - Accent1 7" xfId="29"/>
    <cellStyle name="20% - Accent1 7 2" xfId="30"/>
    <cellStyle name="20% - Accent1 8" xfId="31"/>
    <cellStyle name="20% - Accent1 8 2" xfId="32"/>
    <cellStyle name="20% - Accent1 9" xfId="33"/>
    <cellStyle name="20% - Accent1 9 2" xfId="34"/>
    <cellStyle name="20% - Accent2 10" xfId="35"/>
    <cellStyle name="20% - Accent2 10 2" xfId="36"/>
    <cellStyle name="20% - Accent2 11" xfId="37"/>
    <cellStyle name="20% - Accent2 11 2" xfId="38"/>
    <cellStyle name="20% - Accent2 12" xfId="39"/>
    <cellStyle name="20% - Accent2 12 2" xfId="40"/>
    <cellStyle name="20% - Accent2 13" xfId="41"/>
    <cellStyle name="20% - Accent2 13 2" xfId="42"/>
    <cellStyle name="20% - Accent2 14" xfId="43"/>
    <cellStyle name="20% - Accent2 14 2" xfId="44"/>
    <cellStyle name="20% - Accent2 2" xfId="45"/>
    <cellStyle name="20% - Accent2 2 2" xfId="46"/>
    <cellStyle name="20% - Accent2 2 2 2" xfId="47"/>
    <cellStyle name="20% - Accent2 2 2_sporedba po zemji" xfId="998"/>
    <cellStyle name="20% - Accent2 2 3" xfId="48"/>
    <cellStyle name="20% - Accent2 2 3 2" xfId="49"/>
    <cellStyle name="20% - Accent2 2 3_sporedba po zemji" xfId="999"/>
    <cellStyle name="20% - Accent2 2 4" xfId="50"/>
    <cellStyle name="20% - Accent2 2 5" xfId="1000"/>
    <cellStyle name="20% - Accent2 2_sporedba po zemji" xfId="997"/>
    <cellStyle name="20% - Accent2 3" xfId="51"/>
    <cellStyle name="20% - Accent2 3 2" xfId="52"/>
    <cellStyle name="20% - Accent2 4" xfId="53"/>
    <cellStyle name="20% - Accent2 4 2" xfId="54"/>
    <cellStyle name="20% - Accent2 5" xfId="55"/>
    <cellStyle name="20% - Accent2 5 2" xfId="56"/>
    <cellStyle name="20% - Accent2 6" xfId="57"/>
    <cellStyle name="20% - Accent2 6 2" xfId="58"/>
    <cellStyle name="20% - Accent2 7" xfId="59"/>
    <cellStyle name="20% - Accent2 7 2" xfId="60"/>
    <cellStyle name="20% - Accent2 8" xfId="61"/>
    <cellStyle name="20% - Accent2 8 2" xfId="62"/>
    <cellStyle name="20% - Accent2 9" xfId="63"/>
    <cellStyle name="20% - Accent2 9 2" xfId="64"/>
    <cellStyle name="20% - Accent3 10" xfId="65"/>
    <cellStyle name="20% - Accent3 10 2" xfId="66"/>
    <cellStyle name="20% - Accent3 11" xfId="67"/>
    <cellStyle name="20% - Accent3 11 2" xfId="68"/>
    <cellStyle name="20% - Accent3 12" xfId="69"/>
    <cellStyle name="20% - Accent3 12 2" xfId="70"/>
    <cellStyle name="20% - Accent3 13" xfId="71"/>
    <cellStyle name="20% - Accent3 13 2" xfId="72"/>
    <cellStyle name="20% - Accent3 14" xfId="73"/>
    <cellStyle name="20% - Accent3 14 2" xfId="74"/>
    <cellStyle name="20% - Accent3 2" xfId="75"/>
    <cellStyle name="20% - Accent3 2 2" xfId="76"/>
    <cellStyle name="20% - Accent3 2 2 2" xfId="77"/>
    <cellStyle name="20% - Accent3 2 2_sporedba po zemji" xfId="1002"/>
    <cellStyle name="20% - Accent3 2 3" xfId="78"/>
    <cellStyle name="20% - Accent3 2 3 2" xfId="79"/>
    <cellStyle name="20% - Accent3 2 3_sporedba po zemji" xfId="1003"/>
    <cellStyle name="20% - Accent3 2 4" xfId="80"/>
    <cellStyle name="20% - Accent3 2 5" xfId="1004"/>
    <cellStyle name="20% - Accent3 2_sporedba po zemji" xfId="1001"/>
    <cellStyle name="20% - Accent3 3" xfId="81"/>
    <cellStyle name="20% - Accent3 3 2" xfId="82"/>
    <cellStyle name="20% - Accent3 4" xfId="83"/>
    <cellStyle name="20% - Accent3 4 2" xfId="84"/>
    <cellStyle name="20% - Accent3 5" xfId="85"/>
    <cellStyle name="20% - Accent3 5 2" xfId="86"/>
    <cellStyle name="20% - Accent3 6" xfId="87"/>
    <cellStyle name="20% - Accent3 6 2" xfId="88"/>
    <cellStyle name="20% - Accent3 7" xfId="89"/>
    <cellStyle name="20% - Accent3 7 2" xfId="90"/>
    <cellStyle name="20% - Accent3 8" xfId="91"/>
    <cellStyle name="20% - Accent3 8 2" xfId="92"/>
    <cellStyle name="20% - Accent3 9" xfId="93"/>
    <cellStyle name="20% - Accent3 9 2" xfId="94"/>
    <cellStyle name="20% - Accent4 10" xfId="95"/>
    <cellStyle name="20% - Accent4 10 2" xfId="96"/>
    <cellStyle name="20% - Accent4 11" xfId="97"/>
    <cellStyle name="20% - Accent4 11 2" xfId="98"/>
    <cellStyle name="20% - Accent4 12" xfId="99"/>
    <cellStyle name="20% - Accent4 12 2" xfId="100"/>
    <cellStyle name="20% - Accent4 13" xfId="101"/>
    <cellStyle name="20% - Accent4 13 2" xfId="102"/>
    <cellStyle name="20% - Accent4 14" xfId="103"/>
    <cellStyle name="20% - Accent4 14 2" xfId="104"/>
    <cellStyle name="20% - Accent4 2" xfId="105"/>
    <cellStyle name="20% - Accent4 2 2" xfId="106"/>
    <cellStyle name="20% - Accent4 2 2 2" xfId="107"/>
    <cellStyle name="20% - Accent4 2 2_sporedba po zemji" xfId="1006"/>
    <cellStyle name="20% - Accent4 2 3" xfId="108"/>
    <cellStyle name="20% - Accent4 2 3 2" xfId="109"/>
    <cellStyle name="20% - Accent4 2 3_sporedba po zemji" xfId="1007"/>
    <cellStyle name="20% - Accent4 2 4" xfId="110"/>
    <cellStyle name="20% - Accent4 2 5" xfId="1008"/>
    <cellStyle name="20% - Accent4 2_sporedba po zemji" xfId="1005"/>
    <cellStyle name="20% - Accent4 3" xfId="111"/>
    <cellStyle name="20% - Accent4 3 2" xfId="112"/>
    <cellStyle name="20% - Accent4 4" xfId="113"/>
    <cellStyle name="20% - Accent4 4 2" xfId="114"/>
    <cellStyle name="20% - Accent4 5" xfId="115"/>
    <cellStyle name="20% - Accent4 5 2" xfId="116"/>
    <cellStyle name="20% - Accent4 6" xfId="117"/>
    <cellStyle name="20% - Accent4 6 2" xfId="118"/>
    <cellStyle name="20% - Accent4 7" xfId="119"/>
    <cellStyle name="20% - Accent4 7 2" xfId="120"/>
    <cellStyle name="20% - Accent4 8" xfId="121"/>
    <cellStyle name="20% - Accent4 8 2" xfId="122"/>
    <cellStyle name="20% - Accent4 9" xfId="123"/>
    <cellStyle name="20% - Accent4 9 2" xfId="124"/>
    <cellStyle name="20% - Accent5 10" xfId="125"/>
    <cellStyle name="20% - Accent5 10 2" xfId="126"/>
    <cellStyle name="20% - Accent5 11" xfId="127"/>
    <cellStyle name="20% - Accent5 11 2" xfId="128"/>
    <cellStyle name="20% - Accent5 12" xfId="129"/>
    <cellStyle name="20% - Accent5 12 2" xfId="130"/>
    <cellStyle name="20% - Accent5 13" xfId="131"/>
    <cellStyle name="20% - Accent5 13 2" xfId="132"/>
    <cellStyle name="20% - Accent5 14" xfId="133"/>
    <cellStyle name="20% - Accent5 14 2" xfId="134"/>
    <cellStyle name="20% - Accent5 2" xfId="135"/>
    <cellStyle name="20% - Accent5 2 2" xfId="136"/>
    <cellStyle name="20% - Accent5 2 2 2" xfId="137"/>
    <cellStyle name="20% - Accent5 2 2_sporedba po zemji" xfId="1009"/>
    <cellStyle name="20% - Accent5 2 3" xfId="138"/>
    <cellStyle name="20% - Accent5 2 3 2" xfId="139"/>
    <cellStyle name="20% - Accent5 2 3_sporedba po zemji" xfId="1010"/>
    <cellStyle name="20% - Accent5 2 4" xfId="140"/>
    <cellStyle name="20% - Accent5 2 5" xfId="1011"/>
    <cellStyle name="20% - Accent5 3" xfId="141"/>
    <cellStyle name="20% - Accent5 3 2" xfId="142"/>
    <cellStyle name="20% - Accent5 4" xfId="143"/>
    <cellStyle name="20% - Accent5 4 2" xfId="144"/>
    <cellStyle name="20% - Accent5 5" xfId="145"/>
    <cellStyle name="20% - Accent5 5 2" xfId="146"/>
    <cellStyle name="20% - Accent5 6" xfId="147"/>
    <cellStyle name="20% - Accent5 6 2" xfId="148"/>
    <cellStyle name="20% - Accent5 7" xfId="149"/>
    <cellStyle name="20% - Accent5 7 2" xfId="150"/>
    <cellStyle name="20% - Accent5 8" xfId="151"/>
    <cellStyle name="20% - Accent5 8 2" xfId="152"/>
    <cellStyle name="20% - Accent5 9" xfId="153"/>
    <cellStyle name="20% - Accent5 9 2" xfId="154"/>
    <cellStyle name="20% - Accent6 10" xfId="155"/>
    <cellStyle name="20% - Accent6 10 2" xfId="156"/>
    <cellStyle name="20% - Accent6 11" xfId="157"/>
    <cellStyle name="20% - Accent6 11 2" xfId="158"/>
    <cellStyle name="20% - Accent6 12" xfId="159"/>
    <cellStyle name="20% - Accent6 12 2" xfId="160"/>
    <cellStyle name="20% - Accent6 13" xfId="161"/>
    <cellStyle name="20% - Accent6 13 2" xfId="162"/>
    <cellStyle name="20% - Accent6 14" xfId="163"/>
    <cellStyle name="20% - Accent6 14 2" xfId="164"/>
    <cellStyle name="20% - Accent6 2" xfId="165"/>
    <cellStyle name="20% - Accent6 2 2" xfId="166"/>
    <cellStyle name="20% - Accent6 2 2 2" xfId="167"/>
    <cellStyle name="20% - Accent6 2 2_sporedba po zemji" xfId="1013"/>
    <cellStyle name="20% - Accent6 2 3" xfId="168"/>
    <cellStyle name="20% - Accent6 2 3 2" xfId="169"/>
    <cellStyle name="20% - Accent6 2 3_sporedba po zemji" xfId="1014"/>
    <cellStyle name="20% - Accent6 2 4" xfId="170"/>
    <cellStyle name="20% - Accent6 2 5" xfId="1015"/>
    <cellStyle name="20% - Accent6 2_sporedba po zemji" xfId="1012"/>
    <cellStyle name="20% - Accent6 3" xfId="171"/>
    <cellStyle name="20% - Accent6 3 2" xfId="172"/>
    <cellStyle name="20% - Accent6 4" xfId="173"/>
    <cellStyle name="20% - Accent6 4 2" xfId="174"/>
    <cellStyle name="20% - Accent6 5" xfId="175"/>
    <cellStyle name="20% - Accent6 5 2" xfId="176"/>
    <cellStyle name="20% - Accent6 6" xfId="177"/>
    <cellStyle name="20% - Accent6 6 2" xfId="178"/>
    <cellStyle name="20% - Accent6 7" xfId="179"/>
    <cellStyle name="20% - Accent6 7 2" xfId="180"/>
    <cellStyle name="20% - Accent6 8" xfId="181"/>
    <cellStyle name="20% - Accent6 8 2" xfId="182"/>
    <cellStyle name="20% - Accent6 9" xfId="183"/>
    <cellStyle name="20% - Accent6 9 2" xfId="184"/>
    <cellStyle name="3 indents" xfId="1016"/>
    <cellStyle name="4 indents" xfId="1017"/>
    <cellStyle name="40% - Accent1 10" xfId="185"/>
    <cellStyle name="40% - Accent1 10 2" xfId="186"/>
    <cellStyle name="40% - Accent1 11" xfId="187"/>
    <cellStyle name="40% - Accent1 11 2" xfId="188"/>
    <cellStyle name="40% - Accent1 12" xfId="189"/>
    <cellStyle name="40% - Accent1 12 2" xfId="190"/>
    <cellStyle name="40% - Accent1 13" xfId="191"/>
    <cellStyle name="40% - Accent1 13 2" xfId="192"/>
    <cellStyle name="40% - Accent1 14" xfId="193"/>
    <cellStyle name="40% - Accent1 14 2" xfId="194"/>
    <cellStyle name="40% - Accent1 2" xfId="195"/>
    <cellStyle name="40% - Accent1 2 2" xfId="196"/>
    <cellStyle name="40% - Accent1 2 2 2" xfId="197"/>
    <cellStyle name="40% - Accent1 2 2_sporedba po zemji" xfId="1019"/>
    <cellStyle name="40% - Accent1 2 3" xfId="198"/>
    <cellStyle name="40% - Accent1 2 3 2" xfId="199"/>
    <cellStyle name="40% - Accent1 2 3_sporedba po zemji" xfId="1020"/>
    <cellStyle name="40% - Accent1 2 4" xfId="200"/>
    <cellStyle name="40% - Accent1 2 5" xfId="1021"/>
    <cellStyle name="40% - Accent1 2_sporedba po zemji" xfId="1018"/>
    <cellStyle name="40% - Accent1 3" xfId="201"/>
    <cellStyle name="40% - Accent1 3 2" xfId="202"/>
    <cellStyle name="40% - Accent1 4" xfId="203"/>
    <cellStyle name="40% - Accent1 4 2" xfId="204"/>
    <cellStyle name="40% - Accent1 5" xfId="205"/>
    <cellStyle name="40% - Accent1 5 2" xfId="206"/>
    <cellStyle name="40% - Accent1 6" xfId="207"/>
    <cellStyle name="40% - Accent1 6 2" xfId="208"/>
    <cellStyle name="40% - Accent1 7" xfId="209"/>
    <cellStyle name="40% - Accent1 7 2" xfId="210"/>
    <cellStyle name="40% - Accent1 8" xfId="211"/>
    <cellStyle name="40% - Accent1 8 2" xfId="212"/>
    <cellStyle name="40% - Accent1 9" xfId="213"/>
    <cellStyle name="40% - Accent1 9 2" xfId="214"/>
    <cellStyle name="40% - Accent2 10" xfId="215"/>
    <cellStyle name="40% - Accent2 10 2" xfId="216"/>
    <cellStyle name="40% - Accent2 11" xfId="217"/>
    <cellStyle name="40% - Accent2 11 2" xfId="218"/>
    <cellStyle name="40% - Accent2 12" xfId="219"/>
    <cellStyle name="40% - Accent2 12 2" xfId="220"/>
    <cellStyle name="40% - Accent2 13" xfId="221"/>
    <cellStyle name="40% - Accent2 13 2" xfId="222"/>
    <cellStyle name="40% - Accent2 14" xfId="223"/>
    <cellStyle name="40% - Accent2 14 2" xfId="224"/>
    <cellStyle name="40% - Accent2 2" xfId="225"/>
    <cellStyle name="40% - Accent2 2 2" xfId="226"/>
    <cellStyle name="40% - Accent2 2 2 2" xfId="227"/>
    <cellStyle name="40% - Accent2 2 2_sporedba po zemji" xfId="1022"/>
    <cellStyle name="40% - Accent2 2 3" xfId="228"/>
    <cellStyle name="40% - Accent2 2 3 2" xfId="229"/>
    <cellStyle name="40% - Accent2 2 3_sporedba po zemji" xfId="1023"/>
    <cellStyle name="40% - Accent2 2 4" xfId="230"/>
    <cellStyle name="40% - Accent2 2 5" xfId="1024"/>
    <cellStyle name="40% - Accent2 3" xfId="231"/>
    <cellStyle name="40% - Accent2 3 2" xfId="232"/>
    <cellStyle name="40% - Accent2 4" xfId="233"/>
    <cellStyle name="40% - Accent2 4 2" xfId="234"/>
    <cellStyle name="40% - Accent2 5" xfId="235"/>
    <cellStyle name="40% - Accent2 5 2" xfId="236"/>
    <cellStyle name="40% - Accent2 6" xfId="237"/>
    <cellStyle name="40% - Accent2 6 2" xfId="238"/>
    <cellStyle name="40% - Accent2 7" xfId="239"/>
    <cellStyle name="40% - Accent2 7 2" xfId="240"/>
    <cellStyle name="40% - Accent2 8" xfId="241"/>
    <cellStyle name="40% - Accent2 8 2" xfId="242"/>
    <cellStyle name="40% - Accent2 9" xfId="243"/>
    <cellStyle name="40% - Accent2 9 2" xfId="244"/>
    <cellStyle name="40% - Accent3 10" xfId="245"/>
    <cellStyle name="40% - Accent3 10 2" xfId="246"/>
    <cellStyle name="40% - Accent3 11" xfId="247"/>
    <cellStyle name="40% - Accent3 11 2" xfId="248"/>
    <cellStyle name="40% - Accent3 12" xfId="249"/>
    <cellStyle name="40% - Accent3 12 2" xfId="250"/>
    <cellStyle name="40% - Accent3 13" xfId="251"/>
    <cellStyle name="40% - Accent3 13 2" xfId="252"/>
    <cellStyle name="40% - Accent3 14" xfId="253"/>
    <cellStyle name="40% - Accent3 14 2" xfId="254"/>
    <cellStyle name="40% - Accent3 2" xfId="255"/>
    <cellStyle name="40% - Accent3 2 2" xfId="256"/>
    <cellStyle name="40% - Accent3 2 2 2" xfId="257"/>
    <cellStyle name="40% - Accent3 2 2_sporedba po zemji" xfId="1026"/>
    <cellStyle name="40% - Accent3 2 3" xfId="258"/>
    <cellStyle name="40% - Accent3 2 3 2" xfId="259"/>
    <cellStyle name="40% - Accent3 2 3_sporedba po zemji" xfId="1027"/>
    <cellStyle name="40% - Accent3 2 4" xfId="260"/>
    <cellStyle name="40% - Accent3 2 5" xfId="1028"/>
    <cellStyle name="40% - Accent3 2_sporedba po zemji" xfId="1025"/>
    <cellStyle name="40% - Accent3 3" xfId="261"/>
    <cellStyle name="40% - Accent3 3 2" xfId="262"/>
    <cellStyle name="40% - Accent3 4" xfId="263"/>
    <cellStyle name="40% - Accent3 4 2" xfId="264"/>
    <cellStyle name="40% - Accent3 5" xfId="265"/>
    <cellStyle name="40% - Accent3 5 2" xfId="266"/>
    <cellStyle name="40% - Accent3 6" xfId="267"/>
    <cellStyle name="40% - Accent3 6 2" xfId="268"/>
    <cellStyle name="40% - Accent3 7" xfId="269"/>
    <cellStyle name="40% - Accent3 7 2" xfId="270"/>
    <cellStyle name="40% - Accent3 8" xfId="271"/>
    <cellStyle name="40% - Accent3 8 2" xfId="272"/>
    <cellStyle name="40% - Accent3 9" xfId="273"/>
    <cellStyle name="40% - Accent3 9 2" xfId="274"/>
    <cellStyle name="40% - Accent4 10" xfId="275"/>
    <cellStyle name="40% - Accent4 10 2" xfId="276"/>
    <cellStyle name="40% - Accent4 11" xfId="277"/>
    <cellStyle name="40% - Accent4 11 2" xfId="278"/>
    <cellStyle name="40% - Accent4 12" xfId="279"/>
    <cellStyle name="40% - Accent4 12 2" xfId="280"/>
    <cellStyle name="40% - Accent4 13" xfId="281"/>
    <cellStyle name="40% - Accent4 13 2" xfId="282"/>
    <cellStyle name="40% - Accent4 14" xfId="283"/>
    <cellStyle name="40% - Accent4 14 2" xfId="284"/>
    <cellStyle name="40% - Accent4 2" xfId="285"/>
    <cellStyle name="40% - Accent4 2 2" xfId="286"/>
    <cellStyle name="40% - Accent4 2 2 2" xfId="287"/>
    <cellStyle name="40% - Accent4 2 2_sporedba po zemji" xfId="1030"/>
    <cellStyle name="40% - Accent4 2 3" xfId="288"/>
    <cellStyle name="40% - Accent4 2 3 2" xfId="289"/>
    <cellStyle name="40% - Accent4 2 3_sporedba po zemji" xfId="1031"/>
    <cellStyle name="40% - Accent4 2 4" xfId="290"/>
    <cellStyle name="40% - Accent4 2 5" xfId="1032"/>
    <cellStyle name="40% - Accent4 2_sporedba po zemji" xfId="1029"/>
    <cellStyle name="40% - Accent4 3" xfId="291"/>
    <cellStyle name="40% - Accent4 3 2" xfId="292"/>
    <cellStyle name="40% - Accent4 4" xfId="293"/>
    <cellStyle name="40% - Accent4 4 2" xfId="294"/>
    <cellStyle name="40% - Accent4 5" xfId="295"/>
    <cellStyle name="40% - Accent4 5 2" xfId="296"/>
    <cellStyle name="40% - Accent4 6" xfId="297"/>
    <cellStyle name="40% - Accent4 6 2" xfId="298"/>
    <cellStyle name="40% - Accent4 7" xfId="299"/>
    <cellStyle name="40% - Accent4 7 2" xfId="300"/>
    <cellStyle name="40% - Accent4 8" xfId="301"/>
    <cellStyle name="40% - Accent4 8 2" xfId="302"/>
    <cellStyle name="40% - Accent4 9" xfId="303"/>
    <cellStyle name="40% - Accent4 9 2" xfId="304"/>
    <cellStyle name="40% - Accent5 10" xfId="305"/>
    <cellStyle name="40% - Accent5 10 2" xfId="306"/>
    <cellStyle name="40% - Accent5 11" xfId="307"/>
    <cellStyle name="40% - Accent5 11 2" xfId="308"/>
    <cellStyle name="40% - Accent5 12" xfId="309"/>
    <cellStyle name="40% - Accent5 12 2" xfId="310"/>
    <cellStyle name="40% - Accent5 13" xfId="311"/>
    <cellStyle name="40% - Accent5 13 2" xfId="312"/>
    <cellStyle name="40% - Accent5 14" xfId="313"/>
    <cellStyle name="40% - Accent5 14 2" xfId="314"/>
    <cellStyle name="40% - Accent5 2" xfId="315"/>
    <cellStyle name="40% - Accent5 2 2" xfId="316"/>
    <cellStyle name="40% - Accent5 2 2 2" xfId="317"/>
    <cellStyle name="40% - Accent5 2 2_sporedba po zemji" xfId="1033"/>
    <cellStyle name="40% - Accent5 2 3" xfId="318"/>
    <cellStyle name="40% - Accent5 2 3 2" xfId="319"/>
    <cellStyle name="40% - Accent5 2 3_sporedba po zemji" xfId="1034"/>
    <cellStyle name="40% - Accent5 2 4" xfId="320"/>
    <cellStyle name="40% - Accent5 2 5" xfId="1035"/>
    <cellStyle name="40% - Accent5 3" xfId="321"/>
    <cellStyle name="40% - Accent5 3 2" xfId="322"/>
    <cellStyle name="40% - Accent5 4" xfId="323"/>
    <cellStyle name="40% - Accent5 4 2" xfId="324"/>
    <cellStyle name="40% - Accent5 5" xfId="325"/>
    <cellStyle name="40% - Accent5 5 2" xfId="326"/>
    <cellStyle name="40% - Accent5 6" xfId="327"/>
    <cellStyle name="40% - Accent5 6 2" xfId="328"/>
    <cellStyle name="40% - Accent5 7" xfId="329"/>
    <cellStyle name="40% - Accent5 7 2" xfId="330"/>
    <cellStyle name="40% - Accent5 8" xfId="331"/>
    <cellStyle name="40% - Accent5 8 2" xfId="332"/>
    <cellStyle name="40% - Accent5 9" xfId="333"/>
    <cellStyle name="40% - Accent5 9 2" xfId="334"/>
    <cellStyle name="40% - Accent6 10" xfId="335"/>
    <cellStyle name="40% - Accent6 10 2" xfId="336"/>
    <cellStyle name="40% - Accent6 11" xfId="337"/>
    <cellStyle name="40% - Accent6 11 2" xfId="338"/>
    <cellStyle name="40% - Accent6 12" xfId="339"/>
    <cellStyle name="40% - Accent6 12 2" xfId="340"/>
    <cellStyle name="40% - Accent6 13" xfId="341"/>
    <cellStyle name="40% - Accent6 13 2" xfId="342"/>
    <cellStyle name="40% - Accent6 14" xfId="343"/>
    <cellStyle name="40% - Accent6 14 2" xfId="344"/>
    <cellStyle name="40% - Accent6 2" xfId="345"/>
    <cellStyle name="40% - Accent6 2 2" xfId="346"/>
    <cellStyle name="40% - Accent6 2 2 2" xfId="347"/>
    <cellStyle name="40% - Accent6 2 2_sporedba po zemji" xfId="1037"/>
    <cellStyle name="40% - Accent6 2 3" xfId="348"/>
    <cellStyle name="40% - Accent6 2 3 2" xfId="349"/>
    <cellStyle name="40% - Accent6 2 3_sporedba po zemji" xfId="1038"/>
    <cellStyle name="40% - Accent6 2 4" xfId="350"/>
    <cellStyle name="40% - Accent6 2 5" xfId="1039"/>
    <cellStyle name="40% - Accent6 2_sporedba po zemji" xfId="1036"/>
    <cellStyle name="40% - Accent6 3" xfId="351"/>
    <cellStyle name="40% - Accent6 3 2" xfId="352"/>
    <cellStyle name="40% - Accent6 4" xfId="353"/>
    <cellStyle name="40% - Accent6 4 2" xfId="354"/>
    <cellStyle name="40% - Accent6 5" xfId="355"/>
    <cellStyle name="40% - Accent6 5 2" xfId="356"/>
    <cellStyle name="40% - Accent6 6" xfId="357"/>
    <cellStyle name="40% - Accent6 6 2" xfId="358"/>
    <cellStyle name="40% - Accent6 7" xfId="359"/>
    <cellStyle name="40% - Accent6 7 2" xfId="360"/>
    <cellStyle name="40% - Accent6 8" xfId="361"/>
    <cellStyle name="40% - Accent6 8 2" xfId="362"/>
    <cellStyle name="40% - Accent6 9" xfId="363"/>
    <cellStyle name="40% - Accent6 9 2" xfId="364"/>
    <cellStyle name="5 indents" xfId="1040"/>
    <cellStyle name="60% - Accent1 10" xfId="365"/>
    <cellStyle name="60% - Accent1 11" xfId="366"/>
    <cellStyle name="60% - Accent1 12" xfId="367"/>
    <cellStyle name="60% - Accent1 13" xfId="368"/>
    <cellStyle name="60% - Accent1 14" xfId="369"/>
    <cellStyle name="60% - Accent1 2" xfId="370"/>
    <cellStyle name="60% - Accent1 2 2" xfId="371"/>
    <cellStyle name="60% - Accent1 2 2 2" xfId="1043"/>
    <cellStyle name="60% - Accent1 2 2_sporedba po zemji" xfId="1042"/>
    <cellStyle name="60% - Accent1 2 3" xfId="372"/>
    <cellStyle name="60% - Accent1 2 4" xfId="1044"/>
    <cellStyle name="60% - Accent1 2 5" xfId="1045"/>
    <cellStyle name="60% - Accent1 2_sporedba po zemji" xfId="1041"/>
    <cellStyle name="60% - Accent1 3" xfId="373"/>
    <cellStyle name="60% - Accent1 3 2" xfId="1046"/>
    <cellStyle name="60% - Accent1 4" xfId="374"/>
    <cellStyle name="60% - Accent1 5" xfId="375"/>
    <cellStyle name="60% - Accent1 6" xfId="376"/>
    <cellStyle name="60% - Accent1 7" xfId="377"/>
    <cellStyle name="60% - Accent1 8" xfId="378"/>
    <cellStyle name="60% - Accent1 9" xfId="379"/>
    <cellStyle name="60% - Accent2 10" xfId="380"/>
    <cellStyle name="60% - Accent2 11" xfId="381"/>
    <cellStyle name="60% - Accent2 12" xfId="382"/>
    <cellStyle name="60% - Accent2 13" xfId="383"/>
    <cellStyle name="60% - Accent2 14" xfId="384"/>
    <cellStyle name="60% - Accent2 2" xfId="385"/>
    <cellStyle name="60% - Accent2 2 2" xfId="386"/>
    <cellStyle name="60% - Accent2 2 2 2" xfId="1047"/>
    <cellStyle name="60% - Accent2 2 3" xfId="387"/>
    <cellStyle name="60% - Accent2 2 4" xfId="1048"/>
    <cellStyle name="60% - Accent2 2 5" xfId="1049"/>
    <cellStyle name="60% - Accent2 3" xfId="388"/>
    <cellStyle name="60% - Accent2 3 2" xfId="1050"/>
    <cellStyle name="60% - Accent2 4" xfId="389"/>
    <cellStyle name="60% - Accent2 5" xfId="390"/>
    <cellStyle name="60% - Accent2 6" xfId="391"/>
    <cellStyle name="60% - Accent2 7" xfId="392"/>
    <cellStyle name="60% - Accent2 8" xfId="393"/>
    <cellStyle name="60% - Accent2 9" xfId="394"/>
    <cellStyle name="60% - Accent3 10" xfId="395"/>
    <cellStyle name="60% - Accent3 11" xfId="396"/>
    <cellStyle name="60% - Accent3 12" xfId="397"/>
    <cellStyle name="60% - Accent3 13" xfId="398"/>
    <cellStyle name="60% - Accent3 14" xfId="399"/>
    <cellStyle name="60% - Accent3 2" xfId="400"/>
    <cellStyle name="60% - Accent3 2 2" xfId="401"/>
    <cellStyle name="60% - Accent3 2 2 2" xfId="1053"/>
    <cellStyle name="60% - Accent3 2 2_sporedba po zemji" xfId="1052"/>
    <cellStyle name="60% - Accent3 2 3" xfId="402"/>
    <cellStyle name="60% - Accent3 2 4" xfId="1054"/>
    <cellStyle name="60% - Accent3 2 5" xfId="1055"/>
    <cellStyle name="60% - Accent3 2_sporedba po zemji" xfId="1051"/>
    <cellStyle name="60% - Accent3 3" xfId="403"/>
    <cellStyle name="60% - Accent3 3 2" xfId="1056"/>
    <cellStyle name="60% - Accent3 4" xfId="404"/>
    <cellStyle name="60% - Accent3 5" xfId="405"/>
    <cellStyle name="60% - Accent3 6" xfId="406"/>
    <cellStyle name="60% - Accent3 7" xfId="407"/>
    <cellStyle name="60% - Accent3 8" xfId="408"/>
    <cellStyle name="60% - Accent3 9" xfId="409"/>
    <cellStyle name="60% - Accent4 10" xfId="410"/>
    <cellStyle name="60% - Accent4 11" xfId="411"/>
    <cellStyle name="60% - Accent4 12" xfId="412"/>
    <cellStyle name="60% - Accent4 13" xfId="413"/>
    <cellStyle name="60% - Accent4 14" xfId="414"/>
    <cellStyle name="60% - Accent4 2" xfId="415"/>
    <cellStyle name="60% - Accent4 2 2" xfId="416"/>
    <cellStyle name="60% - Accent4 2 2 2" xfId="1059"/>
    <cellStyle name="60% - Accent4 2 2_sporedba po zemji" xfId="1058"/>
    <cellStyle name="60% - Accent4 2 3" xfId="417"/>
    <cellStyle name="60% - Accent4 2 4" xfId="1060"/>
    <cellStyle name="60% - Accent4 2 5" xfId="1061"/>
    <cellStyle name="60% - Accent4 2_sporedba po zemji" xfId="1057"/>
    <cellStyle name="60% - Accent4 3" xfId="418"/>
    <cellStyle name="60% - Accent4 3 2" xfId="1062"/>
    <cellStyle name="60% - Accent4 4" xfId="419"/>
    <cellStyle name="60% - Accent4 5" xfId="420"/>
    <cellStyle name="60% - Accent4 6" xfId="421"/>
    <cellStyle name="60% - Accent4 7" xfId="422"/>
    <cellStyle name="60% - Accent4 8" xfId="423"/>
    <cellStyle name="60% - Accent4 9" xfId="424"/>
    <cellStyle name="60% - Accent5 10" xfId="425"/>
    <cellStyle name="60% - Accent5 11" xfId="426"/>
    <cellStyle name="60% - Accent5 12" xfId="427"/>
    <cellStyle name="60% - Accent5 13" xfId="428"/>
    <cellStyle name="60% - Accent5 14" xfId="429"/>
    <cellStyle name="60% - Accent5 2" xfId="430"/>
    <cellStyle name="60% - Accent5 2 2" xfId="431"/>
    <cellStyle name="60% - Accent5 2 2 2" xfId="1064"/>
    <cellStyle name="60% - Accent5 2 3" xfId="432"/>
    <cellStyle name="60% - Accent5 2 4" xfId="1065"/>
    <cellStyle name="60% - Accent5 2 5" xfId="1066"/>
    <cellStyle name="60% - Accent5 2_sporedba po zemji" xfId="1063"/>
    <cellStyle name="60% - Accent5 3" xfId="433"/>
    <cellStyle name="60% - Accent5 3 2" xfId="1067"/>
    <cellStyle name="60% - Accent5 4" xfId="434"/>
    <cellStyle name="60% - Accent5 5" xfId="435"/>
    <cellStyle name="60% - Accent5 6" xfId="436"/>
    <cellStyle name="60% - Accent5 7" xfId="437"/>
    <cellStyle name="60% - Accent5 8" xfId="438"/>
    <cellStyle name="60% - Accent5 9" xfId="439"/>
    <cellStyle name="60% - Accent6 10" xfId="440"/>
    <cellStyle name="60% - Accent6 11" xfId="441"/>
    <cellStyle name="60% - Accent6 12" xfId="442"/>
    <cellStyle name="60% - Accent6 13" xfId="443"/>
    <cellStyle name="60% - Accent6 14" xfId="444"/>
    <cellStyle name="60% - Accent6 2" xfId="445"/>
    <cellStyle name="60% - Accent6 2 2" xfId="446"/>
    <cellStyle name="60% - Accent6 2 2 2" xfId="1070"/>
    <cellStyle name="60% - Accent6 2 2_sporedba po zemji" xfId="1069"/>
    <cellStyle name="60% - Accent6 2 3" xfId="447"/>
    <cellStyle name="60% - Accent6 2 4" xfId="1071"/>
    <cellStyle name="60% - Accent6 2 5" xfId="1072"/>
    <cellStyle name="60% - Accent6 2_sporedba po zemji" xfId="1068"/>
    <cellStyle name="60% - Accent6 3" xfId="448"/>
    <cellStyle name="60% - Accent6 3 2" xfId="1073"/>
    <cellStyle name="60% - Accent6 4" xfId="449"/>
    <cellStyle name="60% - Accent6 5" xfId="450"/>
    <cellStyle name="60% - Accent6 6" xfId="451"/>
    <cellStyle name="60% - Accent6 7" xfId="452"/>
    <cellStyle name="60% - Accent6 8" xfId="453"/>
    <cellStyle name="60% - Accent6 9" xfId="454"/>
    <cellStyle name="Accent1 10" xfId="455"/>
    <cellStyle name="Accent1 11" xfId="456"/>
    <cellStyle name="Accent1 12" xfId="457"/>
    <cellStyle name="Accent1 13" xfId="458"/>
    <cellStyle name="Accent1 14" xfId="459"/>
    <cellStyle name="Accent1 2" xfId="460"/>
    <cellStyle name="Accent1 2 2" xfId="461"/>
    <cellStyle name="Accent1 2 2 2" xfId="1076"/>
    <cellStyle name="Accent1 2 2_sporedba po zemji" xfId="1075"/>
    <cellStyle name="Accent1 2 3" xfId="462"/>
    <cellStyle name="Accent1 2 4" xfId="1077"/>
    <cellStyle name="Accent1 2 5" xfId="1078"/>
    <cellStyle name="Accent1 2_sporedba po zemji" xfId="1074"/>
    <cellStyle name="Accent1 3" xfId="463"/>
    <cellStyle name="Accent1 3 2" xfId="1079"/>
    <cellStyle name="Accent1 4" xfId="464"/>
    <cellStyle name="Accent1 5" xfId="465"/>
    <cellStyle name="Accent1 6" xfId="466"/>
    <cellStyle name="Accent1 7" xfId="467"/>
    <cellStyle name="Accent1 8" xfId="468"/>
    <cellStyle name="Accent1 9" xfId="469"/>
    <cellStyle name="Accent2 10" xfId="470"/>
    <cellStyle name="Accent2 11" xfId="471"/>
    <cellStyle name="Accent2 12" xfId="472"/>
    <cellStyle name="Accent2 13" xfId="473"/>
    <cellStyle name="Accent2 14" xfId="474"/>
    <cellStyle name="Accent2 2" xfId="475"/>
    <cellStyle name="Accent2 2 2" xfId="476"/>
    <cellStyle name="Accent2 2 2 2" xfId="1081"/>
    <cellStyle name="Accent2 2 3" xfId="477"/>
    <cellStyle name="Accent2 2 4" xfId="1082"/>
    <cellStyle name="Accent2 2 5" xfId="1083"/>
    <cellStyle name="Accent2 2_sporedba po zemji" xfId="1080"/>
    <cellStyle name="Accent2 3" xfId="478"/>
    <cellStyle name="Accent2 3 2" xfId="1084"/>
    <cellStyle name="Accent2 4" xfId="479"/>
    <cellStyle name="Accent2 5" xfId="480"/>
    <cellStyle name="Accent2 6" xfId="481"/>
    <cellStyle name="Accent2 7" xfId="482"/>
    <cellStyle name="Accent2 8" xfId="483"/>
    <cellStyle name="Accent2 9" xfId="484"/>
    <cellStyle name="Accent3 10" xfId="485"/>
    <cellStyle name="Accent3 11" xfId="486"/>
    <cellStyle name="Accent3 12" xfId="487"/>
    <cellStyle name="Accent3 13" xfId="488"/>
    <cellStyle name="Accent3 14" xfId="489"/>
    <cellStyle name="Accent3 2" xfId="490"/>
    <cellStyle name="Accent3 2 2" xfId="491"/>
    <cellStyle name="Accent3 2 2 2" xfId="1086"/>
    <cellStyle name="Accent3 2 3" xfId="492"/>
    <cellStyle name="Accent3 2 4" xfId="1087"/>
    <cellStyle name="Accent3 2 5" xfId="1088"/>
    <cellStyle name="Accent3 2_sporedba po zemji" xfId="1085"/>
    <cellStyle name="Accent3 3" xfId="493"/>
    <cellStyle name="Accent3 3 2" xfId="1089"/>
    <cellStyle name="Accent3 4" xfId="494"/>
    <cellStyle name="Accent3 5" xfId="495"/>
    <cellStyle name="Accent3 6" xfId="496"/>
    <cellStyle name="Accent3 7" xfId="497"/>
    <cellStyle name="Accent3 8" xfId="498"/>
    <cellStyle name="Accent3 9" xfId="499"/>
    <cellStyle name="Accent4 10" xfId="500"/>
    <cellStyle name="Accent4 11" xfId="501"/>
    <cellStyle name="Accent4 12" xfId="502"/>
    <cellStyle name="Accent4 13" xfId="503"/>
    <cellStyle name="Accent4 14" xfId="504"/>
    <cellStyle name="Accent4 2" xfId="505"/>
    <cellStyle name="Accent4 2 2" xfId="506"/>
    <cellStyle name="Accent4 2 2 2" xfId="1092"/>
    <cellStyle name="Accent4 2 2_sporedba po zemji" xfId="1091"/>
    <cellStyle name="Accent4 2 3" xfId="507"/>
    <cellStyle name="Accent4 2 4" xfId="1093"/>
    <cellStyle name="Accent4 2 5" xfId="1094"/>
    <cellStyle name="Accent4 2_sporedba po zemji" xfId="1090"/>
    <cellStyle name="Accent4 3" xfId="508"/>
    <cellStyle name="Accent4 3 2" xfId="1095"/>
    <cellStyle name="Accent4 4" xfId="509"/>
    <cellStyle name="Accent4 5" xfId="510"/>
    <cellStyle name="Accent4 6" xfId="511"/>
    <cellStyle name="Accent4 7" xfId="512"/>
    <cellStyle name="Accent4 8" xfId="513"/>
    <cellStyle name="Accent4 9" xfId="514"/>
    <cellStyle name="Accent5 10" xfId="515"/>
    <cellStyle name="Accent5 11" xfId="516"/>
    <cellStyle name="Accent5 12" xfId="517"/>
    <cellStyle name="Accent5 13" xfId="518"/>
    <cellStyle name="Accent5 14" xfId="519"/>
    <cellStyle name="Accent5 2" xfId="520"/>
    <cellStyle name="Accent5 2 2" xfId="521"/>
    <cellStyle name="Accent5 2 2 2" xfId="1097"/>
    <cellStyle name="Accent5 2 3" xfId="522"/>
    <cellStyle name="Accent5 2 4" xfId="1098"/>
    <cellStyle name="Accent5 2 5" xfId="1099"/>
    <cellStyle name="Accent5 2_sporedba po zemji" xfId="1096"/>
    <cellStyle name="Accent5 3" xfId="523"/>
    <cellStyle name="Accent5 3 2" xfId="1100"/>
    <cellStyle name="Accent5 4" xfId="524"/>
    <cellStyle name="Accent5 5" xfId="525"/>
    <cellStyle name="Accent5 6" xfId="526"/>
    <cellStyle name="Accent5 7" xfId="527"/>
    <cellStyle name="Accent5 8" xfId="528"/>
    <cellStyle name="Accent5 9" xfId="529"/>
    <cellStyle name="Accent6 10" xfId="530"/>
    <cellStyle name="Accent6 11" xfId="531"/>
    <cellStyle name="Accent6 12" xfId="532"/>
    <cellStyle name="Accent6 13" xfId="533"/>
    <cellStyle name="Accent6 14" xfId="534"/>
    <cellStyle name="Accent6 2" xfId="535"/>
    <cellStyle name="Accent6 2 2" xfId="536"/>
    <cellStyle name="Accent6 2 2 2" xfId="1102"/>
    <cellStyle name="Accent6 2 3" xfId="537"/>
    <cellStyle name="Accent6 2 4" xfId="1103"/>
    <cellStyle name="Accent6 2 5" xfId="1104"/>
    <cellStyle name="Accent6 2_sporedba po zemji" xfId="1101"/>
    <cellStyle name="Accent6 3" xfId="538"/>
    <cellStyle name="Accent6 3 2" xfId="1105"/>
    <cellStyle name="Accent6 4" xfId="539"/>
    <cellStyle name="Accent6 5" xfId="540"/>
    <cellStyle name="Accent6 6" xfId="541"/>
    <cellStyle name="Accent6 7" xfId="542"/>
    <cellStyle name="Accent6 8" xfId="543"/>
    <cellStyle name="Accent6 9" xfId="544"/>
    <cellStyle name="Bad 10" xfId="545"/>
    <cellStyle name="Bad 11" xfId="546"/>
    <cellStyle name="Bad 12" xfId="547"/>
    <cellStyle name="Bad 13" xfId="548"/>
    <cellStyle name="Bad 14" xfId="549"/>
    <cellStyle name="Bad 2" xfId="550"/>
    <cellStyle name="Bad 2 2" xfId="551"/>
    <cellStyle name="Bad 2 2 2" xfId="1106"/>
    <cellStyle name="Bad 2 3" xfId="552"/>
    <cellStyle name="Bad 2 4" xfId="1107"/>
    <cellStyle name="Bad 2 5" xfId="1108"/>
    <cellStyle name="Bad 3" xfId="553"/>
    <cellStyle name="Bad 3 2" xfId="1109"/>
    <cellStyle name="Bad 4" xfId="554"/>
    <cellStyle name="Bad 5" xfId="555"/>
    <cellStyle name="Bad 6" xfId="556"/>
    <cellStyle name="Bad 7" xfId="557"/>
    <cellStyle name="Bad 8" xfId="558"/>
    <cellStyle name="Bad 9" xfId="559"/>
    <cellStyle name="Calculation 10" xfId="560"/>
    <cellStyle name="Calculation 10 2" xfId="561"/>
    <cellStyle name="Calculation 10 2 2" xfId="1678"/>
    <cellStyle name="Calculation 10 2 2 2" xfId="2230"/>
    <cellStyle name="Calculation 10 2 2_анекси - фирми со кредити(КРИС)" xfId="1958"/>
    <cellStyle name="Calculation 10 2_aneks pokazateli-dejnosti" xfId="1952"/>
    <cellStyle name="Calculation 10 3" xfId="1677"/>
    <cellStyle name="Calculation 10 3 2" xfId="2229"/>
    <cellStyle name="Calculation 10 3_анекси - фирми со кредити(КРИС)" xfId="1959"/>
    <cellStyle name="Calculation 10_aneks pokazateli-dejnosti" xfId="1953"/>
    <cellStyle name="Calculation 11" xfId="562"/>
    <cellStyle name="Calculation 11 2" xfId="563"/>
    <cellStyle name="Calculation 11 2 2" xfId="1680"/>
    <cellStyle name="Calculation 11 2 2 2" xfId="2232"/>
    <cellStyle name="Calculation 11 2 2_анекси - фирми со кредити(КРИС)" xfId="1960"/>
    <cellStyle name="Calculation 11 2_aneks pokazateli-dejnosti" xfId="1891"/>
    <cellStyle name="Calculation 11 3" xfId="1679"/>
    <cellStyle name="Calculation 11 3 2" xfId="2231"/>
    <cellStyle name="Calculation 11 3_анекси - фирми со кредити(КРИС)" xfId="1961"/>
    <cellStyle name="Calculation 11_aneks pokazateli-dejnosti" xfId="1892"/>
    <cellStyle name="Calculation 12" xfId="564"/>
    <cellStyle name="Calculation 12 2" xfId="565"/>
    <cellStyle name="Calculation 12 2 2" xfId="1682"/>
    <cellStyle name="Calculation 12 2 2 2" xfId="2234"/>
    <cellStyle name="Calculation 12 2 2_анекси - фирми со кредити(КРИС)" xfId="1962"/>
    <cellStyle name="Calculation 12 2_aneks pokazateli-dejnosti" xfId="1889"/>
    <cellStyle name="Calculation 12 3" xfId="1681"/>
    <cellStyle name="Calculation 12 3 2" xfId="2233"/>
    <cellStyle name="Calculation 12 3_анекси - фирми со кредити(КРИС)" xfId="1963"/>
    <cellStyle name="Calculation 12_aneks pokazateli-dejnosti" xfId="1890"/>
    <cellStyle name="Calculation 13" xfId="566"/>
    <cellStyle name="Calculation 13 2" xfId="567"/>
    <cellStyle name="Calculation 13 2 2" xfId="1684"/>
    <cellStyle name="Calculation 13 2 2 2" xfId="2236"/>
    <cellStyle name="Calculation 13 2 2_анекси - фирми со кредити(КРИС)" xfId="1964"/>
    <cellStyle name="Calculation 13 2_aneks pokazateli-dejnosti" xfId="1887"/>
    <cellStyle name="Calculation 13 3" xfId="1683"/>
    <cellStyle name="Calculation 13 3 2" xfId="2235"/>
    <cellStyle name="Calculation 13 3_анекси - фирми со кредити(КРИС)" xfId="1965"/>
    <cellStyle name="Calculation 13_aneks pokazateli-dejnosti" xfId="1888"/>
    <cellStyle name="Calculation 14" xfId="568"/>
    <cellStyle name="Calculation 14 2" xfId="569"/>
    <cellStyle name="Calculation 14 2 2" xfId="1686"/>
    <cellStyle name="Calculation 14 2 2 2" xfId="2238"/>
    <cellStyle name="Calculation 14 2 2_анекси - фирми со кредити(КРИС)" xfId="1966"/>
    <cellStyle name="Calculation 14 2_aneks pokazateli-dejnosti" xfId="1886"/>
    <cellStyle name="Calculation 14 3" xfId="1685"/>
    <cellStyle name="Calculation 14 3 2" xfId="2237"/>
    <cellStyle name="Calculation 14 3_анекси - фирми со кредити(КРИС)" xfId="1967"/>
    <cellStyle name="Calculation 14_aneks pokazateli-dejnosti" xfId="1951"/>
    <cellStyle name="Calculation 2" xfId="570"/>
    <cellStyle name="Calculation 2 2" xfId="571"/>
    <cellStyle name="Calculation 2 2 2" xfId="572"/>
    <cellStyle name="Calculation 2 2 2 2" xfId="1689"/>
    <cellStyle name="Calculation 2 2 2 2 2" xfId="2241"/>
    <cellStyle name="Calculation 2 2 2 2_анекси - фирми со кредити(КРИС)" xfId="1968"/>
    <cellStyle name="Calculation 2 2 2_aneks pokazateli-dejnosti" xfId="1949"/>
    <cellStyle name="Calculation 2 2 3" xfId="1688"/>
    <cellStyle name="Calculation 2 2 3 2" xfId="2240"/>
    <cellStyle name="Calculation 2 2 3_анекси - фирми со кредити(КРИС)" xfId="1969"/>
    <cellStyle name="Calculation 2 2_aneks pokazateli-dejnosti" xfId="1950"/>
    <cellStyle name="Calculation 2 3" xfId="573"/>
    <cellStyle name="Calculation 2 3 2" xfId="574"/>
    <cellStyle name="Calculation 2 3 2 2" xfId="1691"/>
    <cellStyle name="Calculation 2 3 2 2 2" xfId="2243"/>
    <cellStyle name="Calculation 2 3 2 2_анекси - фирми со кредити(КРИС)" xfId="1970"/>
    <cellStyle name="Calculation 2 3 2_aneks pokazateli-dejnosti" xfId="1885"/>
    <cellStyle name="Calculation 2 3 3" xfId="1690"/>
    <cellStyle name="Calculation 2 3 3 2" xfId="2242"/>
    <cellStyle name="Calculation 2 3 3_анекси - фирми со кредити(КРИС)" xfId="1971"/>
    <cellStyle name="Calculation 2 3_aneks pokazateli-dejnosti" xfId="1948"/>
    <cellStyle name="Calculation 2 4" xfId="575"/>
    <cellStyle name="Calculation 2 4 2" xfId="1692"/>
    <cellStyle name="Calculation 2 4 2 2" xfId="2244"/>
    <cellStyle name="Calculation 2 4 2_анекси - фирми со кредити(КРИС)" xfId="1972"/>
    <cellStyle name="Calculation 2 4_aneks pokazateli-dejnosti" xfId="1884"/>
    <cellStyle name="Calculation 2 5" xfId="1110"/>
    <cellStyle name="Calculation 2 5 2" xfId="1900"/>
    <cellStyle name="Calculation 2 5 2 2" xfId="2430"/>
    <cellStyle name="Calculation 2 5 2_анекси - фирми со кредити(КРИС)" xfId="1973"/>
    <cellStyle name="Calculation 2 5_aneks pokazateli-dejnosti" xfId="1883"/>
    <cellStyle name="Calculation 2 6" xfId="1687"/>
    <cellStyle name="Calculation 2 6 2" xfId="2239"/>
    <cellStyle name="Calculation 2 6_анекси - фирми со кредити(КРИС)" xfId="1974"/>
    <cellStyle name="Calculation 2 7" xfId="1676"/>
    <cellStyle name="Calculation 2 7 2" xfId="2228"/>
    <cellStyle name="Calculation 2 7_анекси - фирми со кредити(КРИС)" xfId="1975"/>
    <cellStyle name="Calculation 2_aneks pokazateli-dejnosti" xfId="1947"/>
    <cellStyle name="Calculation 3" xfId="576"/>
    <cellStyle name="Calculation 3 2" xfId="577"/>
    <cellStyle name="Calculation 3 2 2" xfId="1694"/>
    <cellStyle name="Calculation 3 2 2 2" xfId="2246"/>
    <cellStyle name="Calculation 3 2 2_анекси - фирми со кредити(КРИС)" xfId="1976"/>
    <cellStyle name="Calculation 3 2_aneks pokazateli-dejnosti" xfId="1881"/>
    <cellStyle name="Calculation 3 3" xfId="1693"/>
    <cellStyle name="Calculation 3 3 2" xfId="2245"/>
    <cellStyle name="Calculation 3 3_анекси - фирми со кредити(КРИС)" xfId="1977"/>
    <cellStyle name="Calculation 3_aneks pokazateli-dejnosti" xfId="1882"/>
    <cellStyle name="Calculation 4" xfId="578"/>
    <cellStyle name="Calculation 4 2" xfId="579"/>
    <cellStyle name="Calculation 4 2 2" xfId="1696"/>
    <cellStyle name="Calculation 4 2 2 2" xfId="2248"/>
    <cellStyle name="Calculation 4 2 2_анекси - фирми со кредити(КРИС)" xfId="1978"/>
    <cellStyle name="Calculation 4 2_aneks pokazateli-dejnosti" xfId="1849"/>
    <cellStyle name="Calculation 4 3" xfId="1695"/>
    <cellStyle name="Calculation 4 3 2" xfId="2247"/>
    <cellStyle name="Calculation 4 3_анекси - фирми со кредити(КРИС)" xfId="1979"/>
    <cellStyle name="Calculation 4_aneks pokazateli-dejnosti" xfId="1850"/>
    <cellStyle name="Calculation 5" xfId="580"/>
    <cellStyle name="Calculation 5 2" xfId="581"/>
    <cellStyle name="Calculation 5 2 2" xfId="1698"/>
    <cellStyle name="Calculation 5 2 2 2" xfId="2250"/>
    <cellStyle name="Calculation 5 2 2_анекси - фирми со кредити(КРИС)" xfId="1980"/>
    <cellStyle name="Calculation 5 2_aneks pokazateli-dejnosti" xfId="1847"/>
    <cellStyle name="Calculation 5 3" xfId="1697"/>
    <cellStyle name="Calculation 5 3 2" xfId="2249"/>
    <cellStyle name="Calculation 5 3_анекси - фирми со кредити(КРИС)" xfId="1981"/>
    <cellStyle name="Calculation 5_aneks pokazateli-dejnosti" xfId="1848"/>
    <cellStyle name="Calculation 6" xfId="582"/>
    <cellStyle name="Calculation 6 2" xfId="583"/>
    <cellStyle name="Calculation 6 2 2" xfId="1700"/>
    <cellStyle name="Calculation 6 2 2 2" xfId="2252"/>
    <cellStyle name="Calculation 6 2 2_анекси - фирми со кредити(КРИС)" xfId="1982"/>
    <cellStyle name="Calculation 6 2_aneks pokazateli-dejnosti" xfId="1845"/>
    <cellStyle name="Calculation 6 3" xfId="1699"/>
    <cellStyle name="Calculation 6 3 2" xfId="2251"/>
    <cellStyle name="Calculation 6 3_анекси - фирми со кредити(КРИС)" xfId="1983"/>
    <cellStyle name="Calculation 6_aneks pokazateli-dejnosti" xfId="1846"/>
    <cellStyle name="Calculation 7" xfId="584"/>
    <cellStyle name="Calculation 7 2" xfId="585"/>
    <cellStyle name="Calculation 7 2 2" xfId="1702"/>
    <cellStyle name="Calculation 7 2 2 2" xfId="2254"/>
    <cellStyle name="Calculation 7 2 2_анекси - фирми со кредити(КРИС)" xfId="1984"/>
    <cellStyle name="Calculation 7 2_aneks pokazateli-dejnosti" xfId="1844"/>
    <cellStyle name="Calculation 7 3" xfId="1701"/>
    <cellStyle name="Calculation 7 3 2" xfId="2253"/>
    <cellStyle name="Calculation 7 3_анекси - фирми со кредити(КРИС)" xfId="1985"/>
    <cellStyle name="Calculation 7_aneks pokazateli-dejnosti" xfId="1945"/>
    <cellStyle name="Calculation 8" xfId="586"/>
    <cellStyle name="Calculation 8 2" xfId="587"/>
    <cellStyle name="Calculation 8 2 2" xfId="1704"/>
    <cellStyle name="Calculation 8 2 2 2" xfId="2256"/>
    <cellStyle name="Calculation 8 2 2_анекси - фирми со кредити(КРИС)" xfId="1986"/>
    <cellStyle name="Calculation 8 2_aneks pokazateli-dejnosti" xfId="1944"/>
    <cellStyle name="Calculation 8 3" xfId="1703"/>
    <cellStyle name="Calculation 8 3 2" xfId="2255"/>
    <cellStyle name="Calculation 8 3_анекси - фирми со кредити(КРИС)" xfId="1987"/>
    <cellStyle name="Calculation 8_aneks pokazateli-dejnosti" xfId="1942"/>
    <cellStyle name="Calculation 9" xfId="588"/>
    <cellStyle name="Calculation 9 2" xfId="589"/>
    <cellStyle name="Calculation 9 2 2" xfId="1706"/>
    <cellStyle name="Calculation 9 2 2 2" xfId="2258"/>
    <cellStyle name="Calculation 9 2 2_анекси - фирми со кредити(КРИС)" xfId="1988"/>
    <cellStyle name="Calculation 9 2_aneks pokazateli-dejnosti" xfId="1843"/>
    <cellStyle name="Calculation 9 3" xfId="1705"/>
    <cellStyle name="Calculation 9 3 2" xfId="2257"/>
    <cellStyle name="Calculation 9 3_анекси - фирми со кредити(КРИС)" xfId="1989"/>
    <cellStyle name="Calculation 9_aneks pokazateli-dejnosti" xfId="1943"/>
    <cellStyle name="Check Cell 10" xfId="590"/>
    <cellStyle name="Check Cell 11" xfId="591"/>
    <cellStyle name="Check Cell 12" xfId="592"/>
    <cellStyle name="Check Cell 13" xfId="593"/>
    <cellStyle name="Check Cell 14" xfId="594"/>
    <cellStyle name="Check Cell 2" xfId="595"/>
    <cellStyle name="Check Cell 2 2" xfId="596"/>
    <cellStyle name="Check Cell 2 2 2" xfId="1112"/>
    <cellStyle name="Check Cell 2 3" xfId="597"/>
    <cellStyle name="Check Cell 2 4" xfId="1113"/>
    <cellStyle name="Check Cell 2 5" xfId="1114"/>
    <cellStyle name="Check Cell 2_sporedba po zemji" xfId="1111"/>
    <cellStyle name="Check Cell 3" xfId="598"/>
    <cellStyle name="Check Cell 3 2" xfId="1115"/>
    <cellStyle name="Check Cell 4" xfId="599"/>
    <cellStyle name="Check Cell 5" xfId="600"/>
    <cellStyle name="Check Cell 6" xfId="601"/>
    <cellStyle name="Check Cell 7" xfId="602"/>
    <cellStyle name="Check Cell 8" xfId="603"/>
    <cellStyle name="Check Cell 9" xfId="604"/>
    <cellStyle name="clsAltData" xfId="1116"/>
    <cellStyle name="clsAltData 2" xfId="1901"/>
    <cellStyle name="clsAltData 2 2" xfId="2431"/>
    <cellStyle name="clsAltData 2_анекси - фирми со кредити(КРИС)" xfId="2219"/>
    <cellStyle name="clsAltData_aneks pokazateli-dejnosti" xfId="1488"/>
    <cellStyle name="clsAltMRVData" xfId="1117"/>
    <cellStyle name="clsAltMRVData 2" xfId="1902"/>
    <cellStyle name="clsAltMRVData 2 2" xfId="2432"/>
    <cellStyle name="clsAltMRVData 2_анекси - фирми со кредити(КРИС)" xfId="2218"/>
    <cellStyle name="clsAltMRVData_aneks pokazateli-dejnosti" xfId="1489"/>
    <cellStyle name="clsBlank" xfId="1118"/>
    <cellStyle name="clsColumnHeader" xfId="1119"/>
    <cellStyle name="clsColumnHeader 2" xfId="1903"/>
    <cellStyle name="clsColumnHeader 2 2" xfId="2433"/>
    <cellStyle name="clsColumnHeader 2_анекси - фирми со кредити(КРИС)" xfId="2195"/>
    <cellStyle name="clsColumnHeader_aneks pokazateli-dejnosti" xfId="1490"/>
    <cellStyle name="clsData" xfId="1120"/>
    <cellStyle name="clsData 2" xfId="1904"/>
    <cellStyle name="clsData 2 2" xfId="2434"/>
    <cellStyle name="clsData 2_анекси - фирми со кредити(КРИС)" xfId="2217"/>
    <cellStyle name="clsData_aneks pokazateli-dejnosti" xfId="1491"/>
    <cellStyle name="clsDefault" xfId="1121"/>
    <cellStyle name="clsFooter" xfId="1122"/>
    <cellStyle name="clsFooter 2" xfId="1905"/>
    <cellStyle name="clsFooter 2 2" xfId="2435"/>
    <cellStyle name="clsFooter 2_анекси - фирми со кредити(КРИС)" xfId="2214"/>
    <cellStyle name="clsFooter_aneks pokazateli-dejnosti" xfId="1492"/>
    <cellStyle name="clsIndexTableTitle" xfId="1123"/>
    <cellStyle name="clsIndexTableTitle 2" xfId="1906"/>
    <cellStyle name="clsIndexTableTitle 2 2" xfId="2436"/>
    <cellStyle name="clsIndexTableTitle 2_анекси - фирми со кредити(КРИС)" xfId="2213"/>
    <cellStyle name="clsIndexTableTitle_aneks pokazateli-dejnosti" xfId="1493"/>
    <cellStyle name="clsMRVData" xfId="1124"/>
    <cellStyle name="clsMRVData 2" xfId="1907"/>
    <cellStyle name="clsMRVData 2 2" xfId="2437"/>
    <cellStyle name="clsMRVData 2_анекси - фирми со кредити(КРИС)" xfId="2212"/>
    <cellStyle name="clsMRVData_aneks pokazateli-dejnosti" xfId="1494"/>
    <cellStyle name="clsReportFooter" xfId="1125"/>
    <cellStyle name="clsReportFooter 2" xfId="1908"/>
    <cellStyle name="clsReportFooter 2 2" xfId="2438"/>
    <cellStyle name="clsReportFooter 2_анекси - фирми со кредити(КРИС)" xfId="2173"/>
    <cellStyle name="clsReportFooter_aneks pokazateli-dejnosti" xfId="1495"/>
    <cellStyle name="clsReportHeader" xfId="1126"/>
    <cellStyle name="clsReportHeader 2" xfId="1909"/>
    <cellStyle name="clsReportHeader 2 2" xfId="2439"/>
    <cellStyle name="clsReportHeader 2_анекси - фирми со кредити(КРИС)" xfId="2211"/>
    <cellStyle name="clsReportHeader_aneks pokazateli-dejnosti" xfId="1496"/>
    <cellStyle name="clsRowHeader" xfId="1127"/>
    <cellStyle name="clsRowHeader 2" xfId="1910"/>
    <cellStyle name="clsRowHeader 2 2" xfId="2440"/>
    <cellStyle name="clsRowHeader 2_анекси - фирми со кредити(КРИС)" xfId="2210"/>
    <cellStyle name="clsRowHeader_aneks pokazateli-dejnosti" xfId="1497"/>
    <cellStyle name="clsScale" xfId="1128"/>
    <cellStyle name="clsSection" xfId="1129"/>
    <cellStyle name="clsSection 2" xfId="1911"/>
    <cellStyle name="clsSection 2 2" xfId="2441"/>
    <cellStyle name="clsSection 2_анекси - фирми со кредити(КРИС)" xfId="2209"/>
    <cellStyle name="clsSection_aneks pokazateli-dejnosti" xfId="1498"/>
    <cellStyle name="Comma 10" xfId="1130"/>
    <cellStyle name="Comma 10 2" xfId="1912"/>
    <cellStyle name="Comma 10 2 2" xfId="2442"/>
    <cellStyle name="Comma 11" xfId="1131"/>
    <cellStyle name="Comma 11 2" xfId="1132"/>
    <cellStyle name="Comma 11 2 2" xfId="1914"/>
    <cellStyle name="Comma 11 2 2 2" xfId="2444"/>
    <cellStyle name="Comma 11 3" xfId="1913"/>
    <cellStyle name="Comma 11 3 2" xfId="2443"/>
    <cellStyle name="Comma 12" xfId="1133"/>
    <cellStyle name="Comma 12 2" xfId="1915"/>
    <cellStyle name="Comma 12 2 2" xfId="2445"/>
    <cellStyle name="Comma 13" xfId="1134"/>
    <cellStyle name="Comma 13 2" xfId="1916"/>
    <cellStyle name="Comma 13 2 2" xfId="2446"/>
    <cellStyle name="Comma 14" xfId="1135"/>
    <cellStyle name="Comma 14 2" xfId="1917"/>
    <cellStyle name="Comma 14 2 2" xfId="2447"/>
    <cellStyle name="Comma 15" xfId="1136"/>
    <cellStyle name="Comma 15 2" xfId="1918"/>
    <cellStyle name="Comma 15 2 2" xfId="2448"/>
    <cellStyle name="Comma 2" xfId="1"/>
    <cellStyle name="Comma 2 10" xfId="971"/>
    <cellStyle name="Comma 2 10 2" xfId="1898"/>
    <cellStyle name="Comma 2 10 2 2" xfId="2428"/>
    <cellStyle name="Comma 2 11" xfId="1668"/>
    <cellStyle name="Comma 2 11 2" xfId="2221"/>
    <cellStyle name="Comma 2 2" xfId="605"/>
    <cellStyle name="Comma 2 2 2" xfId="606"/>
    <cellStyle name="Comma 2 2 2 2" xfId="1708"/>
    <cellStyle name="Comma 2 2 2 2 2" xfId="2260"/>
    <cellStyle name="Comma 2 2 3" xfId="1137"/>
    <cellStyle name="Comma 2 2 3 2" xfId="1919"/>
    <cellStyle name="Comma 2 2 3 2 2" xfId="2449"/>
    <cellStyle name="Comma 2 2 4" xfId="1707"/>
    <cellStyle name="Comma 2 2 4 2" xfId="2259"/>
    <cellStyle name="Comma 2 3" xfId="607"/>
    <cellStyle name="Comma 2 3 2" xfId="1709"/>
    <cellStyle name="Comma 2 3 2 2" xfId="2261"/>
    <cellStyle name="Comma 2 4" xfId="608"/>
    <cellStyle name="Comma 2 4 2" xfId="1710"/>
    <cellStyle name="Comma 2 4 2 2" xfId="2262"/>
    <cellStyle name="Comma 2 5" xfId="609"/>
    <cellStyle name="Comma 2 5 2" xfId="1711"/>
    <cellStyle name="Comma 2 5 2 2" xfId="2263"/>
    <cellStyle name="Comma 2 6" xfId="610"/>
    <cellStyle name="Comma 2 6 2" xfId="1712"/>
    <cellStyle name="Comma 2 6 2 2" xfId="2264"/>
    <cellStyle name="Comma 2 7" xfId="611"/>
    <cellStyle name="Comma 2 7 2" xfId="1713"/>
    <cellStyle name="Comma 2 7 2 2" xfId="2265"/>
    <cellStyle name="Comma 2 8" xfId="612"/>
    <cellStyle name="Comma 2 9" xfId="613"/>
    <cellStyle name="Comma 2 9 2" xfId="1714"/>
    <cellStyle name="Comma 2 9 2 2" xfId="2266"/>
    <cellStyle name="Comma 2_grafici-valuten rizik i aktivnosti" xfId="1138"/>
    <cellStyle name="Comma 3" xfId="614"/>
    <cellStyle name="Comma 3 2" xfId="615"/>
    <cellStyle name="Comma 3 2 2" xfId="1139"/>
    <cellStyle name="Comma 3 2 2 2" xfId="1920"/>
    <cellStyle name="Comma 3 2 2 2 2" xfId="2450"/>
    <cellStyle name="Comma 3 2 3" xfId="1716"/>
    <cellStyle name="Comma 3 2 3 2" xfId="2268"/>
    <cellStyle name="Comma 3 3" xfId="1140"/>
    <cellStyle name="Comma 3 3 2" xfId="1921"/>
    <cellStyle name="Comma 3 3 2 2" xfId="2451"/>
    <cellStyle name="Comma 3 4" xfId="1715"/>
    <cellStyle name="Comma 3 4 2" xfId="2267"/>
    <cellStyle name="Comma 34" xfId="1141"/>
    <cellStyle name="Comma 34 2" xfId="1142"/>
    <cellStyle name="Comma 34 2 2" xfId="1923"/>
    <cellStyle name="Comma 34 2 2 2" xfId="2453"/>
    <cellStyle name="Comma 34 3" xfId="1922"/>
    <cellStyle name="Comma 34 3 2" xfId="2452"/>
    <cellStyle name="Comma 35" xfId="1143"/>
    <cellStyle name="Comma 35 2" xfId="1924"/>
    <cellStyle name="Comma 35 2 2" xfId="2454"/>
    <cellStyle name="Comma 36" xfId="1144"/>
    <cellStyle name="Comma 36 2" xfId="1925"/>
    <cellStyle name="Comma 36 2 2" xfId="2455"/>
    <cellStyle name="Comma 4" xfId="616"/>
    <cellStyle name="Comma 4 2" xfId="1145"/>
    <cellStyle name="Comma 4 2 2" xfId="1926"/>
    <cellStyle name="Comma 4 2 2 2" xfId="2456"/>
    <cellStyle name="Comma 4 3" xfId="1717"/>
    <cellStyle name="Comma 4 3 2" xfId="2269"/>
    <cellStyle name="Comma 5" xfId="617"/>
    <cellStyle name="Comma 5 2" xfId="1718"/>
    <cellStyle name="Comma 5 2 2" xfId="2270"/>
    <cellStyle name="Comma 6" xfId="618"/>
    <cellStyle name="Comma 6 2" xfId="619"/>
    <cellStyle name="Comma 6 2 2" xfId="1720"/>
    <cellStyle name="Comma 6 2 2 2" xfId="2272"/>
    <cellStyle name="Comma 6 3" xfId="1719"/>
    <cellStyle name="Comma 6 3 2" xfId="2271"/>
    <cellStyle name="Comma 7" xfId="620"/>
    <cellStyle name="Comma 7 2" xfId="1146"/>
    <cellStyle name="Comma 7 2 2" xfId="1927"/>
    <cellStyle name="Comma 7 2 2 2" xfId="2457"/>
    <cellStyle name="Comma 7 3" xfId="1721"/>
    <cellStyle name="Comma 7 3 2" xfId="2273"/>
    <cellStyle name="Comma 8" xfId="621"/>
    <cellStyle name="Comma 8 2" xfId="1147"/>
    <cellStyle name="Comma 8 2 2" xfId="1928"/>
    <cellStyle name="Comma 8 2 2 2" xfId="2458"/>
    <cellStyle name="Comma 8 3" xfId="1722"/>
    <cellStyle name="Comma 8 3 2" xfId="2274"/>
    <cellStyle name="Comma 9" xfId="967"/>
    <cellStyle name="Comma 9 2" xfId="1895"/>
    <cellStyle name="Comma 9 2 2" xfId="2425"/>
    <cellStyle name="Currency 2" xfId="1148"/>
    <cellStyle name="Currency 3" xfId="1149"/>
    <cellStyle name="Currency 4" xfId="1150"/>
    <cellStyle name="Date" xfId="1151"/>
    <cellStyle name="Euro" xfId="1152"/>
    <cellStyle name="Excel.Chart" xfId="1153"/>
    <cellStyle name="Explanatory Text 10" xfId="622"/>
    <cellStyle name="Explanatory Text 11" xfId="623"/>
    <cellStyle name="Explanatory Text 12" xfId="624"/>
    <cellStyle name="Explanatory Text 13" xfId="625"/>
    <cellStyle name="Explanatory Text 14" xfId="626"/>
    <cellStyle name="Explanatory Text 2" xfId="627"/>
    <cellStyle name="Explanatory Text 2 2" xfId="628"/>
    <cellStyle name="Explanatory Text 2 2 2" xfId="1154"/>
    <cellStyle name="Explanatory Text 2 3" xfId="629"/>
    <cellStyle name="Explanatory Text 2 4" xfId="1155"/>
    <cellStyle name="Explanatory Text 2 5" xfId="1156"/>
    <cellStyle name="Explanatory Text 3" xfId="630"/>
    <cellStyle name="Explanatory Text 3 2" xfId="1157"/>
    <cellStyle name="Explanatory Text 4" xfId="631"/>
    <cellStyle name="Explanatory Text 5" xfId="632"/>
    <cellStyle name="Explanatory Text 6" xfId="633"/>
    <cellStyle name="Explanatory Text 7" xfId="634"/>
    <cellStyle name="Explanatory Text 8" xfId="635"/>
    <cellStyle name="Explanatory Text 9" xfId="636"/>
    <cellStyle name="Fixed" xfId="1158"/>
    <cellStyle name="Good 10" xfId="637"/>
    <cellStyle name="Good 11" xfId="638"/>
    <cellStyle name="Good 12" xfId="639"/>
    <cellStyle name="Good 13" xfId="640"/>
    <cellStyle name="Good 14" xfId="641"/>
    <cellStyle name="Good 2" xfId="642"/>
    <cellStyle name="Good 2 2" xfId="643"/>
    <cellStyle name="Good 2 2 2" xfId="1159"/>
    <cellStyle name="Good 2 3" xfId="644"/>
    <cellStyle name="Good 2 4" xfId="1160"/>
    <cellStyle name="Good 2 5" xfId="1161"/>
    <cellStyle name="Good 3" xfId="645"/>
    <cellStyle name="Good 3 2" xfId="1162"/>
    <cellStyle name="Good 4" xfId="646"/>
    <cellStyle name="Good 5" xfId="647"/>
    <cellStyle name="Good 6" xfId="648"/>
    <cellStyle name="Good 7" xfId="649"/>
    <cellStyle name="Good 8" xfId="650"/>
    <cellStyle name="Good 9" xfId="651"/>
    <cellStyle name="Heading 1 10" xfId="652"/>
    <cellStyle name="Heading 1 11" xfId="653"/>
    <cellStyle name="Heading 1 12" xfId="654"/>
    <cellStyle name="Heading 1 13" xfId="655"/>
    <cellStyle name="Heading 1 14" xfId="656"/>
    <cellStyle name="Heading 1 2" xfId="657"/>
    <cellStyle name="Heading 1 2 2" xfId="658"/>
    <cellStyle name="Heading 1 2 2 2" xfId="1165"/>
    <cellStyle name="Heading 1 2 2_sporedba po zemji" xfId="1164"/>
    <cellStyle name="Heading 1 2 3" xfId="659"/>
    <cellStyle name="Heading 1 2 4" xfId="1166"/>
    <cellStyle name="Heading 1 2 5" xfId="1167"/>
    <cellStyle name="Heading 1 2_sporedba po zemji" xfId="1163"/>
    <cellStyle name="Heading 1 3" xfId="660"/>
    <cellStyle name="Heading 1 3 2" xfId="1168"/>
    <cellStyle name="Heading 1 4" xfId="661"/>
    <cellStyle name="Heading 1 5" xfId="662"/>
    <cellStyle name="Heading 1 6" xfId="663"/>
    <cellStyle name="Heading 1 7" xfId="664"/>
    <cellStyle name="Heading 1 8" xfId="665"/>
    <cellStyle name="Heading 1 9" xfId="666"/>
    <cellStyle name="Heading 2 10" xfId="667"/>
    <cellStyle name="Heading 2 11" xfId="668"/>
    <cellStyle name="Heading 2 12" xfId="669"/>
    <cellStyle name="Heading 2 13" xfId="670"/>
    <cellStyle name="Heading 2 14" xfId="671"/>
    <cellStyle name="Heading 2 2" xfId="672"/>
    <cellStyle name="Heading 2 2 2" xfId="673"/>
    <cellStyle name="Heading 2 2 2 2" xfId="1171"/>
    <cellStyle name="Heading 2 2 2_sporedba po zemji" xfId="1170"/>
    <cellStyle name="Heading 2 2 3" xfId="674"/>
    <cellStyle name="Heading 2 2 4" xfId="1172"/>
    <cellStyle name="Heading 2 2 5" xfId="1173"/>
    <cellStyle name="Heading 2 2_sporedba po zemji" xfId="1169"/>
    <cellStyle name="Heading 2 3" xfId="675"/>
    <cellStyle name="Heading 2 3 2" xfId="1174"/>
    <cellStyle name="Heading 2 4" xfId="676"/>
    <cellStyle name="Heading 2 5" xfId="677"/>
    <cellStyle name="Heading 2 6" xfId="678"/>
    <cellStyle name="Heading 2 7" xfId="679"/>
    <cellStyle name="Heading 2 8" xfId="680"/>
    <cellStyle name="Heading 2 9" xfId="681"/>
    <cellStyle name="Heading 3 10" xfId="682"/>
    <cellStyle name="Heading 3 10 2" xfId="1723"/>
    <cellStyle name="Heading 3 10 2 2" xfId="2275"/>
    <cellStyle name="Heading 3 10 2_анекси - фирми со кредити(КРИС)" xfId="2220"/>
    <cellStyle name="Heading 3 10_aneks pokazateli-dejnosti" xfId="1499"/>
    <cellStyle name="Heading 3 11" xfId="683"/>
    <cellStyle name="Heading 3 11 2" xfId="1724"/>
    <cellStyle name="Heading 3 11 2 2" xfId="2276"/>
    <cellStyle name="Heading 3 11 2_анекси - фирми со кредити(КРИС)" xfId="2194"/>
    <cellStyle name="Heading 3 11_aneks pokazateli-dejnosti" xfId="1500"/>
    <cellStyle name="Heading 3 12" xfId="684"/>
    <cellStyle name="Heading 3 12 2" xfId="1725"/>
    <cellStyle name="Heading 3 12 2 2" xfId="2277"/>
    <cellStyle name="Heading 3 12 2_анекси - фирми со кредити(КРИС)" xfId="2193"/>
    <cellStyle name="Heading 3 12_aneks pokazateli-dejnosti" xfId="1501"/>
    <cellStyle name="Heading 3 13" xfId="685"/>
    <cellStyle name="Heading 3 13 2" xfId="1726"/>
    <cellStyle name="Heading 3 13 2 2" xfId="2278"/>
    <cellStyle name="Heading 3 13 2_анекси - фирми со кредити(КРИС)" xfId="2192"/>
    <cellStyle name="Heading 3 13_aneks pokazateli-dejnosti" xfId="1502"/>
    <cellStyle name="Heading 3 14" xfId="686"/>
    <cellStyle name="Heading 3 14 2" xfId="1727"/>
    <cellStyle name="Heading 3 14 2 2" xfId="2279"/>
    <cellStyle name="Heading 3 14 2_анекси - фирми со кредити(КРИС)" xfId="2191"/>
    <cellStyle name="Heading 3 14_aneks pokazateli-dejnosti" xfId="1503"/>
    <cellStyle name="Heading 3 2" xfId="687"/>
    <cellStyle name="Heading 3 2 2" xfId="688"/>
    <cellStyle name="Heading 3 2 2 2" xfId="1175"/>
    <cellStyle name="Heading 3 2 2 2 2" xfId="1955"/>
    <cellStyle name="Heading 3 2 2 2 2 2" xfId="2474"/>
    <cellStyle name="Heading 3 2 2 2 2_анекси - фирми со кредити(КРИС)" xfId="2190"/>
    <cellStyle name="Heading 3 2 2 2_aneks pokazateli-dejnosti" xfId="1506"/>
    <cellStyle name="Heading 3 2 2 3" xfId="1729"/>
    <cellStyle name="Heading 3 2 2 3 2" xfId="2281"/>
    <cellStyle name="Heading 3 2 2 3_анекси - фирми со кредити(КРИС)" xfId="2189"/>
    <cellStyle name="Heading 3 2 2 4" xfId="1674"/>
    <cellStyle name="Heading 3 2 2 4 2" xfId="2226"/>
    <cellStyle name="Heading 3 2 2 4_анекси - фирми со кредити(КРИС)" xfId="2188"/>
    <cellStyle name="Heading 3 2 2 5" xfId="2175"/>
    <cellStyle name="Heading 3 2 2_aneks pokazateli-dejnosti" xfId="1505"/>
    <cellStyle name="Heading 3 2 3" xfId="689"/>
    <cellStyle name="Heading 3 2 3 2" xfId="1730"/>
    <cellStyle name="Heading 3 2 3 2 2" xfId="2282"/>
    <cellStyle name="Heading 3 2 3 2_анекси - фирми со кредити(КРИС)" xfId="2187"/>
    <cellStyle name="Heading 3 2 3_aneks pokazateli-dejnosti" xfId="1507"/>
    <cellStyle name="Heading 3 2 4" xfId="1176"/>
    <cellStyle name="Heading 3 2 4 2" xfId="1956"/>
    <cellStyle name="Heading 3 2 4 2 2" xfId="2475"/>
    <cellStyle name="Heading 3 2 4 2_анекси - фирми со кредити(КРИС)" xfId="2186"/>
    <cellStyle name="Heading 3 2 4_aneks pokazateli-dejnosti" xfId="1508"/>
    <cellStyle name="Heading 3 2 5" xfId="1177"/>
    <cellStyle name="Heading 3 2 5 2" xfId="1957"/>
    <cellStyle name="Heading 3 2 5 2 2" xfId="2476"/>
    <cellStyle name="Heading 3 2 5 2_анекси - фирми со кредити(КРИС)" xfId="2185"/>
    <cellStyle name="Heading 3 2 5_aneks pokazateli-dejnosti" xfId="1509"/>
    <cellStyle name="Heading 3 2 6" xfId="1728"/>
    <cellStyle name="Heading 3 2 6 2" xfId="2280"/>
    <cellStyle name="Heading 3 2 6_анекси - фирми со кредити(КРИС)" xfId="2184"/>
    <cellStyle name="Heading 3 2 7" xfId="1675"/>
    <cellStyle name="Heading 3 2 7 2" xfId="2227"/>
    <cellStyle name="Heading 3 2 7_анекси - фирми со кредити(КРИС)" xfId="2183"/>
    <cellStyle name="Heading 3 2 8" xfId="2174"/>
    <cellStyle name="Heading 3 2_aneks pokazateli-dejnosti" xfId="1504"/>
    <cellStyle name="Heading 3 3" xfId="690"/>
    <cellStyle name="Heading 3 3 2" xfId="1178"/>
    <cellStyle name="Heading 3 3 3" xfId="1731"/>
    <cellStyle name="Heading 3 3 3 2" xfId="2283"/>
    <cellStyle name="Heading 3 3 3_анекси - фирми со кредити(КРИС)" xfId="2182"/>
    <cellStyle name="Heading 3 3_aneks pokazateli-dejnosti" xfId="1510"/>
    <cellStyle name="Heading 3 4" xfId="691"/>
    <cellStyle name="Heading 3 4 2" xfId="1732"/>
    <cellStyle name="Heading 3 4 2 2" xfId="2284"/>
    <cellStyle name="Heading 3 4 2_анекси - фирми со кредити(КРИС)" xfId="2181"/>
    <cellStyle name="Heading 3 4_aneks pokazateli-dejnosti" xfId="1511"/>
    <cellStyle name="Heading 3 5" xfId="692"/>
    <cellStyle name="Heading 3 5 2" xfId="1733"/>
    <cellStyle name="Heading 3 5 2 2" xfId="2285"/>
    <cellStyle name="Heading 3 5 2_анекси - фирми со кредити(КРИС)" xfId="2180"/>
    <cellStyle name="Heading 3 5_aneks pokazateli-dejnosti" xfId="1512"/>
    <cellStyle name="Heading 3 6" xfId="693"/>
    <cellStyle name="Heading 3 6 2" xfId="1734"/>
    <cellStyle name="Heading 3 6 2 2" xfId="2286"/>
    <cellStyle name="Heading 3 6 2_анекси - фирми со кредити(КРИС)" xfId="2179"/>
    <cellStyle name="Heading 3 6_aneks pokazateli-dejnosti" xfId="1513"/>
    <cellStyle name="Heading 3 7" xfId="694"/>
    <cellStyle name="Heading 3 7 2" xfId="1735"/>
    <cellStyle name="Heading 3 7 2 2" xfId="2287"/>
    <cellStyle name="Heading 3 7 2_анекси - фирми со кредити(КРИС)" xfId="2178"/>
    <cellStyle name="Heading 3 7_aneks pokazateli-dejnosti" xfId="1514"/>
    <cellStyle name="Heading 3 8" xfId="695"/>
    <cellStyle name="Heading 3 8 2" xfId="1736"/>
    <cellStyle name="Heading 3 8 2 2" xfId="2288"/>
    <cellStyle name="Heading 3 8 2_анекси - фирми со кредити(КРИС)" xfId="2177"/>
    <cellStyle name="Heading 3 8_aneks pokazateli-dejnosti" xfId="1515"/>
    <cellStyle name="Heading 3 9" xfId="696"/>
    <cellStyle name="Heading 3 9 2" xfId="1737"/>
    <cellStyle name="Heading 3 9 2 2" xfId="2289"/>
    <cellStyle name="Heading 3 9 2_анекси - фирми со кредити(КРИС)" xfId="2208"/>
    <cellStyle name="Heading 3 9_aneks pokazateli-dejnosti" xfId="1516"/>
    <cellStyle name="Heading 4 10" xfId="697"/>
    <cellStyle name="Heading 4 11" xfId="698"/>
    <cellStyle name="Heading 4 12" xfId="699"/>
    <cellStyle name="Heading 4 13" xfId="700"/>
    <cellStyle name="Heading 4 14" xfId="701"/>
    <cellStyle name="Heading 4 2" xfId="702"/>
    <cellStyle name="Heading 4 2 2" xfId="703"/>
    <cellStyle name="Heading 4 2 2 2" xfId="1181"/>
    <cellStyle name="Heading 4 2 2_sporedba po zemji" xfId="1180"/>
    <cellStyle name="Heading 4 2 3" xfId="704"/>
    <cellStyle name="Heading 4 2 4" xfId="1182"/>
    <cellStyle name="Heading 4 2 5" xfId="1183"/>
    <cellStyle name="Heading 4 2_sporedba po zemji" xfId="1179"/>
    <cellStyle name="Heading 4 3" xfId="705"/>
    <cellStyle name="Heading 4 3 2" xfId="1184"/>
    <cellStyle name="Heading 4 4" xfId="706"/>
    <cellStyle name="Heading 4 5" xfId="707"/>
    <cellStyle name="Heading 4 6" xfId="708"/>
    <cellStyle name="Heading 4 7" xfId="709"/>
    <cellStyle name="Heading 4 8" xfId="710"/>
    <cellStyle name="Heading 4 9" xfId="711"/>
    <cellStyle name="HEADING1" xfId="1185"/>
    <cellStyle name="HEADING2" xfId="1186"/>
    <cellStyle name="imf-one decimal" xfId="1187"/>
    <cellStyle name="imf-zero decimal" xfId="1188"/>
    <cellStyle name="Input 10" xfId="712"/>
    <cellStyle name="Input 10 2" xfId="713"/>
    <cellStyle name="Input 10 2 2" xfId="1739"/>
    <cellStyle name="Input 10 2 2 2" xfId="2291"/>
    <cellStyle name="Input 10 2 2_анекси - фирми со кредити(КРИС)" xfId="1990"/>
    <cellStyle name="Input 10 2_aneks pokazateli-dejnosti" xfId="1518"/>
    <cellStyle name="Input 10 3" xfId="1738"/>
    <cellStyle name="Input 10 3 2" xfId="2290"/>
    <cellStyle name="Input 10 3_анекси - фирми со кредити(КРИС)" xfId="1991"/>
    <cellStyle name="Input 10_aneks pokazateli-dejnosti" xfId="1517"/>
    <cellStyle name="Input 11" xfId="714"/>
    <cellStyle name="Input 11 2" xfId="715"/>
    <cellStyle name="Input 11 2 2" xfId="1741"/>
    <cellStyle name="Input 11 2 2 2" xfId="2293"/>
    <cellStyle name="Input 11 2 2_анекси - фирми со кредити(КРИС)" xfId="1992"/>
    <cellStyle name="Input 11 2_aneks pokazateli-dejnosti" xfId="1520"/>
    <cellStyle name="Input 11 3" xfId="1740"/>
    <cellStyle name="Input 11 3 2" xfId="2292"/>
    <cellStyle name="Input 11 3_анекси - фирми со кредити(КРИС)" xfId="1993"/>
    <cellStyle name="Input 11_aneks pokazateli-dejnosti" xfId="1519"/>
    <cellStyle name="Input 12" xfId="716"/>
    <cellStyle name="Input 12 2" xfId="717"/>
    <cellStyle name="Input 12 2 2" xfId="1743"/>
    <cellStyle name="Input 12 2 2 2" xfId="2295"/>
    <cellStyle name="Input 12 2 2_анекси - фирми со кредити(КРИС)" xfId="1994"/>
    <cellStyle name="Input 12 2_aneks pokazateli-dejnosti" xfId="1522"/>
    <cellStyle name="Input 12 3" xfId="1742"/>
    <cellStyle name="Input 12 3 2" xfId="2294"/>
    <cellStyle name="Input 12 3_анекси - фирми со кредити(КРИС)" xfId="1995"/>
    <cellStyle name="Input 12_aneks pokazateli-dejnosti" xfId="1521"/>
    <cellStyle name="Input 13" xfId="718"/>
    <cellStyle name="Input 13 2" xfId="719"/>
    <cellStyle name="Input 13 2 2" xfId="1745"/>
    <cellStyle name="Input 13 2 2 2" xfId="2297"/>
    <cellStyle name="Input 13 2 2_анекси - фирми со кредити(КРИС)" xfId="1996"/>
    <cellStyle name="Input 13 2_aneks pokazateli-dejnosti" xfId="1524"/>
    <cellStyle name="Input 13 3" xfId="1744"/>
    <cellStyle name="Input 13 3 2" xfId="2296"/>
    <cellStyle name="Input 13 3_анекси - фирми со кредити(КРИС)" xfId="1997"/>
    <cellStyle name="Input 13_aneks pokazateli-dejnosti" xfId="1523"/>
    <cellStyle name="Input 14" xfId="720"/>
    <cellStyle name="Input 14 2" xfId="721"/>
    <cellStyle name="Input 14 2 2" xfId="1747"/>
    <cellStyle name="Input 14 2 2 2" xfId="2299"/>
    <cellStyle name="Input 14 2 2_анекси - фирми со кредити(КРИС)" xfId="1998"/>
    <cellStyle name="Input 14 2_aneks pokazateli-dejnosti" xfId="1526"/>
    <cellStyle name="Input 14 3" xfId="1746"/>
    <cellStyle name="Input 14 3 2" xfId="2298"/>
    <cellStyle name="Input 14 3_анекси - фирми со кредити(КРИС)" xfId="1999"/>
    <cellStyle name="Input 14_aneks pokazateli-dejnosti" xfId="1525"/>
    <cellStyle name="Input 2" xfId="722"/>
    <cellStyle name="Input 2 2" xfId="723"/>
    <cellStyle name="Input 2 2 2" xfId="724"/>
    <cellStyle name="Input 2 2 2 2" xfId="1750"/>
    <cellStyle name="Input 2 2 2 2 2" xfId="2302"/>
    <cellStyle name="Input 2 2 2 2_анекси - фирми со кредити(КРИС)" xfId="2000"/>
    <cellStyle name="Input 2 2 2_aneks pokazateli-dejnosti" xfId="1529"/>
    <cellStyle name="Input 2 2 3" xfId="1749"/>
    <cellStyle name="Input 2 2 3 2" xfId="2301"/>
    <cellStyle name="Input 2 2 3_анекси - фирми со кредити(КРИС)" xfId="2001"/>
    <cellStyle name="Input 2 2_aneks pokazateli-dejnosti" xfId="1528"/>
    <cellStyle name="Input 2 3" xfId="725"/>
    <cellStyle name="Input 2 3 2" xfId="726"/>
    <cellStyle name="Input 2 3 2 2" xfId="1752"/>
    <cellStyle name="Input 2 3 2 2 2" xfId="2304"/>
    <cellStyle name="Input 2 3 2 2_анекси - фирми со кредити(КРИС)" xfId="2002"/>
    <cellStyle name="Input 2 3 2_aneks pokazateli-dejnosti" xfId="1531"/>
    <cellStyle name="Input 2 3 3" xfId="1751"/>
    <cellStyle name="Input 2 3 3 2" xfId="2303"/>
    <cellStyle name="Input 2 3 3_анекси - фирми со кредити(КРИС)" xfId="2003"/>
    <cellStyle name="Input 2 3_aneks pokazateli-dejnosti" xfId="1530"/>
    <cellStyle name="Input 2 4" xfId="727"/>
    <cellStyle name="Input 2 4 2" xfId="1753"/>
    <cellStyle name="Input 2 4 2 2" xfId="2305"/>
    <cellStyle name="Input 2 4 2_анекси - фирми со кредити(КРИС)" xfId="2004"/>
    <cellStyle name="Input 2 4_aneks pokazateli-dejnosti" xfId="1532"/>
    <cellStyle name="Input 2 5" xfId="1189"/>
    <cellStyle name="Input 2 5 2" xfId="1929"/>
    <cellStyle name="Input 2 5 2 2" xfId="2459"/>
    <cellStyle name="Input 2 5 2_анекси - фирми со кредити(КРИС)" xfId="2005"/>
    <cellStyle name="Input 2 5_aneks pokazateli-dejnosti" xfId="1533"/>
    <cellStyle name="Input 2 6" xfId="1748"/>
    <cellStyle name="Input 2 6 2" xfId="2300"/>
    <cellStyle name="Input 2 6_анекси - фирми со кредити(КРИС)" xfId="2006"/>
    <cellStyle name="Input 2 7" xfId="1673"/>
    <cellStyle name="Input 2 7 2" xfId="2225"/>
    <cellStyle name="Input 2 7_анекси - фирми со кредити(КРИС)" xfId="2007"/>
    <cellStyle name="Input 2_aneks pokazateli-dejnosti" xfId="1527"/>
    <cellStyle name="Input 3" xfId="728"/>
    <cellStyle name="Input 3 2" xfId="729"/>
    <cellStyle name="Input 3 2 2" xfId="1755"/>
    <cellStyle name="Input 3 2 2 2" xfId="2307"/>
    <cellStyle name="Input 3 2 2_анекси - фирми со кредити(КРИС)" xfId="2008"/>
    <cellStyle name="Input 3 2_aneks pokazateli-dejnosti" xfId="1535"/>
    <cellStyle name="Input 3 3" xfId="1754"/>
    <cellStyle name="Input 3 3 2" xfId="2306"/>
    <cellStyle name="Input 3 3_анекси - фирми со кредити(КРИС)" xfId="2009"/>
    <cellStyle name="Input 3_aneks pokazateli-dejnosti" xfId="1534"/>
    <cellStyle name="Input 4" xfId="730"/>
    <cellStyle name="Input 4 2" xfId="731"/>
    <cellStyle name="Input 4 2 2" xfId="1757"/>
    <cellStyle name="Input 4 2 2 2" xfId="2309"/>
    <cellStyle name="Input 4 2 2_анекси - фирми со кредити(КРИС)" xfId="2010"/>
    <cellStyle name="Input 4 2_aneks pokazateli-dejnosti" xfId="1537"/>
    <cellStyle name="Input 4 3" xfId="1756"/>
    <cellStyle name="Input 4 3 2" xfId="2308"/>
    <cellStyle name="Input 4 3_анекси - фирми со кредити(КРИС)" xfId="2011"/>
    <cellStyle name="Input 4_aneks pokazateli-dejnosti" xfId="1536"/>
    <cellStyle name="Input 5" xfId="732"/>
    <cellStyle name="Input 5 2" xfId="733"/>
    <cellStyle name="Input 5 2 2" xfId="1759"/>
    <cellStyle name="Input 5 2 2 2" xfId="2311"/>
    <cellStyle name="Input 5 2 2_анекси - фирми со кредити(КРИС)" xfId="2012"/>
    <cellStyle name="Input 5 2_aneks pokazateli-dejnosti" xfId="1539"/>
    <cellStyle name="Input 5 3" xfId="1758"/>
    <cellStyle name="Input 5 3 2" xfId="2310"/>
    <cellStyle name="Input 5 3_анекси - фирми со кредити(КРИС)" xfId="2013"/>
    <cellStyle name="Input 5_aneks pokazateli-dejnosti" xfId="1538"/>
    <cellStyle name="Input 6" xfId="734"/>
    <cellStyle name="Input 6 2" xfId="735"/>
    <cellStyle name="Input 6 2 2" xfId="1761"/>
    <cellStyle name="Input 6 2 2 2" xfId="2313"/>
    <cellStyle name="Input 6 2 2_анекси - фирми со кредити(КРИС)" xfId="2014"/>
    <cellStyle name="Input 6 2_aneks pokazateli-dejnosti" xfId="1541"/>
    <cellStyle name="Input 6 3" xfId="1760"/>
    <cellStyle name="Input 6 3 2" xfId="2312"/>
    <cellStyle name="Input 6 3_анекси - фирми со кредити(КРИС)" xfId="2015"/>
    <cellStyle name="Input 6_aneks pokazateli-dejnosti" xfId="1540"/>
    <cellStyle name="Input 7" xfId="736"/>
    <cellStyle name="Input 7 2" xfId="737"/>
    <cellStyle name="Input 7 2 2" xfId="1763"/>
    <cellStyle name="Input 7 2 2 2" xfId="2315"/>
    <cellStyle name="Input 7 2 2_анекси - фирми со кредити(КРИС)" xfId="2016"/>
    <cellStyle name="Input 7 2_aneks pokazateli-dejnosti" xfId="1543"/>
    <cellStyle name="Input 7 3" xfId="1762"/>
    <cellStyle name="Input 7 3 2" xfId="2314"/>
    <cellStyle name="Input 7 3_анекси - фирми со кредити(КРИС)" xfId="2017"/>
    <cellStyle name="Input 7_aneks pokazateli-dejnosti" xfId="1542"/>
    <cellStyle name="Input 8" xfId="738"/>
    <cellStyle name="Input 8 2" xfId="739"/>
    <cellStyle name="Input 8 2 2" xfId="1765"/>
    <cellStyle name="Input 8 2 2 2" xfId="2317"/>
    <cellStyle name="Input 8 2 2_анекси - фирми со кредити(КРИС)" xfId="2018"/>
    <cellStyle name="Input 8 2_aneks pokazateli-dejnosti" xfId="1545"/>
    <cellStyle name="Input 8 3" xfId="1764"/>
    <cellStyle name="Input 8 3 2" xfId="2316"/>
    <cellStyle name="Input 8 3_анекси - фирми со кредити(КРИС)" xfId="2019"/>
    <cellStyle name="Input 8_aneks pokazateli-dejnosti" xfId="1544"/>
    <cellStyle name="Input 9" xfId="740"/>
    <cellStyle name="Input 9 2" xfId="741"/>
    <cellStyle name="Input 9 2 2" xfId="1767"/>
    <cellStyle name="Input 9 2 2 2" xfId="2319"/>
    <cellStyle name="Input 9 2 2_анекси - фирми со кредити(КРИС)" xfId="2020"/>
    <cellStyle name="Input 9 2_aneks pokazateli-dejnosti" xfId="1547"/>
    <cellStyle name="Input 9 3" xfId="1766"/>
    <cellStyle name="Input 9 3 2" xfId="2318"/>
    <cellStyle name="Input 9 3_анекси - фирми со кредити(КРИС)" xfId="2021"/>
    <cellStyle name="Input 9_aneks pokazateli-dejnosti" xfId="1546"/>
    <cellStyle name="Linked Cell 10" xfId="742"/>
    <cellStyle name="Linked Cell 11" xfId="743"/>
    <cellStyle name="Linked Cell 12" xfId="744"/>
    <cellStyle name="Linked Cell 13" xfId="745"/>
    <cellStyle name="Linked Cell 14" xfId="746"/>
    <cellStyle name="Linked Cell 2" xfId="747"/>
    <cellStyle name="Linked Cell 2 2" xfId="748"/>
    <cellStyle name="Linked Cell 2 2 2" xfId="1191"/>
    <cellStyle name="Linked Cell 2 3" xfId="749"/>
    <cellStyle name="Linked Cell 2 4" xfId="1192"/>
    <cellStyle name="Linked Cell 2 5" xfId="1193"/>
    <cellStyle name="Linked Cell 2_sporedba po zemji" xfId="1190"/>
    <cellStyle name="Linked Cell 3" xfId="750"/>
    <cellStyle name="Linked Cell 3 2" xfId="1194"/>
    <cellStyle name="Linked Cell 4" xfId="751"/>
    <cellStyle name="Linked Cell 5" xfId="752"/>
    <cellStyle name="Linked Cell 6" xfId="753"/>
    <cellStyle name="Linked Cell 7" xfId="754"/>
    <cellStyle name="Linked Cell 8" xfId="755"/>
    <cellStyle name="Linked Cell 9" xfId="756"/>
    <cellStyle name="Millares [0]_11.1.3. bis" xfId="1195"/>
    <cellStyle name="Millares_11.1.3. bis" xfId="1196"/>
    <cellStyle name="Moneda [0]_11.1.3. bis" xfId="1197"/>
    <cellStyle name="Moneda_11.1.3. bis" xfId="1198"/>
    <cellStyle name="Neutral 10" xfId="757"/>
    <cellStyle name="Neutral 11" xfId="758"/>
    <cellStyle name="Neutral 12" xfId="759"/>
    <cellStyle name="Neutral 13" xfId="760"/>
    <cellStyle name="Neutral 14" xfId="761"/>
    <cellStyle name="Neutral 2" xfId="762"/>
    <cellStyle name="Neutral 2 2" xfId="763"/>
    <cellStyle name="Neutral 2 2 2" xfId="1200"/>
    <cellStyle name="Neutral 2 3" xfId="764"/>
    <cellStyle name="Neutral 2 4" xfId="1201"/>
    <cellStyle name="Neutral 2 5" xfId="1202"/>
    <cellStyle name="Neutral 2_sporedba po zemji" xfId="1199"/>
    <cellStyle name="Neutral 3" xfId="765"/>
    <cellStyle name="Neutral 3 2" xfId="1203"/>
    <cellStyle name="Neutral 4" xfId="766"/>
    <cellStyle name="Neutral 5" xfId="767"/>
    <cellStyle name="Neutral 6" xfId="768"/>
    <cellStyle name="Neutral 7" xfId="769"/>
    <cellStyle name="Neutral 8" xfId="770"/>
    <cellStyle name="Neutral 9" xfId="771"/>
    <cellStyle name="Normal" xfId="0" builtinId="0"/>
    <cellStyle name="Normal - Style1" xfId="1204"/>
    <cellStyle name="Normal - Style1 2" xfId="1205"/>
    <cellStyle name="Normal - Style1 3" xfId="1206"/>
    <cellStyle name="Normal - Style2" xfId="1207"/>
    <cellStyle name="Normal 10" xfId="772"/>
    <cellStyle name="Normal 10 2" xfId="972"/>
    <cellStyle name="Normal 10 3" xfId="1208"/>
    <cellStyle name="Normal 10 4" xfId="1209"/>
    <cellStyle name="Normal 10 5" xfId="1210"/>
    <cellStyle name="Normal 10 6" xfId="1211"/>
    <cellStyle name="Normal 10 7" xfId="1212"/>
    <cellStyle name="Normal 10 8" xfId="1213"/>
    <cellStyle name="Normal 10 9" xfId="1214"/>
    <cellStyle name="Normal 100" xfId="2022"/>
    <cellStyle name="Normal 101" xfId="2023"/>
    <cellStyle name="Normal 102" xfId="2024"/>
    <cellStyle name="Normal 11" xfId="773"/>
    <cellStyle name="Normal 11 2" xfId="973"/>
    <cellStyle name="Normal 11 3" xfId="1215"/>
    <cellStyle name="Normal 11 4" xfId="1216"/>
    <cellStyle name="Normal 11 5" xfId="1217"/>
    <cellStyle name="Normal 11 6" xfId="1218"/>
    <cellStyle name="Normal 11 7" xfId="1219"/>
    <cellStyle name="Normal 11 8" xfId="1220"/>
    <cellStyle name="Normal 11 9" xfId="1221"/>
    <cellStyle name="Normal 12" xfId="774"/>
    <cellStyle name="Normal 12 10 2" xfId="2480"/>
    <cellStyle name="Normal 12 2" xfId="974"/>
    <cellStyle name="Normal 12 3" xfId="1222"/>
    <cellStyle name="Normal 12 4" xfId="1223"/>
    <cellStyle name="Normal 12 5" xfId="1224"/>
    <cellStyle name="Normal 12 6" xfId="1225"/>
    <cellStyle name="Normal 12 7" xfId="1226"/>
    <cellStyle name="Normal 12 8" xfId="1227"/>
    <cellStyle name="Normal 12 9" xfId="1228"/>
    <cellStyle name="Normal 13" xfId="775"/>
    <cellStyle name="Normal 13 2" xfId="975"/>
    <cellStyle name="Normal 13 3" xfId="1229"/>
    <cellStyle name="Normal 13 4" xfId="1230"/>
    <cellStyle name="Normal 13 5" xfId="1231"/>
    <cellStyle name="Normal 13 6" xfId="1232"/>
    <cellStyle name="Normal 13 7" xfId="1233"/>
    <cellStyle name="Normal 13 8" xfId="1234"/>
    <cellStyle name="Normal 13 9" xfId="1235"/>
    <cellStyle name="Normal 14" xfId="776"/>
    <cellStyle name="Normal 15" xfId="777"/>
    <cellStyle name="Normal 15 2" xfId="1237"/>
    <cellStyle name="Normal 15 2 2" xfId="1238"/>
    <cellStyle name="Normal 15 2 3" xfId="1239"/>
    <cellStyle name="Normal 15 3" xfId="1240"/>
    <cellStyle name="Normal 15 3 2" xfId="1241"/>
    <cellStyle name="Normal 15 3 2 2" xfId="1242"/>
    <cellStyle name="Normal 15 3 2 3" xfId="1243"/>
    <cellStyle name="Normal 15 3 2 3 2" xfId="1244"/>
    <cellStyle name="Normal 15 3 2 4" xfId="1245"/>
    <cellStyle name="Normal 15 4" xfId="1246"/>
    <cellStyle name="Normal 15 4 2" xfId="2479"/>
    <cellStyle name="Normal 15 5" xfId="1247"/>
    <cellStyle name="Normal 15_sporedba po zemji" xfId="1236"/>
    <cellStyle name="Normal 16" xfId="778"/>
    <cellStyle name="Normal 16 2" xfId="969"/>
    <cellStyle name="Normal 16 2 2" xfId="1248"/>
    <cellStyle name="Normal 16 2 2 2" xfId="1249"/>
    <cellStyle name="Normal 16 2 2 2 2" xfId="1250"/>
    <cellStyle name="Normal 16 2 2 2 3" xfId="1251"/>
    <cellStyle name="Normal 16 2 2 2 4" xfId="1252"/>
    <cellStyle name="Normal 16 2 2 2 5" xfId="1253"/>
    <cellStyle name="Normal 16 2 3" xfId="1896"/>
    <cellStyle name="Normal 16 2 3 2" xfId="2426"/>
    <cellStyle name="Normal 16 2 3_анекси - фирми со кредити(КРИС)" xfId="2025"/>
    <cellStyle name="Normal 16 2 4" xfId="2197"/>
    <cellStyle name="Normal 16 2_aneks pokazateli-dejnosti" xfId="1549"/>
    <cellStyle name="Normal 16 3" xfId="985"/>
    <cellStyle name="Normal 16 3 2" xfId="1899"/>
    <cellStyle name="Normal 16 3 2 2" xfId="2429"/>
    <cellStyle name="Normal 16 3 2_анекси - фирми со кредити(КРИС)" xfId="2026"/>
    <cellStyle name="Normal 16 3 3" xfId="2199"/>
    <cellStyle name="Normal 16 3_aneks pokazateli-dejnosti" xfId="1550"/>
    <cellStyle name="Normal 16 4" xfId="1768"/>
    <cellStyle name="Normal 16 4 2" xfId="2320"/>
    <cellStyle name="Normal 16 4_анекси - фирми со кредити(КРИС)" xfId="2027"/>
    <cellStyle name="Normal 16 5" xfId="2176"/>
    <cellStyle name="Normal 16_aneks pokazateli-dejnosti" xfId="1548"/>
    <cellStyle name="Normal 17" xfId="779"/>
    <cellStyle name="Normal 17 2" xfId="1255"/>
    <cellStyle name="Normal 17 3" xfId="1256"/>
    <cellStyle name="Normal 17 3 2" xfId="1257"/>
    <cellStyle name="Normal 17 3 3" xfId="2481"/>
    <cellStyle name="Normal 17_sporedba po zemji" xfId="1254"/>
    <cellStyle name="Normal 18" xfId="780"/>
    <cellStyle name="Normal 18 2" xfId="781"/>
    <cellStyle name="Normal 19" xfId="782"/>
    <cellStyle name="Normal 19 2" xfId="1258"/>
    <cellStyle name="Normal 19 2 2" xfId="1930"/>
    <cellStyle name="Normal 19 2 2 2" xfId="2460"/>
    <cellStyle name="Normal 19 2 2_анекси - фирми со кредити(КРИС)" xfId="2028"/>
    <cellStyle name="Normal 19 2 3" xfId="2200"/>
    <cellStyle name="Normal 19 2_aneks pokazateli-dejnosti" xfId="1551"/>
    <cellStyle name="Normal 2" xfId="783"/>
    <cellStyle name="Normal 2 10" xfId="1259"/>
    <cellStyle name="Normal 2 10 2" xfId="1260"/>
    <cellStyle name="Normal 2 11" xfId="1261"/>
    <cellStyle name="Normal 2 12" xfId="1262"/>
    <cellStyle name="Normal 2 12 2" xfId="1263"/>
    <cellStyle name="Normal 2 13" xfId="1264"/>
    <cellStyle name="Normal 2 13 2" xfId="1265"/>
    <cellStyle name="Normal 2 13 2 2" xfId="1932"/>
    <cellStyle name="Normal 2 13 2 2 2" xfId="2462"/>
    <cellStyle name="Normal 2 13 2 2_анекси - фирми со кредити(КРИС)" xfId="2029"/>
    <cellStyle name="Normal 2 13 2 3" xfId="2202"/>
    <cellStyle name="Normal 2 13 2_aneks pokazateli-dejnosti" xfId="1553"/>
    <cellStyle name="Normal 2 13 3" xfId="1931"/>
    <cellStyle name="Normal 2 13 3 2" xfId="2461"/>
    <cellStyle name="Normal 2 13 3 2 2" xfId="2493"/>
    <cellStyle name="Normal 2 13 3_анекси - фирми со кредити(КРИС)" xfId="2030"/>
    <cellStyle name="Normal 2 13 4" xfId="2201"/>
    <cellStyle name="Normal 2 13_aneks pokazateli-dejnosti" xfId="1552"/>
    <cellStyle name="Normal 2 14" xfId="1266"/>
    <cellStyle name="Normal 2 15" xfId="1267"/>
    <cellStyle name="Normal 2 16" xfId="1268"/>
    <cellStyle name="Normal 2 16 2" xfId="1933"/>
    <cellStyle name="Normal 2 16 2 2" xfId="2463"/>
    <cellStyle name="Normal 2 16 2_анекси - фирми со кредити(КРИС)" xfId="2031"/>
    <cellStyle name="Normal 2 16 3" xfId="2203"/>
    <cellStyle name="Normal 2 16_aneks pokazateli-dejnosti" xfId="1554"/>
    <cellStyle name="Normal 2 2" xfId="784"/>
    <cellStyle name="Normal 2 2 2" xfId="785"/>
    <cellStyle name="Normal 2 2 2 2" xfId="1270"/>
    <cellStyle name="Normal 2 2 3" xfId="786"/>
    <cellStyle name="Normal 2 2 3 2" xfId="1272"/>
    <cellStyle name="Normal 2 2 3_sporedba po zemji" xfId="1271"/>
    <cellStyle name="Normal 2 2 4" xfId="787"/>
    <cellStyle name="Normal 2 2 5" xfId="788"/>
    <cellStyle name="Normal 2 2 6" xfId="976"/>
    <cellStyle name="Normal 2 2_sporedba po zemji" xfId="1269"/>
    <cellStyle name="Normal 2 3" xfId="2"/>
    <cellStyle name="Normal 2 3 2" xfId="1274"/>
    <cellStyle name="Normal 2 3_sporedba po zemji" xfId="1273"/>
    <cellStyle name="Normal 2 4" xfId="789"/>
    <cellStyle name="Normal 2 4 2" xfId="1276"/>
    <cellStyle name="Normal 2 4 3" xfId="1277"/>
    <cellStyle name="Normal 2 4_sporedba po zemji" xfId="1275"/>
    <cellStyle name="Normal 2 5" xfId="790"/>
    <cellStyle name="Normal 2 5 2" xfId="1279"/>
    <cellStyle name="Normal 2 5 3 2" xfId="2478"/>
    <cellStyle name="Normal 2 5_sporedba po zemji" xfId="1278"/>
    <cellStyle name="Normal 2 6" xfId="791"/>
    <cellStyle name="Normal 2 6 2" xfId="1280"/>
    <cellStyle name="Normal 2 7" xfId="792"/>
    <cellStyle name="Normal 2 7 2" xfId="1281"/>
    <cellStyle name="Normal 2 8" xfId="793"/>
    <cellStyle name="Normal 2 8 2" xfId="1283"/>
    <cellStyle name="Normal 2 8_sporedba po zemji" xfId="1282"/>
    <cellStyle name="Normal 2 9" xfId="1284"/>
    <cellStyle name="Normal 2 9 2" xfId="1285"/>
    <cellStyle name="Normal 2_Aneks-30.09.2008" xfId="1286"/>
    <cellStyle name="Normal 20" xfId="960"/>
    <cellStyle name="Normal 20 2" xfId="1287"/>
    <cellStyle name="Normal 20 3" xfId="1288"/>
    <cellStyle name="Normal 20 4" xfId="1893"/>
    <cellStyle name="Normal 20_aneks pokazateli-dejnosti" xfId="1555"/>
    <cellStyle name="Normal 21" xfId="962"/>
    <cellStyle name="Normal 21 2" xfId="1289"/>
    <cellStyle name="Normal 21 2 3" xfId="2482"/>
    <cellStyle name="Normal 21 3" xfId="1290"/>
    <cellStyle name="Normal 21 3 2" xfId="1934"/>
    <cellStyle name="Normal 21 3 2 2" xfId="2464"/>
    <cellStyle name="Normal 21 3 2_анекси - фирми со кредити(КРИС)" xfId="2032"/>
    <cellStyle name="Normal 21 3 3" xfId="2204"/>
    <cellStyle name="Normal 21 3_aneks pokazateli-dejnosti" xfId="1557"/>
    <cellStyle name="Normal 21 4" xfId="1291"/>
    <cellStyle name="Normal 21 5" xfId="1894"/>
    <cellStyle name="Normal 21 6" xfId="1669"/>
    <cellStyle name="Normal 21 7" xfId="2196"/>
    <cellStyle name="Normal 21_aneks pokazateli-dejnosti" xfId="1556"/>
    <cellStyle name="Normal 22" xfId="963"/>
    <cellStyle name="Normal 22 2" xfId="1293"/>
    <cellStyle name="Normal 22 2 3" xfId="2483"/>
    <cellStyle name="Normal 22_sporedba po zemji" xfId="1292"/>
    <cellStyle name="Normal 23" xfId="965"/>
    <cellStyle name="Normal 23 2" xfId="1295"/>
    <cellStyle name="Normal 23 2 2" xfId="1296"/>
    <cellStyle name="Normal 23 2 3" xfId="1297"/>
    <cellStyle name="Normal 23 2 4" xfId="1298"/>
    <cellStyle name="Normal 23_sporedba po zemji" xfId="1294"/>
    <cellStyle name="Normal 24" xfId="966"/>
    <cellStyle name="Normal 24 2" xfId="1300"/>
    <cellStyle name="Normal 24 2 2" xfId="1301"/>
    <cellStyle name="Normal 24 2 3" xfId="1935"/>
    <cellStyle name="Normal 24 2 3 2" xfId="2465"/>
    <cellStyle name="Normal 24 2 3_анекси - фирми со кредити(КРИС)" xfId="2033"/>
    <cellStyle name="Normal 24 2 4" xfId="2205"/>
    <cellStyle name="Normal 24 2_aneks pokazateli-dejnosti" xfId="1558"/>
    <cellStyle name="Normal 24 3" xfId="1302"/>
    <cellStyle name="Normal 24_sporedba po zemji" xfId="1299"/>
    <cellStyle name="Normal 25" xfId="1303"/>
    <cellStyle name="Normal 26" xfId="1304"/>
    <cellStyle name="Normal 26 2 2" xfId="2484"/>
    <cellStyle name="Normal 27" xfId="1305"/>
    <cellStyle name="Normal 27 2" xfId="1306"/>
    <cellStyle name="Normal 27 3 2" xfId="2485"/>
    <cellStyle name="Normal 28" xfId="1307"/>
    <cellStyle name="Normal 28 2" xfId="1308"/>
    <cellStyle name="Normal 28 3 2" xfId="2486"/>
    <cellStyle name="Normal 29" xfId="1309"/>
    <cellStyle name="Normal 29 2" xfId="1310"/>
    <cellStyle name="Normal 29 3" xfId="1311"/>
    <cellStyle name="Normal 29 3 3" xfId="2487"/>
    <cellStyle name="Normal 3" xfId="794"/>
    <cellStyle name="Normal 3 10" xfId="1312"/>
    <cellStyle name="Normal 3 11" xfId="1313"/>
    <cellStyle name="Normal 3 12" xfId="1314"/>
    <cellStyle name="Normal 3 2" xfId="795"/>
    <cellStyle name="Normal 3 3" xfId="796"/>
    <cellStyle name="Normal 3 4" xfId="797"/>
    <cellStyle name="Normal 3 5" xfId="798"/>
    <cellStyle name="Normal 3 6" xfId="799"/>
    <cellStyle name="Normal 3 7" xfId="977"/>
    <cellStyle name="Normal 3 7 2" xfId="1316"/>
    <cellStyle name="Normal 3 7_sporedba po zemji" xfId="1315"/>
    <cellStyle name="Normal 3 8" xfId="1317"/>
    <cellStyle name="Normal 3 9" xfId="1318"/>
    <cellStyle name="Normal 3_aneks depoziti" xfId="1319"/>
    <cellStyle name="Normal 30" xfId="1320"/>
    <cellStyle name="Normal 30 2" xfId="1321"/>
    <cellStyle name="Normal 30 2 3" xfId="2488"/>
    <cellStyle name="Normal 30 3" xfId="2496"/>
    <cellStyle name="Normal 31" xfId="1322"/>
    <cellStyle name="Normal 31 2" xfId="1323"/>
    <cellStyle name="Normal 31 2 2" xfId="1936"/>
    <cellStyle name="Normal 31 2 2 2" xfId="2466"/>
    <cellStyle name="Normal 31 2 2_анекси - фирми со кредити(КРИС)" xfId="2034"/>
    <cellStyle name="Normal 31 2 3" xfId="2206"/>
    <cellStyle name="Normal 31 2_aneks pokazateli-dejnosti" xfId="1559"/>
    <cellStyle name="Normal 31 3" xfId="2498"/>
    <cellStyle name="Normal 31 4" xfId="2497"/>
    <cellStyle name="Normal 31 5" xfId="2499"/>
    <cellStyle name="Normal 32" xfId="1324"/>
    <cellStyle name="Normal 32 2" xfId="1325"/>
    <cellStyle name="Normal 32 2 2" xfId="2491"/>
    <cellStyle name="Normal 32 2 3" xfId="2489"/>
    <cellStyle name="Normal 33" xfId="1326"/>
    <cellStyle name="Normal 33 2" xfId="1327"/>
    <cellStyle name="Normal 33 2 2" xfId="2492"/>
    <cellStyle name="Normal 34" xfId="1328"/>
    <cellStyle name="Normal 34 2" xfId="1329"/>
    <cellStyle name="Normal 34 3" xfId="2490"/>
    <cellStyle name="Normal 35" xfId="1330"/>
    <cellStyle name="Normal 35 2" xfId="1331"/>
    <cellStyle name="Normal 35 3" xfId="2494"/>
    <cellStyle name="Normal 36" xfId="1332"/>
    <cellStyle name="Normal 36 2" xfId="1333"/>
    <cellStyle name="Normal 37" xfId="1334"/>
    <cellStyle name="Normal 37 2" xfId="1335"/>
    <cellStyle name="Normal 38" xfId="1336"/>
    <cellStyle name="Normal 38 2" xfId="1337"/>
    <cellStyle name="Normal 39" xfId="1338"/>
    <cellStyle name="Normal 39 2" xfId="1339"/>
    <cellStyle name="Normal 4" xfId="800"/>
    <cellStyle name="Normal 4 10" xfId="1340"/>
    <cellStyle name="Normal 4 11" xfId="1341"/>
    <cellStyle name="Normal 4 2" xfId="801"/>
    <cellStyle name="Normal 4 3" xfId="802"/>
    <cellStyle name="Normal 4 4" xfId="803"/>
    <cellStyle name="Normal 4 5" xfId="804"/>
    <cellStyle name="Normal 4 6" xfId="978"/>
    <cellStyle name="Normal 4 7" xfId="987"/>
    <cellStyle name="Normal 4 8" xfId="1342"/>
    <cellStyle name="Normal 4 9" xfId="1343"/>
    <cellStyle name="Normal 4_Profitabilnost 30.09.2009_za 31.12.2009" xfId="1344"/>
    <cellStyle name="Normal 40" xfId="1345"/>
    <cellStyle name="Normal 40 2" xfId="1346"/>
    <cellStyle name="Normal 41" xfId="1347"/>
    <cellStyle name="Normal 41 2" xfId="1348"/>
    <cellStyle name="Normal 42" xfId="1349"/>
    <cellStyle name="Normal 42 2" xfId="1350"/>
    <cellStyle name="Normal 43" xfId="1351"/>
    <cellStyle name="Normal 43 2" xfId="1352"/>
    <cellStyle name="Normal 44" xfId="1353"/>
    <cellStyle name="Normal 44 2" xfId="1354"/>
    <cellStyle name="Normal 45" xfId="1355"/>
    <cellStyle name="Normal 45 2" xfId="1356"/>
    <cellStyle name="Normal 46" xfId="1357"/>
    <cellStyle name="Normal 47" xfId="1358"/>
    <cellStyle name="Normal 48" xfId="1359"/>
    <cellStyle name="Normal 49" xfId="1360"/>
    <cellStyle name="Normal 5" xfId="805"/>
    <cellStyle name="Normal 5 10 2" xfId="2477"/>
    <cellStyle name="Normal 5 2" xfId="806"/>
    <cellStyle name="Normal 5 2 2" xfId="1363"/>
    <cellStyle name="Normal 5 2_sporedba po zemji" xfId="1362"/>
    <cellStyle name="Normal 5 3" xfId="807"/>
    <cellStyle name="Normal 5 4" xfId="808"/>
    <cellStyle name="Normal 5 5" xfId="809"/>
    <cellStyle name="Normal 5 6" xfId="979"/>
    <cellStyle name="Normal 5 7" xfId="1364"/>
    <cellStyle name="Normal 5 8" xfId="1365"/>
    <cellStyle name="Normal 5 9" xfId="1366"/>
    <cellStyle name="Normal 5_sporedba po zemji" xfId="1361"/>
    <cellStyle name="Normal 50" xfId="1367"/>
    <cellStyle name="Normal 51" xfId="1368"/>
    <cellStyle name="Normal 52" xfId="1369"/>
    <cellStyle name="Normal 53" xfId="1370"/>
    <cellStyle name="Normal 54" xfId="1371"/>
    <cellStyle name="Normal 55" xfId="1372"/>
    <cellStyle name="Normal 56" xfId="1373"/>
    <cellStyle name="Normal 57" xfId="1374"/>
    <cellStyle name="Normal 58" xfId="1375"/>
    <cellStyle name="Normal 59" xfId="1376"/>
    <cellStyle name="Normal 6" xfId="3"/>
    <cellStyle name="Normal 6 2" xfId="980"/>
    <cellStyle name="Normal 6 3" xfId="1377"/>
    <cellStyle name="Normal 6 4" xfId="1378"/>
    <cellStyle name="Normal 6 5" xfId="1379"/>
    <cellStyle name="Normal 6 6" xfId="1380"/>
    <cellStyle name="Normal 6 7" xfId="1381"/>
    <cellStyle name="Normal 6 8" xfId="1382"/>
    <cellStyle name="Normal 6 9" xfId="1383"/>
    <cellStyle name="Normal 6_dirketni investicii - korporati" xfId="1486"/>
    <cellStyle name="Normal 60" xfId="1384"/>
    <cellStyle name="Normal 61" xfId="1385"/>
    <cellStyle name="Normal 62" xfId="1386"/>
    <cellStyle name="Normal 63" xfId="1387"/>
    <cellStyle name="Normal 63 2" xfId="1388"/>
    <cellStyle name="Normal 64" xfId="1389"/>
    <cellStyle name="Normal 64 2" xfId="1390"/>
    <cellStyle name="Normal 65" xfId="1391"/>
    <cellStyle name="Normal 65 2" xfId="1392"/>
    <cellStyle name="Normal 65 2 2" xfId="1393"/>
    <cellStyle name="Normal 65 2 3" xfId="1394"/>
    <cellStyle name="Normal 65 2 4" xfId="1395"/>
    <cellStyle name="Normal 66" xfId="1396"/>
    <cellStyle name="Normal 66 2" xfId="1397"/>
    <cellStyle name="Normal 66 2 2" xfId="1398"/>
    <cellStyle name="Normal 67" xfId="1399"/>
    <cellStyle name="Normal 68" xfId="1400"/>
    <cellStyle name="Normal 68 2" xfId="1401"/>
    <cellStyle name="Normal 69" xfId="1402"/>
    <cellStyle name="Normal 7" xfId="810"/>
    <cellStyle name="Normal 7 10" xfId="1403"/>
    <cellStyle name="Normal 7 10 2" xfId="1937"/>
    <cellStyle name="Normal 7 10 2 2" xfId="2467"/>
    <cellStyle name="Normal 7 10 2_анекси - фирми со кредити(КРИС)" xfId="2035"/>
    <cellStyle name="Normal 7 10 3" xfId="2207"/>
    <cellStyle name="Normal 7 10_aneks pokazateli-dejnosti" xfId="1560"/>
    <cellStyle name="Normal 7 2" xfId="981"/>
    <cellStyle name="Normal 7 3" xfId="1404"/>
    <cellStyle name="Normal 7 4" xfId="1405"/>
    <cellStyle name="Normal 7 5" xfId="1406"/>
    <cellStyle name="Normal 7 6" xfId="1407"/>
    <cellStyle name="Normal 7 7" xfId="1408"/>
    <cellStyle name="Normal 7 8" xfId="1409"/>
    <cellStyle name="Normal 7 9" xfId="1410"/>
    <cellStyle name="Normal 70" xfId="1411"/>
    <cellStyle name="Normal 70 2" xfId="1412"/>
    <cellStyle name="Normal 71" xfId="1413"/>
    <cellStyle name="Normal 72" xfId="1414"/>
    <cellStyle name="Normal 73" xfId="2036"/>
    <cellStyle name="Normal 74" xfId="2037"/>
    <cellStyle name="Normal 75" xfId="2038"/>
    <cellStyle name="Normal 76" xfId="2039"/>
    <cellStyle name="Normal 77" xfId="2040"/>
    <cellStyle name="Normal 78" xfId="2041"/>
    <cellStyle name="Normal 79" xfId="2042"/>
    <cellStyle name="Normal 8" xfId="811"/>
    <cellStyle name="Normal 8 2" xfId="982"/>
    <cellStyle name="Normal 8 3" xfId="1415"/>
    <cellStyle name="Normal 8 4" xfId="1416"/>
    <cellStyle name="Normal 8 5" xfId="1417"/>
    <cellStyle name="Normal 8 6" xfId="1418"/>
    <cellStyle name="Normal 8 7" xfId="1419"/>
    <cellStyle name="Normal 8 8" xfId="1420"/>
    <cellStyle name="Normal 8 9" xfId="1421"/>
    <cellStyle name="Normal 80" xfId="2043"/>
    <cellStyle name="Normal 81" xfId="2044"/>
    <cellStyle name="Normal 82" xfId="2045"/>
    <cellStyle name="Normal 83" xfId="2046"/>
    <cellStyle name="Normal 84" xfId="2047"/>
    <cellStyle name="Normal 85" xfId="2048"/>
    <cellStyle name="Normal 86" xfId="2049"/>
    <cellStyle name="Normal 87" xfId="2050"/>
    <cellStyle name="Normal 88" xfId="2051"/>
    <cellStyle name="Normal 89" xfId="2052"/>
    <cellStyle name="Normal 9" xfId="812"/>
    <cellStyle name="Normal 9 2" xfId="983"/>
    <cellStyle name="Normal 9 2 2" xfId="1423"/>
    <cellStyle name="Normal 9 2_sporedba po zemji" xfId="1422"/>
    <cellStyle name="Normal 9 3" xfId="1424"/>
    <cellStyle name="Normal 9 4" xfId="1425"/>
    <cellStyle name="Normal 9 5" xfId="1426"/>
    <cellStyle name="Normal 9 6" xfId="1427"/>
    <cellStyle name="Normal 9 7" xfId="1428"/>
    <cellStyle name="Normal 9 8" xfId="1429"/>
    <cellStyle name="Normal 9 9" xfId="1430"/>
    <cellStyle name="Normal 90" xfId="2053"/>
    <cellStyle name="Normal 91" xfId="2054"/>
    <cellStyle name="Normal 92" xfId="2055"/>
    <cellStyle name="Normal 93" xfId="2056"/>
    <cellStyle name="Normal 94" xfId="2057"/>
    <cellStyle name="Normal 95" xfId="2058"/>
    <cellStyle name="Normal 96" xfId="2059"/>
    <cellStyle name="Normal 97" xfId="2060"/>
    <cellStyle name="Normal 98" xfId="2061"/>
    <cellStyle name="Normal 99" xfId="2062"/>
    <cellStyle name="Normal_FSAP Tables" xfId="2495"/>
    <cellStyle name="normální_List1" xfId="984"/>
    <cellStyle name="Note 10" xfId="813"/>
    <cellStyle name="Note 10 2" xfId="814"/>
    <cellStyle name="Note 10 2 2" xfId="1770"/>
    <cellStyle name="Note 10 2 2 2" xfId="2322"/>
    <cellStyle name="Note 10 2 2_анекси - фирми со кредити(КРИС)" xfId="2063"/>
    <cellStyle name="Note 10 2_aneks pokazateli-dejnosti" xfId="1562"/>
    <cellStyle name="Note 10 3" xfId="815"/>
    <cellStyle name="Note 10 3 2" xfId="1771"/>
    <cellStyle name="Note 10 3 2 2" xfId="2323"/>
    <cellStyle name="Note 10 3 2_анекси - фирми со кредити(КРИС)" xfId="2064"/>
    <cellStyle name="Note 10 3_aneks pokazateli-dejnosti" xfId="1563"/>
    <cellStyle name="Note 10 4" xfId="1769"/>
    <cellStyle name="Note 10 4 2" xfId="2321"/>
    <cellStyle name="Note 10 4_анекси - фирми со кредити(КРИС)" xfId="2065"/>
    <cellStyle name="Note 10_aneks pokazateli-dejnosti" xfId="1561"/>
    <cellStyle name="Note 11" xfId="816"/>
    <cellStyle name="Note 11 2" xfId="817"/>
    <cellStyle name="Note 11 2 2" xfId="1773"/>
    <cellStyle name="Note 11 2 2 2" xfId="2325"/>
    <cellStyle name="Note 11 2 2_анекси - фирми со кредити(КРИС)" xfId="2066"/>
    <cellStyle name="Note 11 2_aneks pokazateli-dejnosti" xfId="1565"/>
    <cellStyle name="Note 11 3" xfId="818"/>
    <cellStyle name="Note 11 3 2" xfId="1774"/>
    <cellStyle name="Note 11 3 2 2" xfId="2326"/>
    <cellStyle name="Note 11 3 2_анекси - фирми со кредити(КРИС)" xfId="2067"/>
    <cellStyle name="Note 11 3_aneks pokazateli-dejnosti" xfId="1566"/>
    <cellStyle name="Note 11 4" xfId="1772"/>
    <cellStyle name="Note 11 4 2" xfId="2324"/>
    <cellStyle name="Note 11 4_анекси - фирми со кредити(КРИС)" xfId="2068"/>
    <cellStyle name="Note 11_aneks pokazateli-dejnosti" xfId="1564"/>
    <cellStyle name="Note 12" xfId="819"/>
    <cellStyle name="Note 12 2" xfId="820"/>
    <cellStyle name="Note 12 2 2" xfId="1776"/>
    <cellStyle name="Note 12 2 2 2" xfId="2328"/>
    <cellStyle name="Note 12 2 2_анекси - фирми со кредити(КРИС)" xfId="2069"/>
    <cellStyle name="Note 12 2_aneks pokazateli-dejnosti" xfId="1568"/>
    <cellStyle name="Note 12 3" xfId="821"/>
    <cellStyle name="Note 12 3 2" xfId="1777"/>
    <cellStyle name="Note 12 3 2 2" xfId="2329"/>
    <cellStyle name="Note 12 3 2_анекси - фирми со кредити(КРИС)" xfId="2070"/>
    <cellStyle name="Note 12 3_aneks pokazateli-dejnosti" xfId="1569"/>
    <cellStyle name="Note 12 4" xfId="1775"/>
    <cellStyle name="Note 12 4 2" xfId="2327"/>
    <cellStyle name="Note 12 4_анекси - фирми со кредити(КРИС)" xfId="2071"/>
    <cellStyle name="Note 12_aneks pokazateli-dejnosti" xfId="1567"/>
    <cellStyle name="Note 13" xfId="822"/>
    <cellStyle name="Note 13 2" xfId="823"/>
    <cellStyle name="Note 13 2 2" xfId="1779"/>
    <cellStyle name="Note 13 2 2 2" xfId="2331"/>
    <cellStyle name="Note 13 2 2_анекси - фирми со кредити(КРИС)" xfId="2072"/>
    <cellStyle name="Note 13 2_aneks pokazateli-dejnosti" xfId="1571"/>
    <cellStyle name="Note 13 3" xfId="824"/>
    <cellStyle name="Note 13 3 2" xfId="1780"/>
    <cellStyle name="Note 13 3 2 2" xfId="2332"/>
    <cellStyle name="Note 13 3 2_анекси - фирми со кредити(КРИС)" xfId="2073"/>
    <cellStyle name="Note 13 3_aneks pokazateli-dejnosti" xfId="1572"/>
    <cellStyle name="Note 13 4" xfId="1778"/>
    <cellStyle name="Note 13 4 2" xfId="2330"/>
    <cellStyle name="Note 13 4_анекси - фирми со кредити(КРИС)" xfId="2074"/>
    <cellStyle name="Note 13_aneks pokazateli-dejnosti" xfId="1570"/>
    <cellStyle name="Note 14" xfId="825"/>
    <cellStyle name="Note 14 2" xfId="826"/>
    <cellStyle name="Note 14 2 2" xfId="1782"/>
    <cellStyle name="Note 14 2 2 2" xfId="2334"/>
    <cellStyle name="Note 14 2 2_анекси - фирми со кредити(КРИС)" xfId="2075"/>
    <cellStyle name="Note 14 2_aneks pokazateli-dejnosti" xfId="1574"/>
    <cellStyle name="Note 14 3" xfId="827"/>
    <cellStyle name="Note 14 3 2" xfId="1783"/>
    <cellStyle name="Note 14 3 2 2" xfId="2335"/>
    <cellStyle name="Note 14 3 2_анекси - фирми со кредити(КРИС)" xfId="2076"/>
    <cellStyle name="Note 14 3_aneks pokazateli-dejnosti" xfId="1575"/>
    <cellStyle name="Note 14 4" xfId="1781"/>
    <cellStyle name="Note 14 4 2" xfId="2333"/>
    <cellStyle name="Note 14 4_анекси - фирми со кредити(КРИС)" xfId="2077"/>
    <cellStyle name="Note 14_aneks pokazateli-dejnosti" xfId="1573"/>
    <cellStyle name="Note 2" xfId="828"/>
    <cellStyle name="Note 2 2" xfId="829"/>
    <cellStyle name="Note 2 2 2" xfId="830"/>
    <cellStyle name="Note 2 2 2 2" xfId="1786"/>
    <cellStyle name="Note 2 2 2 2 2" xfId="2338"/>
    <cellStyle name="Note 2 2 2 2_анекси - фирми со кредити(КРИС)" xfId="2078"/>
    <cellStyle name="Note 2 2 2_aneks pokazateli-dejnosti" xfId="1578"/>
    <cellStyle name="Note 2 2 3" xfId="831"/>
    <cellStyle name="Note 2 2 3 2" xfId="1787"/>
    <cellStyle name="Note 2 2 3 2 2" xfId="2339"/>
    <cellStyle name="Note 2 2 3 2_анекси - фирми со кредити(КРИС)" xfId="2079"/>
    <cellStyle name="Note 2 2 3_aneks pokazateli-dejnosti" xfId="1579"/>
    <cellStyle name="Note 2 2 4" xfId="1785"/>
    <cellStyle name="Note 2 2 4 2" xfId="2337"/>
    <cellStyle name="Note 2 2 4_анекси - фирми со кредити(КРИС)" xfId="2080"/>
    <cellStyle name="Note 2 2_aneks pokazateli-dejnosti" xfId="1577"/>
    <cellStyle name="Note 2 3" xfId="832"/>
    <cellStyle name="Note 2 3 2" xfId="833"/>
    <cellStyle name="Note 2 3 2 2" xfId="1789"/>
    <cellStyle name="Note 2 3 2 2 2" xfId="2341"/>
    <cellStyle name="Note 2 3 2 2_анекси - фирми со кредити(КРИС)" xfId="2081"/>
    <cellStyle name="Note 2 3 2_aneks pokazateli-dejnosti" xfId="1581"/>
    <cellStyle name="Note 2 3 3" xfId="834"/>
    <cellStyle name="Note 2 3 3 2" xfId="1790"/>
    <cellStyle name="Note 2 3 3 2 2" xfId="2342"/>
    <cellStyle name="Note 2 3 3 2_анекси - фирми со кредити(КРИС)" xfId="2082"/>
    <cellStyle name="Note 2 3 3_aneks pokazateli-dejnosti" xfId="1582"/>
    <cellStyle name="Note 2 3 4" xfId="1788"/>
    <cellStyle name="Note 2 3 4 2" xfId="2340"/>
    <cellStyle name="Note 2 3 4_анекси - фирми со кредити(КРИС)" xfId="2083"/>
    <cellStyle name="Note 2 3_aneks pokazateli-dejnosti" xfId="1580"/>
    <cellStyle name="Note 2 4" xfId="835"/>
    <cellStyle name="Note 2 4 2" xfId="1791"/>
    <cellStyle name="Note 2 4 2 2" xfId="2343"/>
    <cellStyle name="Note 2 4 2_анекси - фирми со кредити(КРИС)" xfId="2084"/>
    <cellStyle name="Note 2 4_aneks pokazateli-dejnosti" xfId="1583"/>
    <cellStyle name="Note 2 5" xfId="1431"/>
    <cellStyle name="Note 2 5 2" xfId="1938"/>
    <cellStyle name="Note 2 5 2 2" xfId="2468"/>
    <cellStyle name="Note 2 5 2_анекси - фирми со кредити(КРИС)" xfId="2085"/>
    <cellStyle name="Note 2 5_aneks pokazateli-dejnosti" xfId="1584"/>
    <cellStyle name="Note 2 6" xfId="1784"/>
    <cellStyle name="Note 2 6 2" xfId="2336"/>
    <cellStyle name="Note 2 6_анекси - фирми со кредити(КРИС)" xfId="2086"/>
    <cellStyle name="Note 2 7" xfId="1672"/>
    <cellStyle name="Note 2 7 2" xfId="2224"/>
    <cellStyle name="Note 2 7_анекси - фирми со кредити(КРИС)" xfId="2087"/>
    <cellStyle name="Note 2_aneks pokazateli-dejnosti" xfId="1576"/>
    <cellStyle name="Note 3" xfId="836"/>
    <cellStyle name="Note 3 2" xfId="837"/>
    <cellStyle name="Note 3 2 2" xfId="1793"/>
    <cellStyle name="Note 3 2 2 2" xfId="2345"/>
    <cellStyle name="Note 3 2 2_анекси - фирми со кредити(КРИС)" xfId="2088"/>
    <cellStyle name="Note 3 2_aneks pokazateli-dejnosti" xfId="1586"/>
    <cellStyle name="Note 3 3" xfId="838"/>
    <cellStyle name="Note 3 3 2" xfId="1794"/>
    <cellStyle name="Note 3 3 2 2" xfId="2346"/>
    <cellStyle name="Note 3 3 2_анекси - фирми со кредити(КРИС)" xfId="2089"/>
    <cellStyle name="Note 3 3_aneks pokazateli-dejnosti" xfId="1587"/>
    <cellStyle name="Note 3 4" xfId="1792"/>
    <cellStyle name="Note 3 4 2" xfId="2344"/>
    <cellStyle name="Note 3 4_анекси - фирми со кредити(КРИС)" xfId="2090"/>
    <cellStyle name="Note 3_aneks pokazateli-dejnosti" xfId="1585"/>
    <cellStyle name="Note 4" xfId="839"/>
    <cellStyle name="Note 4 2" xfId="840"/>
    <cellStyle name="Note 4 2 2" xfId="1796"/>
    <cellStyle name="Note 4 2 2 2" xfId="2348"/>
    <cellStyle name="Note 4 2 2_анекси - фирми со кредити(КРИС)" xfId="2091"/>
    <cellStyle name="Note 4 2_aneks pokazateli-dejnosti" xfId="1589"/>
    <cellStyle name="Note 4 3" xfId="841"/>
    <cellStyle name="Note 4 3 2" xfId="1797"/>
    <cellStyle name="Note 4 3 2 2" xfId="2349"/>
    <cellStyle name="Note 4 3 2_анекси - фирми со кредити(КРИС)" xfId="2092"/>
    <cellStyle name="Note 4 3_aneks pokazateli-dejnosti" xfId="1590"/>
    <cellStyle name="Note 4 4" xfId="1795"/>
    <cellStyle name="Note 4 4 2" xfId="2347"/>
    <cellStyle name="Note 4 4_анекси - фирми со кредити(КРИС)" xfId="2093"/>
    <cellStyle name="Note 4_aneks pokazateli-dejnosti" xfId="1588"/>
    <cellStyle name="Note 5" xfId="842"/>
    <cellStyle name="Note 5 2" xfId="843"/>
    <cellStyle name="Note 5 2 2" xfId="1799"/>
    <cellStyle name="Note 5 2 2 2" xfId="2351"/>
    <cellStyle name="Note 5 2 2_анекси - фирми со кредити(КРИС)" xfId="2094"/>
    <cellStyle name="Note 5 2_aneks pokazateli-dejnosti" xfId="1592"/>
    <cellStyle name="Note 5 3" xfId="844"/>
    <cellStyle name="Note 5 3 2" xfId="1800"/>
    <cellStyle name="Note 5 3 2 2" xfId="2352"/>
    <cellStyle name="Note 5 3 2_анекси - фирми со кредити(КРИС)" xfId="2095"/>
    <cellStyle name="Note 5 3_aneks pokazateli-dejnosti" xfId="1593"/>
    <cellStyle name="Note 5 4" xfId="1798"/>
    <cellStyle name="Note 5 4 2" xfId="2350"/>
    <cellStyle name="Note 5 4_анекси - фирми со кредити(КРИС)" xfId="2096"/>
    <cellStyle name="Note 5_aneks pokazateli-dejnosti" xfId="1591"/>
    <cellStyle name="Note 6" xfId="845"/>
    <cellStyle name="Note 6 2" xfId="846"/>
    <cellStyle name="Note 6 2 2" xfId="1802"/>
    <cellStyle name="Note 6 2 2 2" xfId="2354"/>
    <cellStyle name="Note 6 2 2_анекси - фирми со кредити(КРИС)" xfId="2097"/>
    <cellStyle name="Note 6 2_aneks pokazateli-dejnosti" xfId="1595"/>
    <cellStyle name="Note 6 3" xfId="847"/>
    <cellStyle name="Note 6 3 2" xfId="1803"/>
    <cellStyle name="Note 6 3 2 2" xfId="2355"/>
    <cellStyle name="Note 6 3 2_анекси - фирми со кредити(КРИС)" xfId="2098"/>
    <cellStyle name="Note 6 3_aneks pokazateli-dejnosti" xfId="1596"/>
    <cellStyle name="Note 6 4" xfId="1801"/>
    <cellStyle name="Note 6 4 2" xfId="2353"/>
    <cellStyle name="Note 6 4_анекси - фирми со кредити(КРИС)" xfId="2099"/>
    <cellStyle name="Note 6_aneks pokazateli-dejnosti" xfId="1594"/>
    <cellStyle name="Note 7" xfId="848"/>
    <cellStyle name="Note 7 2" xfId="849"/>
    <cellStyle name="Note 7 2 2" xfId="1805"/>
    <cellStyle name="Note 7 2 2 2" xfId="2357"/>
    <cellStyle name="Note 7 2 2_анекси - фирми со кредити(КРИС)" xfId="2100"/>
    <cellStyle name="Note 7 2_aneks pokazateli-dejnosti" xfId="1598"/>
    <cellStyle name="Note 7 3" xfId="850"/>
    <cellStyle name="Note 7 3 2" xfId="1806"/>
    <cellStyle name="Note 7 3 2 2" xfId="2358"/>
    <cellStyle name="Note 7 3 2_анекси - фирми со кредити(КРИС)" xfId="2101"/>
    <cellStyle name="Note 7 3_aneks pokazateli-dejnosti" xfId="1599"/>
    <cellStyle name="Note 7 4" xfId="1804"/>
    <cellStyle name="Note 7 4 2" xfId="2356"/>
    <cellStyle name="Note 7 4_анекси - фирми со кредити(КРИС)" xfId="2102"/>
    <cellStyle name="Note 7_aneks pokazateli-dejnosti" xfId="1597"/>
    <cellStyle name="Note 8" xfId="851"/>
    <cellStyle name="Note 8 2" xfId="852"/>
    <cellStyle name="Note 8 2 2" xfId="1808"/>
    <cellStyle name="Note 8 2 2 2" xfId="2360"/>
    <cellStyle name="Note 8 2 2_анекси - фирми со кредити(КРИС)" xfId="2103"/>
    <cellStyle name="Note 8 2_aneks pokazateli-dejnosti" xfId="1601"/>
    <cellStyle name="Note 8 3" xfId="853"/>
    <cellStyle name="Note 8 3 2" xfId="1809"/>
    <cellStyle name="Note 8 3 2 2" xfId="2361"/>
    <cellStyle name="Note 8 3 2_анекси - фирми со кредити(КРИС)" xfId="2104"/>
    <cellStyle name="Note 8 3_aneks pokazateli-dejnosti" xfId="1602"/>
    <cellStyle name="Note 8 4" xfId="1807"/>
    <cellStyle name="Note 8 4 2" xfId="2359"/>
    <cellStyle name="Note 8 4_анекси - фирми со кредити(КРИС)" xfId="2105"/>
    <cellStyle name="Note 8_aneks pokazateli-dejnosti" xfId="1600"/>
    <cellStyle name="Note 9" xfId="854"/>
    <cellStyle name="Note 9 2" xfId="855"/>
    <cellStyle name="Note 9 2 2" xfId="1811"/>
    <cellStyle name="Note 9 2 2 2" xfId="2363"/>
    <cellStyle name="Note 9 2 2_анекси - фирми со кредити(КРИС)" xfId="2106"/>
    <cellStyle name="Note 9 2_aneks pokazateli-dejnosti" xfId="1604"/>
    <cellStyle name="Note 9 3" xfId="856"/>
    <cellStyle name="Note 9 3 2" xfId="1812"/>
    <cellStyle name="Note 9 3 2 2" xfId="2364"/>
    <cellStyle name="Note 9 3 2_анекси - фирми со кредити(КРИС)" xfId="2107"/>
    <cellStyle name="Note 9 3_aneks pokazateli-dejnosti" xfId="1605"/>
    <cellStyle name="Note 9 4" xfId="1810"/>
    <cellStyle name="Note 9 4 2" xfId="2362"/>
    <cellStyle name="Note 9 4_анекси - фирми со кредити(КРИС)" xfId="2108"/>
    <cellStyle name="Note 9_aneks pokazateli-dejnosti" xfId="1603"/>
    <cellStyle name="Output 10" xfId="857"/>
    <cellStyle name="Output 10 2" xfId="858"/>
    <cellStyle name="Output 10 2 2" xfId="1814"/>
    <cellStyle name="Output 10 2 2 2" xfId="2366"/>
    <cellStyle name="Output 10 2 2_анекси - фирми со кредити(КРИС)" xfId="2109"/>
    <cellStyle name="Output 10 2_aneks pokazateli-dejnosti" xfId="1607"/>
    <cellStyle name="Output 10 3" xfId="1813"/>
    <cellStyle name="Output 10 3 2" xfId="2365"/>
    <cellStyle name="Output 10 3_анекси - фирми со кредити(КРИС)" xfId="2110"/>
    <cellStyle name="Output 10_aneks pokazateli-dejnosti" xfId="1606"/>
    <cellStyle name="Output 11" xfId="859"/>
    <cellStyle name="Output 11 2" xfId="860"/>
    <cellStyle name="Output 11 2 2" xfId="1816"/>
    <cellStyle name="Output 11 2 2 2" xfId="2368"/>
    <cellStyle name="Output 11 2 2_анекси - фирми со кредити(КРИС)" xfId="2111"/>
    <cellStyle name="Output 11 2_aneks pokazateli-dejnosti" xfId="1609"/>
    <cellStyle name="Output 11 3" xfId="1815"/>
    <cellStyle name="Output 11 3 2" xfId="2367"/>
    <cellStyle name="Output 11 3_анекси - фирми со кредити(КРИС)" xfId="2112"/>
    <cellStyle name="Output 11_aneks pokazateli-dejnosti" xfId="1608"/>
    <cellStyle name="Output 12" xfId="861"/>
    <cellStyle name="Output 12 2" xfId="862"/>
    <cellStyle name="Output 12 2 2" xfId="1818"/>
    <cellStyle name="Output 12 2 2 2" xfId="2370"/>
    <cellStyle name="Output 12 2 2_анекси - фирми со кредити(КРИС)" xfId="2113"/>
    <cellStyle name="Output 12 2_aneks pokazateli-dejnosti" xfId="1611"/>
    <cellStyle name="Output 12 3" xfId="1817"/>
    <cellStyle name="Output 12 3 2" xfId="2369"/>
    <cellStyle name="Output 12 3_анекси - фирми со кредити(КРИС)" xfId="2114"/>
    <cellStyle name="Output 12_aneks pokazateli-dejnosti" xfId="1610"/>
    <cellStyle name="Output 13" xfId="863"/>
    <cellStyle name="Output 13 2" xfId="864"/>
    <cellStyle name="Output 13 2 2" xfId="1820"/>
    <cellStyle name="Output 13 2 2 2" xfId="2372"/>
    <cellStyle name="Output 13 2 2_анекси - фирми со кредити(КРИС)" xfId="2115"/>
    <cellStyle name="Output 13 2_aneks pokazateli-dejnosti" xfId="1613"/>
    <cellStyle name="Output 13 3" xfId="1819"/>
    <cellStyle name="Output 13 3 2" xfId="2371"/>
    <cellStyle name="Output 13 3_анекси - фирми со кредити(КРИС)" xfId="2116"/>
    <cellStyle name="Output 13_aneks pokazateli-dejnosti" xfId="1612"/>
    <cellStyle name="Output 14" xfId="865"/>
    <cellStyle name="Output 14 2" xfId="866"/>
    <cellStyle name="Output 14 2 2" xfId="1822"/>
    <cellStyle name="Output 14 2 2 2" xfId="2374"/>
    <cellStyle name="Output 14 2 2_анекси - фирми со кредити(КРИС)" xfId="2117"/>
    <cellStyle name="Output 14 2_aneks pokazateli-dejnosti" xfId="1615"/>
    <cellStyle name="Output 14 3" xfId="1821"/>
    <cellStyle name="Output 14 3 2" xfId="2373"/>
    <cellStyle name="Output 14 3_анекси - фирми со кредити(КРИС)" xfId="2118"/>
    <cellStyle name="Output 14_aneks pokazateli-dejnosti" xfId="1614"/>
    <cellStyle name="Output 2" xfId="867"/>
    <cellStyle name="Output 2 2" xfId="868"/>
    <cellStyle name="Output 2 2 2" xfId="869"/>
    <cellStyle name="Output 2 2 2 2" xfId="1825"/>
    <cellStyle name="Output 2 2 2 2 2" xfId="2377"/>
    <cellStyle name="Output 2 2 2 2_анекси - фирми со кредити(КРИС)" xfId="2119"/>
    <cellStyle name="Output 2 2 2_aneks pokazateli-dejnosti" xfId="1618"/>
    <cellStyle name="Output 2 2 3" xfId="1824"/>
    <cellStyle name="Output 2 2 3 2" xfId="2376"/>
    <cellStyle name="Output 2 2 3_анекси - фирми со кредити(КРИС)" xfId="2120"/>
    <cellStyle name="Output 2 2_aneks pokazateli-dejnosti" xfId="1617"/>
    <cellStyle name="Output 2 3" xfId="870"/>
    <cellStyle name="Output 2 3 2" xfId="871"/>
    <cellStyle name="Output 2 3 2 2" xfId="1827"/>
    <cellStyle name="Output 2 3 2 2 2" xfId="2379"/>
    <cellStyle name="Output 2 3 2 2_анекси - фирми со кредити(КРИС)" xfId="2121"/>
    <cellStyle name="Output 2 3 2_aneks pokazateli-dejnosti" xfId="1620"/>
    <cellStyle name="Output 2 3 3" xfId="1826"/>
    <cellStyle name="Output 2 3 3 2" xfId="2378"/>
    <cellStyle name="Output 2 3 3_анекси - фирми со кредити(КРИС)" xfId="2122"/>
    <cellStyle name="Output 2 3_aneks pokazateli-dejnosti" xfId="1619"/>
    <cellStyle name="Output 2 4" xfId="872"/>
    <cellStyle name="Output 2 4 2" xfId="1828"/>
    <cellStyle name="Output 2 4 2 2" xfId="2380"/>
    <cellStyle name="Output 2 4 2_анекси - фирми со кредити(КРИС)" xfId="2123"/>
    <cellStyle name="Output 2 4_aneks pokazateli-dejnosti" xfId="1621"/>
    <cellStyle name="Output 2 5" xfId="1432"/>
    <cellStyle name="Output 2 5 2" xfId="1939"/>
    <cellStyle name="Output 2 5 2 2" xfId="2469"/>
    <cellStyle name="Output 2 5 2_анекси - фирми со кредити(КРИС)" xfId="2124"/>
    <cellStyle name="Output 2 5_aneks pokazateli-dejnosti" xfId="1622"/>
    <cellStyle name="Output 2 6" xfId="1823"/>
    <cellStyle name="Output 2 6 2" xfId="2375"/>
    <cellStyle name="Output 2 6_анекси - фирми со кредити(КРИС)" xfId="2125"/>
    <cellStyle name="Output 2 7" xfId="1671"/>
    <cellStyle name="Output 2 7 2" xfId="2223"/>
    <cellStyle name="Output 2 7_анекси - фирми со кредити(КРИС)" xfId="2126"/>
    <cellStyle name="Output 2_aneks pokazateli-dejnosti" xfId="1616"/>
    <cellStyle name="Output 3" xfId="873"/>
    <cellStyle name="Output 3 2" xfId="874"/>
    <cellStyle name="Output 3 2 2" xfId="1830"/>
    <cellStyle name="Output 3 2 2 2" xfId="2382"/>
    <cellStyle name="Output 3 2 2_анекси - фирми со кредити(КРИС)" xfId="2127"/>
    <cellStyle name="Output 3 2_aneks pokazateli-dejnosti" xfId="1624"/>
    <cellStyle name="Output 3 3" xfId="1829"/>
    <cellStyle name="Output 3 3 2" xfId="2381"/>
    <cellStyle name="Output 3 3_анекси - фирми со кредити(КРИС)" xfId="2128"/>
    <cellStyle name="Output 3_aneks pokazateli-dejnosti" xfId="1623"/>
    <cellStyle name="Output 4" xfId="875"/>
    <cellStyle name="Output 4 2" xfId="876"/>
    <cellStyle name="Output 4 2 2" xfId="1832"/>
    <cellStyle name="Output 4 2 2 2" xfId="2384"/>
    <cellStyle name="Output 4 2 2_анекси - фирми со кредити(КРИС)" xfId="2129"/>
    <cellStyle name="Output 4 2_aneks pokazateli-dejnosti" xfId="1626"/>
    <cellStyle name="Output 4 3" xfId="1831"/>
    <cellStyle name="Output 4 3 2" xfId="2383"/>
    <cellStyle name="Output 4 3_анекси - фирми со кредити(КРИС)" xfId="2130"/>
    <cellStyle name="Output 4_aneks pokazateli-dejnosti" xfId="1625"/>
    <cellStyle name="Output 5" xfId="877"/>
    <cellStyle name="Output 5 2" xfId="878"/>
    <cellStyle name="Output 5 2 2" xfId="1834"/>
    <cellStyle name="Output 5 2 2 2" xfId="2386"/>
    <cellStyle name="Output 5 2 2_анекси - фирми со кредити(КРИС)" xfId="2131"/>
    <cellStyle name="Output 5 2_aneks pokazateli-dejnosti" xfId="1628"/>
    <cellStyle name="Output 5 3" xfId="1833"/>
    <cellStyle name="Output 5 3 2" xfId="2385"/>
    <cellStyle name="Output 5 3_анекси - фирми со кредити(КРИС)" xfId="2132"/>
    <cellStyle name="Output 5_aneks pokazateli-dejnosti" xfId="1627"/>
    <cellStyle name="Output 6" xfId="879"/>
    <cellStyle name="Output 6 2" xfId="880"/>
    <cellStyle name="Output 6 2 2" xfId="1836"/>
    <cellStyle name="Output 6 2 2 2" xfId="2388"/>
    <cellStyle name="Output 6 2 2_анекси - фирми со кредити(КРИС)" xfId="2133"/>
    <cellStyle name="Output 6 2_aneks pokazateli-dejnosti" xfId="1630"/>
    <cellStyle name="Output 6 3" xfId="1835"/>
    <cellStyle name="Output 6 3 2" xfId="2387"/>
    <cellStyle name="Output 6 3_анекси - фирми со кредити(КРИС)" xfId="2134"/>
    <cellStyle name="Output 6_aneks pokazateli-dejnosti" xfId="1629"/>
    <cellStyle name="Output 7" xfId="881"/>
    <cellStyle name="Output 7 2" xfId="882"/>
    <cellStyle name="Output 7 2 2" xfId="1838"/>
    <cellStyle name="Output 7 2 2 2" xfId="2390"/>
    <cellStyle name="Output 7 2 2_анекси - фирми со кредити(КРИС)" xfId="2135"/>
    <cellStyle name="Output 7 2_aneks pokazateli-dejnosti" xfId="1632"/>
    <cellStyle name="Output 7 3" xfId="1837"/>
    <cellStyle name="Output 7 3 2" xfId="2389"/>
    <cellStyle name="Output 7 3_анекси - фирми со кредити(КРИС)" xfId="2136"/>
    <cellStyle name="Output 7_aneks pokazateli-dejnosti" xfId="1631"/>
    <cellStyle name="Output 8" xfId="883"/>
    <cellStyle name="Output 8 2" xfId="884"/>
    <cellStyle name="Output 8 2 2" xfId="1840"/>
    <cellStyle name="Output 8 2 2 2" xfId="2392"/>
    <cellStyle name="Output 8 2 2_анекси - фирми со кредити(КРИС)" xfId="2137"/>
    <cellStyle name="Output 8 2_aneks pokazateli-dejnosti" xfId="1634"/>
    <cellStyle name="Output 8 3" xfId="1839"/>
    <cellStyle name="Output 8 3 2" xfId="2391"/>
    <cellStyle name="Output 8 3_анекси - фирми со кредити(КРИС)" xfId="2138"/>
    <cellStyle name="Output 8_aneks pokazateli-dejnosti" xfId="1633"/>
    <cellStyle name="Output 9" xfId="885"/>
    <cellStyle name="Output 9 2" xfId="886"/>
    <cellStyle name="Output 9 2 2" xfId="1842"/>
    <cellStyle name="Output 9 2 2 2" xfId="2394"/>
    <cellStyle name="Output 9 2 2_анекси - фирми со кредити(КРИС)" xfId="2139"/>
    <cellStyle name="Output 9 2_aneks pokazateli-dejnosti" xfId="1636"/>
    <cellStyle name="Output 9 3" xfId="1841"/>
    <cellStyle name="Output 9 3 2" xfId="2393"/>
    <cellStyle name="Output 9 3_анекси - фирми со кредити(КРИС)" xfId="2140"/>
    <cellStyle name="Output 9_aneks pokazateli-dejnosti" xfId="1635"/>
    <cellStyle name="Percent" xfId="1487" builtinId="5"/>
    <cellStyle name="Percent 10" xfId="887"/>
    <cellStyle name="Percent 10 2" xfId="1433"/>
    <cellStyle name="Percent 10 3" xfId="1434"/>
    <cellStyle name="Percent 11" xfId="961"/>
    <cellStyle name="Percent 12" xfId="964"/>
    <cellStyle name="Percent 12 2" xfId="1435"/>
    <cellStyle name="Percent 13" xfId="968"/>
    <cellStyle name="Percent 13 2" xfId="1436"/>
    <cellStyle name="Percent 14" xfId="1437"/>
    <cellStyle name="Percent 15" xfId="1438"/>
    <cellStyle name="Percent 16" xfId="1439"/>
    <cellStyle name="Percent 2" xfId="4"/>
    <cellStyle name="Percent 2 2" xfId="888"/>
    <cellStyle name="Percent 2 2 2" xfId="889"/>
    <cellStyle name="Percent 2 2 3" xfId="1440"/>
    <cellStyle name="Percent 2 3" xfId="890"/>
    <cellStyle name="Percent 2 4" xfId="986"/>
    <cellStyle name="Percent 2 5" xfId="1441"/>
    <cellStyle name="Percent 2 6" xfId="1442"/>
    <cellStyle name="Percent 2 6 2" xfId="1443"/>
    <cellStyle name="Percent 2 6 3" xfId="1444"/>
    <cellStyle name="Percent 2 6 4" xfId="1445"/>
    <cellStyle name="Percent 2 7" xfId="1446"/>
    <cellStyle name="Percent 2 7 2" xfId="1447"/>
    <cellStyle name="Percent 2 7 2 2" xfId="1448"/>
    <cellStyle name="Percent 2 7 2 2 2" xfId="1941"/>
    <cellStyle name="Percent 2 7 2 2 2 2" xfId="2471"/>
    <cellStyle name="Percent 2 7 2 2 3" xfId="2216"/>
    <cellStyle name="Percent 2 7 2 3" xfId="1940"/>
    <cellStyle name="Percent 2 7 2 3 2" xfId="2470"/>
    <cellStyle name="Percent 2 7 2 4" xfId="2215"/>
    <cellStyle name="Percent 2 7 3" xfId="1449"/>
    <cellStyle name="Percent 2 8" xfId="1450"/>
    <cellStyle name="Percent 2 9" xfId="1451"/>
    <cellStyle name="Percent 3" xfId="891"/>
    <cellStyle name="Percent 3 2" xfId="1452"/>
    <cellStyle name="Percent 3 2 2" xfId="1453"/>
    <cellStyle name="Percent 3 3" xfId="1454"/>
    <cellStyle name="Percent 4" xfId="892"/>
    <cellStyle name="Percent 4 2" xfId="1455"/>
    <cellStyle name="Percent 4 2 2" xfId="1456"/>
    <cellStyle name="Percent 4 3" xfId="1457"/>
    <cellStyle name="Percent 4 4" xfId="1458"/>
    <cellStyle name="Percent 5" xfId="893"/>
    <cellStyle name="Percent 5 2" xfId="1459"/>
    <cellStyle name="Percent 5 3" xfId="1460"/>
    <cellStyle name="Percent 6" xfId="894"/>
    <cellStyle name="Percent 6 2" xfId="970"/>
    <cellStyle name="Percent 6 2 2" xfId="1461"/>
    <cellStyle name="Percent 6 2 3" xfId="1897"/>
    <cellStyle name="Percent 6 2 3 2" xfId="2427"/>
    <cellStyle name="Percent 6 2 4" xfId="2198"/>
    <cellStyle name="Percent 6 3" xfId="1462"/>
    <cellStyle name="Percent 7" xfId="895"/>
    <cellStyle name="Percent 7 2" xfId="1463"/>
    <cellStyle name="Percent 8" xfId="896"/>
    <cellStyle name="Percent 8 2" xfId="897"/>
    <cellStyle name="Percent 9" xfId="898"/>
    <cellStyle name="Percent 9 2" xfId="1464"/>
    <cellStyle name="percentage difference one decimal" xfId="1465"/>
    <cellStyle name="percentage difference zero decimal" xfId="1466"/>
    <cellStyle name="Style 1" xfId="899"/>
    <cellStyle name="Style 1 2" xfId="1468"/>
    <cellStyle name="Style 1 3" xfId="1469"/>
    <cellStyle name="Style 1_sporedba po zemji" xfId="1467"/>
    <cellStyle name="Title 10" xfId="900"/>
    <cellStyle name="Title 11" xfId="901"/>
    <cellStyle name="Title 12" xfId="902"/>
    <cellStyle name="Title 13" xfId="903"/>
    <cellStyle name="Title 14" xfId="904"/>
    <cellStyle name="Title 2" xfId="905"/>
    <cellStyle name="Title 2 2" xfId="906"/>
    <cellStyle name="Title 2 2 2" xfId="1472"/>
    <cellStyle name="Title 2 2_sporedba po zemji" xfId="1471"/>
    <cellStyle name="Title 2 3" xfId="907"/>
    <cellStyle name="Title 2 4" xfId="1473"/>
    <cellStyle name="Title 2 5" xfId="1474"/>
    <cellStyle name="Title 2_sporedba po zemji" xfId="1470"/>
    <cellStyle name="Title 3" xfId="908"/>
    <cellStyle name="Title 3 2" xfId="1475"/>
    <cellStyle name="Title 4" xfId="909"/>
    <cellStyle name="Title 5" xfId="910"/>
    <cellStyle name="Title 6" xfId="911"/>
    <cellStyle name="Title 7" xfId="912"/>
    <cellStyle name="Title 8" xfId="913"/>
    <cellStyle name="Title 9" xfId="914"/>
    <cellStyle name="Total 10" xfId="915"/>
    <cellStyle name="Total 10 2" xfId="916"/>
    <cellStyle name="Total 10 2 2" xfId="1852"/>
    <cellStyle name="Total 10 2 2 2" xfId="2396"/>
    <cellStyle name="Total 10 2 2_анекси - фирми со кредити(КРИС)" xfId="2141"/>
    <cellStyle name="Total 10 2_aneks pokazateli-dejnosti" xfId="1638"/>
    <cellStyle name="Total 10 3" xfId="1851"/>
    <cellStyle name="Total 10 3 2" xfId="2395"/>
    <cellStyle name="Total 10 3_анекси - фирми со кредити(КРИС)" xfId="2142"/>
    <cellStyle name="Total 10_aneks pokazateli-dejnosti" xfId="1637"/>
    <cellStyle name="Total 11" xfId="917"/>
    <cellStyle name="Total 11 2" xfId="918"/>
    <cellStyle name="Total 11 2 2" xfId="1854"/>
    <cellStyle name="Total 11 2 2 2" xfId="2398"/>
    <cellStyle name="Total 11 2 2_анекси - фирми со кредити(КРИС)" xfId="2143"/>
    <cellStyle name="Total 11 2_aneks pokazateli-dejnosti" xfId="1640"/>
    <cellStyle name="Total 11 3" xfId="1853"/>
    <cellStyle name="Total 11 3 2" xfId="2397"/>
    <cellStyle name="Total 11 3_анекси - фирми со кредити(КРИС)" xfId="2144"/>
    <cellStyle name="Total 11_aneks pokazateli-dejnosti" xfId="1639"/>
    <cellStyle name="Total 12" xfId="919"/>
    <cellStyle name="Total 12 2" xfId="920"/>
    <cellStyle name="Total 12 2 2" xfId="1856"/>
    <cellStyle name="Total 12 2 2 2" xfId="2400"/>
    <cellStyle name="Total 12 2 2_анекси - фирми со кредити(КРИС)" xfId="2145"/>
    <cellStyle name="Total 12 2_aneks pokazateli-dejnosti" xfId="1642"/>
    <cellStyle name="Total 12 3" xfId="1855"/>
    <cellStyle name="Total 12 3 2" xfId="2399"/>
    <cellStyle name="Total 12 3_анекси - фирми со кредити(КРИС)" xfId="2146"/>
    <cellStyle name="Total 12_aneks pokazateli-dejnosti" xfId="1641"/>
    <cellStyle name="Total 13" xfId="921"/>
    <cellStyle name="Total 13 2" xfId="922"/>
    <cellStyle name="Total 13 2 2" xfId="1858"/>
    <cellStyle name="Total 13 2 2 2" xfId="2402"/>
    <cellStyle name="Total 13 2 2_анекси - фирми со кредити(КРИС)" xfId="2147"/>
    <cellStyle name="Total 13 2_aneks pokazateli-dejnosti" xfId="1644"/>
    <cellStyle name="Total 13 3" xfId="1857"/>
    <cellStyle name="Total 13 3 2" xfId="2401"/>
    <cellStyle name="Total 13 3_анекси - фирми со кредити(КРИС)" xfId="2148"/>
    <cellStyle name="Total 13_aneks pokazateli-dejnosti" xfId="1643"/>
    <cellStyle name="Total 14" xfId="923"/>
    <cellStyle name="Total 14 2" xfId="924"/>
    <cellStyle name="Total 14 2 2" xfId="1860"/>
    <cellStyle name="Total 14 2 2 2" xfId="2404"/>
    <cellStyle name="Total 14 2 2_анекси - фирми со кредити(КРИС)" xfId="2149"/>
    <cellStyle name="Total 14 2_aneks pokazateli-dejnosti" xfId="1646"/>
    <cellStyle name="Total 14 3" xfId="1859"/>
    <cellStyle name="Total 14 3 2" xfId="2403"/>
    <cellStyle name="Total 14 3_анекси - фирми со кредити(КРИС)" xfId="2150"/>
    <cellStyle name="Total 14_aneks pokazateli-dejnosti" xfId="1645"/>
    <cellStyle name="Total 2" xfId="925"/>
    <cellStyle name="Total 2 2" xfId="926"/>
    <cellStyle name="Total 2 2 2" xfId="927"/>
    <cellStyle name="Total 2 2 2 2" xfId="1863"/>
    <cellStyle name="Total 2 2 2 2 2" xfId="2407"/>
    <cellStyle name="Total 2 2 2 2_анекси - фирми со кредити(КРИС)" xfId="2151"/>
    <cellStyle name="Total 2 2 2_aneks pokazateli-dejnosti" xfId="1649"/>
    <cellStyle name="Total 2 2 3" xfId="1862"/>
    <cellStyle name="Total 2 2 3 2" xfId="2406"/>
    <cellStyle name="Total 2 2 3_анекси - фирми со кредити(КРИС)" xfId="2152"/>
    <cellStyle name="Total 2 2_aneks pokazateli-dejnosti" xfId="1648"/>
    <cellStyle name="Total 2 3" xfId="928"/>
    <cellStyle name="Total 2 3 2" xfId="929"/>
    <cellStyle name="Total 2 3 2 2" xfId="1865"/>
    <cellStyle name="Total 2 3 2 2 2" xfId="2409"/>
    <cellStyle name="Total 2 3 2 2_анекси - фирми со кредити(КРИС)" xfId="2153"/>
    <cellStyle name="Total 2 3 2_aneks pokazateli-dejnosti" xfId="1651"/>
    <cellStyle name="Total 2 3 3" xfId="1864"/>
    <cellStyle name="Total 2 3 3 2" xfId="2408"/>
    <cellStyle name="Total 2 3 3_анекси - фирми со кредити(КРИС)" xfId="2154"/>
    <cellStyle name="Total 2 3_aneks pokazateli-dejnosti" xfId="1650"/>
    <cellStyle name="Total 2 4" xfId="930"/>
    <cellStyle name="Total 2 4 2" xfId="1866"/>
    <cellStyle name="Total 2 4 2 2" xfId="2410"/>
    <cellStyle name="Total 2 4 2_анекси - фирми со кредити(КРИС)" xfId="2155"/>
    <cellStyle name="Total 2 4_aneks pokazateli-dejnosti" xfId="1652"/>
    <cellStyle name="Total 2 5" xfId="1476"/>
    <cellStyle name="Total 2 5 2" xfId="1946"/>
    <cellStyle name="Total 2 5 2 2" xfId="2472"/>
    <cellStyle name="Total 2 5 2_анекси - фирми со кредити(КРИС)" xfId="2156"/>
    <cellStyle name="Total 2 5_aneks pokazateli-dejnosti" xfId="1653"/>
    <cellStyle name="Total 2 6" xfId="1861"/>
    <cellStyle name="Total 2 6 2" xfId="2405"/>
    <cellStyle name="Total 2 6_анекси - фирми со кредити(КРИС)" xfId="2157"/>
    <cellStyle name="Total 2 7" xfId="1670"/>
    <cellStyle name="Total 2 7 2" xfId="2222"/>
    <cellStyle name="Total 2 7_анекси - фирми со кредити(КРИС)" xfId="2158"/>
    <cellStyle name="Total 2_aneks pokazateli-dejnosti" xfId="1647"/>
    <cellStyle name="Total 3" xfId="931"/>
    <cellStyle name="Total 3 2" xfId="932"/>
    <cellStyle name="Total 3 2 2" xfId="1868"/>
    <cellStyle name="Total 3 2 2 2" xfId="2412"/>
    <cellStyle name="Total 3 2 2_анекси - фирми со кредити(КРИС)" xfId="2159"/>
    <cellStyle name="Total 3 2_aneks pokazateli-dejnosti" xfId="1655"/>
    <cellStyle name="Total 3 3" xfId="1867"/>
    <cellStyle name="Total 3 3 2" xfId="2411"/>
    <cellStyle name="Total 3 3_анекси - фирми со кредити(КРИС)" xfId="2160"/>
    <cellStyle name="Total 3_aneks pokazateli-dejnosti" xfId="1654"/>
    <cellStyle name="Total 4" xfId="933"/>
    <cellStyle name="Total 4 2" xfId="934"/>
    <cellStyle name="Total 4 2 2" xfId="1870"/>
    <cellStyle name="Total 4 2 2 2" xfId="2414"/>
    <cellStyle name="Total 4 2 2_анекси - фирми со кредити(КРИС)" xfId="2161"/>
    <cellStyle name="Total 4 2_aneks pokazateli-dejnosti" xfId="1657"/>
    <cellStyle name="Total 4 3" xfId="1869"/>
    <cellStyle name="Total 4 3 2" xfId="2413"/>
    <cellStyle name="Total 4 3_анекси - фирми со кредити(КРИС)" xfId="2162"/>
    <cellStyle name="Total 4_aneks pokazateli-dejnosti" xfId="1656"/>
    <cellStyle name="Total 5" xfId="935"/>
    <cellStyle name="Total 5 2" xfId="936"/>
    <cellStyle name="Total 5 2 2" xfId="1872"/>
    <cellStyle name="Total 5 2 2 2" xfId="2416"/>
    <cellStyle name="Total 5 2 2_анекси - фирми со кредити(КРИС)" xfId="2163"/>
    <cellStyle name="Total 5 2_aneks pokazateli-dejnosti" xfId="1659"/>
    <cellStyle name="Total 5 3" xfId="1871"/>
    <cellStyle name="Total 5 3 2" xfId="2415"/>
    <cellStyle name="Total 5 3_анекси - фирми со кредити(КРИС)" xfId="2164"/>
    <cellStyle name="Total 5_aneks pokazateli-dejnosti" xfId="1658"/>
    <cellStyle name="Total 6" xfId="937"/>
    <cellStyle name="Total 6 2" xfId="938"/>
    <cellStyle name="Total 6 2 2" xfId="1874"/>
    <cellStyle name="Total 6 2 2 2" xfId="2418"/>
    <cellStyle name="Total 6 2 2_анекси - фирми со кредити(КРИС)" xfId="2165"/>
    <cellStyle name="Total 6 2_aneks pokazateli-dejnosti" xfId="1661"/>
    <cellStyle name="Total 6 3" xfId="1873"/>
    <cellStyle name="Total 6 3 2" xfId="2417"/>
    <cellStyle name="Total 6 3_анекси - фирми со кредити(КРИС)" xfId="2166"/>
    <cellStyle name="Total 6_aneks pokazateli-dejnosti" xfId="1660"/>
    <cellStyle name="Total 7" xfId="939"/>
    <cellStyle name="Total 7 2" xfId="940"/>
    <cellStyle name="Total 7 2 2" xfId="1876"/>
    <cellStyle name="Total 7 2 2 2" xfId="2420"/>
    <cellStyle name="Total 7 2 2_анекси - фирми со кредити(КРИС)" xfId="2167"/>
    <cellStyle name="Total 7 2_aneks pokazateli-dejnosti" xfId="1663"/>
    <cellStyle name="Total 7 3" xfId="1875"/>
    <cellStyle name="Total 7 3 2" xfId="2419"/>
    <cellStyle name="Total 7 3_анекси - фирми со кредити(КРИС)" xfId="2168"/>
    <cellStyle name="Total 7_aneks pokazateli-dejnosti" xfId="1662"/>
    <cellStyle name="Total 8" xfId="941"/>
    <cellStyle name="Total 8 2" xfId="942"/>
    <cellStyle name="Total 8 2 2" xfId="1878"/>
    <cellStyle name="Total 8 2 2 2" xfId="2422"/>
    <cellStyle name="Total 8 2 2_анекси - фирми со кредити(КРИС)" xfId="2169"/>
    <cellStyle name="Total 8 2_aneks pokazateli-dejnosti" xfId="1665"/>
    <cellStyle name="Total 8 3" xfId="1877"/>
    <cellStyle name="Total 8 3 2" xfId="2421"/>
    <cellStyle name="Total 8 3_анекси - фирми со кредити(КРИС)" xfId="2170"/>
    <cellStyle name="Total 8_aneks pokazateli-dejnosti" xfId="1664"/>
    <cellStyle name="Total 9" xfId="943"/>
    <cellStyle name="Total 9 2" xfId="944"/>
    <cellStyle name="Total 9 2 2" xfId="1880"/>
    <cellStyle name="Total 9 2 2 2" xfId="2424"/>
    <cellStyle name="Total 9 2 2_анекси - фирми со кредити(КРИС)" xfId="2171"/>
    <cellStyle name="Total 9 2_aneks pokazateli-dejnosti" xfId="1667"/>
    <cellStyle name="Total 9 3" xfId="1879"/>
    <cellStyle name="Total 9 3 2" xfId="2423"/>
    <cellStyle name="Total 9 3_анекси - фирми со кредити(КРИС)" xfId="2172"/>
    <cellStyle name="Total 9_aneks pokazateli-dejnosti" xfId="1666"/>
    <cellStyle name="Warning Text 10" xfId="945"/>
    <cellStyle name="Warning Text 11" xfId="946"/>
    <cellStyle name="Warning Text 12" xfId="947"/>
    <cellStyle name="Warning Text 13" xfId="948"/>
    <cellStyle name="Warning Text 14" xfId="949"/>
    <cellStyle name="Warning Text 2" xfId="950"/>
    <cellStyle name="Warning Text 2 2" xfId="951"/>
    <cellStyle name="Warning Text 2 2 2" xfId="1478"/>
    <cellStyle name="Warning Text 2 3" xfId="952"/>
    <cellStyle name="Warning Text 2 4" xfId="1479"/>
    <cellStyle name="Warning Text 2 5" xfId="1480"/>
    <cellStyle name="Warning Text 2_sporedba po zemji" xfId="1477"/>
    <cellStyle name="Warning Text 3" xfId="953"/>
    <cellStyle name="Warning Text 3 2" xfId="1481"/>
    <cellStyle name="Warning Text 4" xfId="954"/>
    <cellStyle name="Warning Text 5" xfId="955"/>
    <cellStyle name="Warning Text 6" xfId="956"/>
    <cellStyle name="Warning Text 7" xfId="957"/>
    <cellStyle name="Warning Text 8" xfId="958"/>
    <cellStyle name="Warning Text 9" xfId="959"/>
    <cellStyle name="zero" xfId="1482"/>
    <cellStyle name="Валута 2" xfId="1483"/>
    <cellStyle name="Запирка 2" xfId="1484"/>
    <cellStyle name="Запирка 2 2" xfId="1954"/>
    <cellStyle name="Запирка 2 2 2" xfId="2473"/>
    <cellStyle name="Процент 2" xfId="1485"/>
  </cellStyles>
  <dxfs count="0"/>
  <tableStyles count="0" defaultTableStyle="TableStyleMedium2" defaultPivotStyle="PivotStyleMedium9"/>
  <colors>
    <mruColors>
      <color rgb="FF00FFFF"/>
      <color rgb="FF4D4D4D"/>
      <color rgb="FFD4D4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7140989771402277E-2"/>
          <c:y val="4.0147396452828873E-2"/>
          <c:w val="0.89146713419517432"/>
          <c:h val="0.65756592198972041"/>
        </c:manualLayout>
      </c:layout>
      <c:barChart>
        <c:barDir val="col"/>
        <c:grouping val="clustered"/>
        <c:varyColors val="0"/>
        <c:ser>
          <c:idx val="0"/>
          <c:order val="0"/>
          <c:tx>
            <c:strRef>
              <c:f>'[3]Новосклучени договори'!$S$17</c:f>
              <c:strCache>
                <c:ptCount val="1"/>
                <c:pt idx="0">
                  <c:v>Вредност на склучени договори </c:v>
                </c:pt>
              </c:strCache>
            </c:strRef>
          </c:tx>
          <c:spPr>
            <a:solidFill>
              <a:srgbClr val="0070C0"/>
            </a:solidFill>
            <a:scene3d>
              <a:camera prst="orthographicFront"/>
              <a:lightRig rig="threePt" dir="t">
                <a:rot lat="0" lon="0" rev="1200000"/>
              </a:lightRig>
            </a:scene3d>
            <a:sp3d/>
          </c:spPr>
          <c:invertIfNegative val="0"/>
          <c:dLbls>
            <c:dLbl>
              <c:idx val="0"/>
              <c:layout>
                <c:manualLayout>
                  <c:x val="0"/>
                  <c:y val="0.29150814130377289"/>
                </c:manualLayout>
              </c:layout>
              <c:tx>
                <c:rich>
                  <a:bodyPr/>
                  <a:lstStyle/>
                  <a:p>
                    <a:r>
                      <a:rPr lang="en-US"/>
                      <a:t>1.063</a:t>
                    </a:r>
                  </a:p>
                </c:rich>
              </c:tx>
              <c:showLegendKey val="0"/>
              <c:showVal val="1"/>
              <c:showCatName val="0"/>
              <c:showSerName val="0"/>
              <c:showPercent val="0"/>
              <c:showBubbleSize val="0"/>
              <c:extLst>
                <c:ext xmlns:c15="http://schemas.microsoft.com/office/drawing/2012/chart" uri="{CE6537A1-D6FC-4f65-9D91-7224C49458BB}"/>
              </c:extLst>
            </c:dLbl>
            <c:dLbl>
              <c:idx val="1"/>
              <c:layout>
                <c:manualLayout>
                  <c:x val="-2.3903430142225191E-3"/>
                  <c:y val="0.24503582892201201"/>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3903430142225846E-3"/>
                  <c:y val="0.23658631757987358"/>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3903430142225846E-3"/>
                  <c:y val="0.1985635165402511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38022801039622556"/>
                </c:manualLayout>
              </c:layout>
              <c:tx>
                <c:rich>
                  <a:bodyPr/>
                  <a:lstStyle/>
                  <a:p>
                    <a:r>
                      <a:rPr lang="en-US"/>
                      <a:t>1.369</a:t>
                    </a:r>
                  </a:p>
                </c:rich>
              </c:tx>
              <c:showLegendKey val="0"/>
              <c:showVal val="1"/>
              <c:showCatName val="0"/>
              <c:showSerName val="0"/>
              <c:showPercent val="0"/>
              <c:showBubbleSize val="0"/>
              <c:extLst>
                <c:ext xmlns:c15="http://schemas.microsoft.com/office/drawing/2012/chart" uri="{CE6537A1-D6FC-4f65-9D91-7224C49458BB}"/>
              </c:extLst>
            </c:dLbl>
            <c:dLbl>
              <c:idx val="5"/>
              <c:layout>
                <c:manualLayout>
                  <c:x val="2.3903430142225407E-3"/>
                  <c:y val="0.11829315878993675"/>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3903430142225407E-3"/>
                  <c:y val="9.294462476352187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3903430142226288E-3"/>
                  <c:y val="8.449511342138352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7528979608030396E-16"/>
                  <c:y val="0.10561889177672931"/>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3903430142227164E-3"/>
                  <c:y val="0.11829315878993675"/>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900" b="1">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'[3]Новосклучени договори'!$T$15:$AC$16</c:f>
              <c:multiLvlStrCache>
                <c:ptCount val="10"/>
                <c:lvl>
                  <c:pt idx="0">
                    <c:v>2012</c:v>
                  </c:pt>
                  <c:pt idx="1">
                    <c:v>2013</c:v>
                  </c:pt>
                  <c:pt idx="2">
                    <c:v>2014</c:v>
                  </c:pt>
                  <c:pt idx="3">
                    <c:v>2015</c:v>
                  </c:pt>
                  <c:pt idx="4">
                    <c:v>2016</c:v>
                  </c:pt>
                  <c:pt idx="5">
                    <c:v>2012</c:v>
                  </c:pt>
                  <c:pt idx="6">
                    <c:v>2013</c:v>
                  </c:pt>
                  <c:pt idx="7">
                    <c:v>2014</c:v>
                  </c:pt>
                  <c:pt idx="8">
                    <c:v>2015</c:v>
                  </c:pt>
                  <c:pt idx="9">
                    <c:v>2016</c:v>
                  </c:pt>
                </c:lvl>
                <c:lvl>
                  <c:pt idx="0">
                    <c:v>правни лица</c:v>
                  </c:pt>
                  <c:pt idx="5">
                    <c:v>физички лица</c:v>
                  </c:pt>
                </c:lvl>
              </c:multiLvlStrCache>
            </c:multiLvlStrRef>
          </c:cat>
          <c:val>
            <c:numRef>
              <c:f>'[3]Новосклучени договори'!$T$17:$AC$17</c:f>
              <c:numCache>
                <c:formatCode>General</c:formatCode>
                <c:ptCount val="10"/>
                <c:pt idx="0">
                  <c:v>1063</c:v>
                </c:pt>
                <c:pt idx="1">
                  <c:v>936</c:v>
                </c:pt>
                <c:pt idx="2">
                  <c:v>937</c:v>
                </c:pt>
                <c:pt idx="3">
                  <c:v>881.69500000000005</c:v>
                </c:pt>
                <c:pt idx="4">
                  <c:v>1368.9179999999999</c:v>
                </c:pt>
                <c:pt idx="5">
                  <c:v>356</c:v>
                </c:pt>
                <c:pt idx="6">
                  <c:v>251</c:v>
                </c:pt>
                <c:pt idx="7">
                  <c:v>223</c:v>
                </c:pt>
                <c:pt idx="8">
                  <c:v>270.07299999999998</c:v>
                </c:pt>
                <c:pt idx="9">
                  <c:v>285.94200000000001</c:v>
                </c:pt>
              </c:numCache>
            </c:numRef>
          </c:val>
        </c:ser>
        <c:dLbls>
          <c:showLegendKey val="0"/>
          <c:showVal val="0"/>
          <c:showCatName val="0"/>
          <c:showSerName val="0"/>
          <c:showPercent val="0"/>
          <c:showBubbleSize val="0"/>
        </c:dLbls>
        <c:gapWidth val="35"/>
        <c:axId val="323850368"/>
        <c:axId val="323850928"/>
      </c:barChart>
      <c:lineChart>
        <c:grouping val="standard"/>
        <c:varyColors val="0"/>
        <c:ser>
          <c:idx val="1"/>
          <c:order val="1"/>
          <c:tx>
            <c:strRef>
              <c:f>'[3]Новосклучени договори'!$S$18</c:f>
              <c:strCache>
                <c:ptCount val="1"/>
                <c:pt idx="0">
                  <c:v>Број на склучени договори </c:v>
                </c:pt>
              </c:strCache>
            </c:strRef>
          </c:tx>
          <c:spPr>
            <a:ln>
              <a:noFill/>
            </a:ln>
          </c:spPr>
          <c:marker>
            <c:symbol val="triangle"/>
            <c:size val="12"/>
            <c:spPr>
              <a:solidFill>
                <a:schemeClr val="bg1">
                  <a:lumMod val="65000"/>
                </a:schemeClr>
              </a:solidFill>
              <a:ln w="19050">
                <a:noFill/>
              </a:ln>
            </c:spPr>
          </c:marker>
          <c:dLbls>
            <c:dLbl>
              <c:idx val="0"/>
              <c:layout>
                <c:manualLayout>
                  <c:x val="-5.1723634098764876E-2"/>
                  <c:y val="-0.16619723088888527"/>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2120171792829023E-2"/>
                  <c:y val="-0.13216665762945964"/>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7141485920517557E-2"/>
                  <c:y val="-0.1241825347269926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5189717007855193E-2"/>
                  <c:y val="-9.460924502950841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305233627797251E-2"/>
                  <c:y val="-7.170474879170328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900" b="1">
                    <a:latin typeface="Tahoma" pitchFamily="34" charset="0"/>
                    <a:cs typeface="Tahoma"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'[3]Новосклучени договори'!$T$15:$AC$16</c:f>
              <c:multiLvlStrCache>
                <c:ptCount val="10"/>
                <c:lvl>
                  <c:pt idx="0">
                    <c:v>2012</c:v>
                  </c:pt>
                  <c:pt idx="1">
                    <c:v>2013</c:v>
                  </c:pt>
                  <c:pt idx="2">
                    <c:v>2014</c:v>
                  </c:pt>
                  <c:pt idx="3">
                    <c:v>2015</c:v>
                  </c:pt>
                  <c:pt idx="4">
                    <c:v>2016</c:v>
                  </c:pt>
                  <c:pt idx="5">
                    <c:v>2012</c:v>
                  </c:pt>
                  <c:pt idx="6">
                    <c:v>2013</c:v>
                  </c:pt>
                  <c:pt idx="7">
                    <c:v>2014</c:v>
                  </c:pt>
                  <c:pt idx="8">
                    <c:v>2015</c:v>
                  </c:pt>
                  <c:pt idx="9">
                    <c:v>2016</c:v>
                  </c:pt>
                </c:lvl>
                <c:lvl>
                  <c:pt idx="0">
                    <c:v>правни лица</c:v>
                  </c:pt>
                  <c:pt idx="5">
                    <c:v>физички лица</c:v>
                  </c:pt>
                </c:lvl>
              </c:multiLvlStrCache>
            </c:multiLvlStrRef>
          </c:cat>
          <c:val>
            <c:numRef>
              <c:f>'[3]Новосклучени договори'!$T$18:$AC$18</c:f>
              <c:numCache>
                <c:formatCode>General</c:formatCode>
                <c:ptCount val="10"/>
                <c:pt idx="0">
                  <c:v>814</c:v>
                </c:pt>
                <c:pt idx="1">
                  <c:v>737</c:v>
                </c:pt>
                <c:pt idx="2">
                  <c:v>823</c:v>
                </c:pt>
                <c:pt idx="3">
                  <c:v>712</c:v>
                </c:pt>
                <c:pt idx="4">
                  <c:v>849</c:v>
                </c:pt>
              </c:numCache>
            </c:numRef>
          </c:val>
          <c:smooth val="0"/>
        </c:ser>
        <c:ser>
          <c:idx val="2"/>
          <c:order val="2"/>
          <c:tx>
            <c:strRef>
              <c:f>'[3]Новосклучени договори'!$S$19</c:f>
              <c:strCache>
                <c:ptCount val="1"/>
                <c:pt idx="0">
                  <c:v>Број на склучени договори </c:v>
                </c:pt>
              </c:strCache>
            </c:strRef>
          </c:tx>
          <c:spPr>
            <a:ln>
              <a:noFill/>
            </a:ln>
          </c:spPr>
          <c:marker>
            <c:symbol val="triangle"/>
            <c:size val="10"/>
            <c:spPr>
              <a:solidFill>
                <a:schemeClr val="bg1">
                  <a:lumMod val="65000"/>
                </a:schemeClr>
              </a:solidFill>
              <a:ln w="19050">
                <a:solidFill>
                  <a:schemeClr val="bg1">
                    <a:lumMod val="50000"/>
                  </a:schemeClr>
                </a:solidFill>
              </a:ln>
            </c:spPr>
          </c:marker>
          <c:dPt>
            <c:idx val="9"/>
            <c:marker>
              <c:spPr>
                <a:solidFill>
                  <a:schemeClr val="bg1">
                    <a:lumMod val="65000"/>
                  </a:schemeClr>
                </a:solidFill>
                <a:ln w="19050">
                  <a:noFill/>
                </a:ln>
              </c:spPr>
            </c:marker>
            <c:bubble3D val="0"/>
          </c:dPt>
          <c:dLbls>
            <c:dLbl>
              <c:idx val="4"/>
              <c:layout>
                <c:manualLayout>
                  <c:x val="-4.9875311720698312E-2"/>
                  <c:y val="-4.790416150114793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6525353283458021E-2"/>
                  <c:y val="-6.387221533486392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9850374064837904E-2"/>
                  <c:y val="-5.1896174959577102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5.9850374064837904E-2"/>
                  <c:y val="-4.790416150114793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5.6525615096117976E-2"/>
                  <c:y val="-5.1896489291345244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5.3200332502078139E-2"/>
                  <c:y val="-5.1896174959576935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5.4636515404461981E-2"/>
                  <c:y val="-5.742047472925254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b="1">
                    <a:solidFill>
                      <a:schemeClr val="tx1"/>
                    </a:solidFill>
                    <a:latin typeface="Tahoma" pitchFamily="34" charset="0"/>
                    <a:cs typeface="Tahoma"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'[3]Новосклучени договори'!$T$15:$AC$16</c:f>
              <c:multiLvlStrCache>
                <c:ptCount val="10"/>
                <c:lvl>
                  <c:pt idx="0">
                    <c:v>2012</c:v>
                  </c:pt>
                  <c:pt idx="1">
                    <c:v>2013</c:v>
                  </c:pt>
                  <c:pt idx="2">
                    <c:v>2014</c:v>
                  </c:pt>
                  <c:pt idx="3">
                    <c:v>2015</c:v>
                  </c:pt>
                  <c:pt idx="4">
                    <c:v>2016</c:v>
                  </c:pt>
                  <c:pt idx="5">
                    <c:v>2012</c:v>
                  </c:pt>
                  <c:pt idx="6">
                    <c:v>2013</c:v>
                  </c:pt>
                  <c:pt idx="7">
                    <c:v>2014</c:v>
                  </c:pt>
                  <c:pt idx="8">
                    <c:v>2015</c:v>
                  </c:pt>
                  <c:pt idx="9">
                    <c:v>2016</c:v>
                  </c:pt>
                </c:lvl>
                <c:lvl>
                  <c:pt idx="0">
                    <c:v>правни лица</c:v>
                  </c:pt>
                  <c:pt idx="5">
                    <c:v>физички лица</c:v>
                  </c:pt>
                </c:lvl>
              </c:multiLvlStrCache>
            </c:multiLvlStrRef>
          </c:cat>
          <c:val>
            <c:numRef>
              <c:f>'[3]Новосклучени договори'!$T$19:$AC$19</c:f>
              <c:numCache>
                <c:formatCode>General</c:formatCode>
                <c:ptCount val="10"/>
                <c:pt idx="5">
                  <c:v>439</c:v>
                </c:pt>
                <c:pt idx="6">
                  <c:v>293</c:v>
                </c:pt>
                <c:pt idx="7">
                  <c:v>281</c:v>
                </c:pt>
                <c:pt idx="8">
                  <c:v>280</c:v>
                </c:pt>
                <c:pt idx="9">
                  <c:v>273</c:v>
                </c:pt>
              </c:numCache>
            </c:numRef>
          </c:val>
          <c:smooth val="0"/>
        </c:ser>
        <c:dLbls>
          <c:showLegendKey val="0"/>
          <c:showVal val="0"/>
          <c:showCatName val="0"/>
          <c:showSerName val="0"/>
          <c:showPercent val="0"/>
          <c:showBubbleSize val="0"/>
        </c:dLbls>
        <c:marker val="1"/>
        <c:smooth val="0"/>
        <c:axId val="323850368"/>
        <c:axId val="323850928"/>
      </c:lineChart>
      <c:catAx>
        <c:axId val="323850368"/>
        <c:scaling>
          <c:orientation val="minMax"/>
        </c:scaling>
        <c:delete val="0"/>
        <c:axPos val="b"/>
        <c:numFmt formatCode="General" sourceLinked="1"/>
        <c:majorTickMark val="out"/>
        <c:minorTickMark val="none"/>
        <c:tickLblPos val="nextTo"/>
        <c:spPr>
          <a:ln>
            <a:solidFill>
              <a:schemeClr val="tx1"/>
            </a:solidFill>
          </a:ln>
        </c:spPr>
        <c:txPr>
          <a:bodyPr/>
          <a:lstStyle/>
          <a:p>
            <a:pPr>
              <a:defRPr>
                <a:latin typeface="Tahoma" pitchFamily="34" charset="0"/>
                <a:cs typeface="Tahoma" pitchFamily="34" charset="0"/>
              </a:defRPr>
            </a:pPr>
            <a:endParaRPr lang="en-US"/>
          </a:p>
        </c:txPr>
        <c:crossAx val="323850928"/>
        <c:crosses val="autoZero"/>
        <c:auto val="1"/>
        <c:lblAlgn val="ctr"/>
        <c:lblOffset val="100"/>
        <c:noMultiLvlLbl val="0"/>
      </c:catAx>
      <c:valAx>
        <c:axId val="323850928"/>
        <c:scaling>
          <c:orientation val="minMax"/>
          <c:max val="1500"/>
        </c:scaling>
        <c:delete val="0"/>
        <c:axPos val="l"/>
        <c:majorGridlines>
          <c:spPr>
            <a:ln w="9525">
              <a:solidFill>
                <a:schemeClr val="bg1">
                  <a:lumMod val="75000"/>
                </a:schemeClr>
              </a:solidFill>
              <a:prstDash val="solid"/>
            </a:ln>
          </c:spPr>
        </c:majorGridlines>
        <c:numFmt formatCode="0" sourceLinked="0"/>
        <c:majorTickMark val="out"/>
        <c:minorTickMark val="none"/>
        <c:tickLblPos val="nextTo"/>
        <c:spPr>
          <a:ln>
            <a:solidFill>
              <a:schemeClr val="tx1"/>
            </a:solidFill>
          </a:ln>
        </c:spPr>
        <c:txPr>
          <a:bodyPr/>
          <a:lstStyle/>
          <a:p>
            <a:pPr>
              <a:defRPr>
                <a:latin typeface="Tahoma" pitchFamily="34" charset="0"/>
                <a:cs typeface="Tahoma" pitchFamily="34" charset="0"/>
              </a:defRPr>
            </a:pPr>
            <a:endParaRPr lang="en-US"/>
          </a:p>
        </c:txPr>
        <c:crossAx val="323850368"/>
        <c:crosses val="autoZero"/>
        <c:crossBetween val="between"/>
        <c:majorUnit val="500"/>
      </c:valAx>
      <c:spPr>
        <a:ln>
          <a:solidFill>
            <a:schemeClr val="tx1"/>
          </a:solidFill>
        </a:ln>
      </c:spPr>
    </c:plotArea>
    <c:legend>
      <c:legendPos val="b"/>
      <c:legendEntry>
        <c:idx val="2"/>
        <c:delete val="1"/>
      </c:legendEntry>
      <c:layout>
        <c:manualLayout>
          <c:xMode val="edge"/>
          <c:yMode val="edge"/>
          <c:x val="5.7508166002477074E-2"/>
          <c:y val="0.88698279592999696"/>
          <c:w val="0.91560468906473957"/>
          <c:h val="6.9967941755588903E-2"/>
        </c:manualLayout>
      </c:layout>
      <c:overlay val="0"/>
      <c:txPr>
        <a:bodyPr/>
        <a:lstStyle/>
        <a:p>
          <a:pPr>
            <a:defRPr>
              <a:latin typeface="Tahoma" pitchFamily="34" charset="0"/>
              <a:cs typeface="Tahoma" pitchFamily="34" charset="0"/>
            </a:defRPr>
          </a:pPr>
          <a:endParaRPr lang="en-US"/>
        </a:p>
      </c:txPr>
    </c:legend>
    <c:plotVisOnly val="1"/>
    <c:dispBlanksAs val="gap"/>
    <c:showDLblsOverMax val="0"/>
  </c:chart>
  <c:spPr>
    <a:ln>
      <a:solidFill>
        <a:schemeClr val="tx1"/>
      </a:solidFill>
    </a:ln>
  </c:spPr>
  <c:printSettings>
    <c:headerFooter/>
    <c:pageMargins b="0.75000000000000933" l="0.70000000000000062" r="0.70000000000000062" t="0.750000000000009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3921362734803407E-2"/>
          <c:y val="5.7046435169113167E-2"/>
          <c:w val="0.88281689675034936"/>
          <c:h val="0.61948968404265925"/>
        </c:manualLayout>
      </c:layout>
      <c:barChart>
        <c:barDir val="col"/>
        <c:grouping val="clustered"/>
        <c:varyColors val="0"/>
        <c:ser>
          <c:idx val="0"/>
          <c:order val="0"/>
          <c:tx>
            <c:strRef>
              <c:f>'[3]Dogovori za fin lizing 2016'!$L$13</c:f>
              <c:strCache>
                <c:ptCount val="1"/>
                <c:pt idx="0">
                  <c:v>Вредност на раскинати договори </c:v>
                </c:pt>
              </c:strCache>
            </c:strRef>
          </c:tx>
          <c:spPr>
            <a:solidFill>
              <a:srgbClr val="0070C0"/>
            </a:solidFill>
            <a:scene3d>
              <a:camera prst="orthographicFront"/>
              <a:lightRig rig="threePt" dir="t">
                <a:rot lat="0" lon="0" rev="1200000"/>
              </a:lightRig>
            </a:scene3d>
            <a:sp3d/>
          </c:spPr>
          <c:invertIfNegative val="0"/>
          <c:dLbls>
            <c:dLbl>
              <c:idx val="0"/>
              <c:layout>
                <c:manualLayout>
                  <c:x val="0"/>
                  <c:y val="0.23047367414625097"/>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1389711291038141E-17"/>
                  <c:y val="0.54630796834666895"/>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1523683707312549"/>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21766958113812584"/>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8.5558845164152564E-17"/>
                  <c:y val="0.12377289907854226"/>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
                  <c:y val="9.389668205958373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
                  <c:y val="8.9628651056875383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3334500058337106E-3"/>
                  <c:y val="7.6824558048750324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3334500058336252E-3"/>
                  <c:y val="7.6824558048750324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2.333450005833625E-2"/>
                  <c:y val="6.402046504062526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900" b="1">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'[3]Dogovori za fin lizing 2016'!$M$11:$V$12</c:f>
              <c:multiLvlStrCache>
                <c:ptCount val="10"/>
                <c:lvl>
                  <c:pt idx="0">
                    <c:v>2012</c:v>
                  </c:pt>
                  <c:pt idx="1">
                    <c:v>2013</c:v>
                  </c:pt>
                  <c:pt idx="2">
                    <c:v>2014</c:v>
                  </c:pt>
                  <c:pt idx="3">
                    <c:v>2015</c:v>
                  </c:pt>
                  <c:pt idx="4">
                    <c:v>2016</c:v>
                  </c:pt>
                  <c:pt idx="5">
                    <c:v>2012</c:v>
                  </c:pt>
                  <c:pt idx="6">
                    <c:v>2013</c:v>
                  </c:pt>
                  <c:pt idx="7">
                    <c:v>2014</c:v>
                  </c:pt>
                  <c:pt idx="8">
                    <c:v>2015</c:v>
                  </c:pt>
                  <c:pt idx="9">
                    <c:v>2016</c:v>
                  </c:pt>
                </c:lvl>
                <c:lvl>
                  <c:pt idx="0">
                    <c:v>правни лица</c:v>
                  </c:pt>
                  <c:pt idx="5">
                    <c:v>физички лица</c:v>
                  </c:pt>
                </c:lvl>
              </c:multiLvlStrCache>
            </c:multiLvlStrRef>
          </c:cat>
          <c:val>
            <c:numRef>
              <c:f>'[3]Dogovori za fin lizing 2016'!$M$13:$V$13</c:f>
              <c:numCache>
                <c:formatCode>General</c:formatCode>
                <c:ptCount val="10"/>
                <c:pt idx="0">
                  <c:v>331.91</c:v>
                </c:pt>
                <c:pt idx="1">
                  <c:v>651.56299999999999</c:v>
                </c:pt>
                <c:pt idx="2">
                  <c:v>127.074</c:v>
                </c:pt>
                <c:pt idx="3">
                  <c:v>259.52199999999999</c:v>
                </c:pt>
                <c:pt idx="4">
                  <c:v>161.77099999999999</c:v>
                </c:pt>
                <c:pt idx="5">
                  <c:v>111.017</c:v>
                </c:pt>
                <c:pt idx="6">
                  <c:v>98.664000000000001</c:v>
                </c:pt>
                <c:pt idx="7">
                  <c:v>60.109000000000002</c:v>
                </c:pt>
                <c:pt idx="8">
                  <c:v>70.694000000000003</c:v>
                </c:pt>
                <c:pt idx="9">
                  <c:v>51.5</c:v>
                </c:pt>
              </c:numCache>
            </c:numRef>
          </c:val>
        </c:ser>
        <c:dLbls>
          <c:showLegendKey val="0"/>
          <c:showVal val="0"/>
          <c:showCatName val="0"/>
          <c:showSerName val="0"/>
          <c:showPercent val="0"/>
          <c:showBubbleSize val="0"/>
        </c:dLbls>
        <c:gapWidth val="35"/>
        <c:axId val="323908272"/>
        <c:axId val="323908832"/>
      </c:barChart>
      <c:lineChart>
        <c:grouping val="standard"/>
        <c:varyColors val="0"/>
        <c:ser>
          <c:idx val="1"/>
          <c:order val="1"/>
          <c:tx>
            <c:strRef>
              <c:f>'[3]Dogovori za fin lizing 2016'!$L$14</c:f>
              <c:strCache>
                <c:ptCount val="1"/>
                <c:pt idx="0">
                  <c:v>Број на раскинати договори </c:v>
                </c:pt>
              </c:strCache>
            </c:strRef>
          </c:tx>
          <c:spPr>
            <a:ln>
              <a:noFill/>
            </a:ln>
          </c:spPr>
          <c:marker>
            <c:symbol val="triangle"/>
            <c:size val="12"/>
            <c:spPr>
              <a:solidFill>
                <a:schemeClr val="bg1">
                  <a:lumMod val="65000"/>
                </a:schemeClr>
              </a:solidFill>
              <a:ln w="19050">
                <a:noFill/>
              </a:ln>
            </c:spPr>
          </c:marker>
          <c:dLbls>
            <c:dLbl>
              <c:idx val="0"/>
              <c:layout>
                <c:manualLayout>
                  <c:x val="-4.4335550110838895E-2"/>
                  <c:y val="-4.277750091365161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9002450122506126E-2"/>
                  <c:y val="-4.268031002708351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4335550110838916E-2"/>
                  <c:y val="-4.6948341029791868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6669000116672459E-2"/>
                  <c:y val="-4.2777500913651616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66690001166725E-2"/>
                  <c:y val="-4.694834102979194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b="1">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'[3]Dogovori za fin lizing 2016'!$M$11:$V$12</c:f>
              <c:multiLvlStrCache>
                <c:ptCount val="10"/>
                <c:lvl>
                  <c:pt idx="0">
                    <c:v>2012</c:v>
                  </c:pt>
                  <c:pt idx="1">
                    <c:v>2013</c:v>
                  </c:pt>
                  <c:pt idx="2">
                    <c:v>2014</c:v>
                  </c:pt>
                  <c:pt idx="3">
                    <c:v>2015</c:v>
                  </c:pt>
                  <c:pt idx="4">
                    <c:v>2016</c:v>
                  </c:pt>
                  <c:pt idx="5">
                    <c:v>2012</c:v>
                  </c:pt>
                  <c:pt idx="6">
                    <c:v>2013</c:v>
                  </c:pt>
                  <c:pt idx="7">
                    <c:v>2014</c:v>
                  </c:pt>
                  <c:pt idx="8">
                    <c:v>2015</c:v>
                  </c:pt>
                  <c:pt idx="9">
                    <c:v>2016</c:v>
                  </c:pt>
                </c:lvl>
                <c:lvl>
                  <c:pt idx="0">
                    <c:v>правни лица</c:v>
                  </c:pt>
                  <c:pt idx="5">
                    <c:v>физички лица</c:v>
                  </c:pt>
                </c:lvl>
              </c:multiLvlStrCache>
            </c:multiLvlStrRef>
          </c:cat>
          <c:val>
            <c:numRef>
              <c:f>'[3]Dogovori za fin lizing 2016'!$M$14:$V$14</c:f>
              <c:numCache>
                <c:formatCode>General</c:formatCode>
                <c:ptCount val="10"/>
                <c:pt idx="0">
                  <c:v>239</c:v>
                </c:pt>
                <c:pt idx="1">
                  <c:v>216</c:v>
                </c:pt>
                <c:pt idx="2">
                  <c:v>126</c:v>
                </c:pt>
                <c:pt idx="3">
                  <c:v>170</c:v>
                </c:pt>
                <c:pt idx="4">
                  <c:v>154</c:v>
                </c:pt>
              </c:numCache>
            </c:numRef>
          </c:val>
          <c:smooth val="0"/>
        </c:ser>
        <c:ser>
          <c:idx val="2"/>
          <c:order val="2"/>
          <c:tx>
            <c:strRef>
              <c:f>'[3]Dogovori za fin lizing 2016'!$L$15</c:f>
              <c:strCache>
                <c:ptCount val="1"/>
                <c:pt idx="0">
                  <c:v>Број на раскинати договори </c:v>
                </c:pt>
              </c:strCache>
            </c:strRef>
          </c:tx>
          <c:spPr>
            <a:ln>
              <a:noFill/>
            </a:ln>
          </c:spPr>
          <c:marker>
            <c:symbol val="triangle"/>
            <c:size val="12"/>
            <c:spPr>
              <a:solidFill>
                <a:schemeClr val="bg1">
                  <a:lumMod val="65000"/>
                </a:schemeClr>
              </a:solidFill>
              <a:ln w="19050">
                <a:noFill/>
              </a:ln>
            </c:spPr>
          </c:marker>
          <c:dLbls>
            <c:dLbl>
              <c:idx val="5"/>
              <c:layout>
                <c:manualLayout>
                  <c:x val="-4.4335550110838874E-2"/>
                  <c:y val="-4.6948341029791868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4.2002100105005248E-2"/>
                  <c:y val="-3.8558091630951197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4.2002100105005165E-2"/>
                  <c:y val="-4.6948341029791868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616847509042119E-2"/>
                  <c:y val="-4.2680332455060428E-2"/>
                </c:manualLayout>
              </c:layout>
              <c:spPr>
                <a:noFill/>
                <a:ln>
                  <a:noFill/>
                </a:ln>
                <a:effectLst/>
              </c:spPr>
              <c:txPr>
                <a:bodyPr wrap="square" lIns="38100" tIns="19050" rIns="38100" bIns="19050" anchor="ctr">
                  <a:noAutofit/>
                </a:bodyPr>
                <a:lstStyle/>
                <a:p>
                  <a:pPr>
                    <a:defRPr b="1">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5816124139540312E-2"/>
                      <c:h val="7.2855244360277738E-2"/>
                    </c:manualLayout>
                  </c15:layout>
                </c:ext>
              </c:extLst>
            </c:dLbl>
            <c:dLbl>
              <c:idx val="9"/>
              <c:layout>
                <c:manualLayout>
                  <c:x val="-4.4335550110839048E-2"/>
                  <c:y val="-4.699691019635204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b="1">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'[3]Dogovori za fin lizing 2016'!$M$11:$V$12</c:f>
              <c:multiLvlStrCache>
                <c:ptCount val="10"/>
                <c:lvl>
                  <c:pt idx="0">
                    <c:v>2012</c:v>
                  </c:pt>
                  <c:pt idx="1">
                    <c:v>2013</c:v>
                  </c:pt>
                  <c:pt idx="2">
                    <c:v>2014</c:v>
                  </c:pt>
                  <c:pt idx="3">
                    <c:v>2015</c:v>
                  </c:pt>
                  <c:pt idx="4">
                    <c:v>2016</c:v>
                  </c:pt>
                  <c:pt idx="5">
                    <c:v>2012</c:v>
                  </c:pt>
                  <c:pt idx="6">
                    <c:v>2013</c:v>
                  </c:pt>
                  <c:pt idx="7">
                    <c:v>2014</c:v>
                  </c:pt>
                  <c:pt idx="8">
                    <c:v>2015</c:v>
                  </c:pt>
                  <c:pt idx="9">
                    <c:v>2016</c:v>
                  </c:pt>
                </c:lvl>
                <c:lvl>
                  <c:pt idx="0">
                    <c:v>правни лица</c:v>
                  </c:pt>
                  <c:pt idx="5">
                    <c:v>физички лица</c:v>
                  </c:pt>
                </c:lvl>
              </c:multiLvlStrCache>
            </c:multiLvlStrRef>
          </c:cat>
          <c:val>
            <c:numRef>
              <c:f>'[3]Dogovori za fin lizing 2016'!$M$15:$V$15</c:f>
              <c:numCache>
                <c:formatCode>General</c:formatCode>
                <c:ptCount val="10"/>
                <c:pt idx="5">
                  <c:v>141</c:v>
                </c:pt>
                <c:pt idx="6">
                  <c:v>131</c:v>
                </c:pt>
                <c:pt idx="7">
                  <c:v>72</c:v>
                </c:pt>
                <c:pt idx="8">
                  <c:v>87</c:v>
                </c:pt>
                <c:pt idx="9">
                  <c:v>49</c:v>
                </c:pt>
              </c:numCache>
            </c:numRef>
          </c:val>
          <c:smooth val="0"/>
        </c:ser>
        <c:dLbls>
          <c:showLegendKey val="0"/>
          <c:showVal val="0"/>
          <c:showCatName val="0"/>
          <c:showSerName val="0"/>
          <c:showPercent val="0"/>
          <c:showBubbleSize val="0"/>
        </c:dLbls>
        <c:marker val="1"/>
        <c:smooth val="0"/>
        <c:axId val="323908272"/>
        <c:axId val="323908832"/>
      </c:lineChart>
      <c:catAx>
        <c:axId val="323908272"/>
        <c:scaling>
          <c:orientation val="minMax"/>
        </c:scaling>
        <c:delete val="0"/>
        <c:axPos val="b"/>
        <c:numFmt formatCode="General" sourceLinked="1"/>
        <c:majorTickMark val="out"/>
        <c:minorTickMark val="none"/>
        <c:tickLblPos val="nextTo"/>
        <c:spPr>
          <a:ln>
            <a:solidFill>
              <a:schemeClr val="tx1"/>
            </a:solidFill>
          </a:ln>
        </c:spPr>
        <c:txPr>
          <a:bodyPr/>
          <a:lstStyle/>
          <a:p>
            <a:pPr>
              <a:defRPr>
                <a:latin typeface="Tahoma" pitchFamily="34" charset="0"/>
                <a:cs typeface="Tahoma" pitchFamily="34" charset="0"/>
              </a:defRPr>
            </a:pPr>
            <a:endParaRPr lang="en-US"/>
          </a:p>
        </c:txPr>
        <c:crossAx val="323908832"/>
        <c:crosses val="autoZero"/>
        <c:auto val="1"/>
        <c:lblAlgn val="ctr"/>
        <c:lblOffset val="100"/>
        <c:noMultiLvlLbl val="0"/>
      </c:catAx>
      <c:valAx>
        <c:axId val="323908832"/>
        <c:scaling>
          <c:orientation val="minMax"/>
          <c:max val="700"/>
        </c:scaling>
        <c:delete val="0"/>
        <c:axPos val="l"/>
        <c:majorGridlines>
          <c:spPr>
            <a:ln w="9525">
              <a:solidFill>
                <a:schemeClr val="bg1">
                  <a:lumMod val="75000"/>
                </a:schemeClr>
              </a:solidFill>
              <a:prstDash val="solid"/>
            </a:ln>
          </c:spPr>
        </c:majorGridlines>
        <c:numFmt formatCode="0" sourceLinked="0"/>
        <c:majorTickMark val="out"/>
        <c:minorTickMark val="none"/>
        <c:tickLblPos val="nextTo"/>
        <c:spPr>
          <a:ln>
            <a:solidFill>
              <a:schemeClr val="tx1"/>
            </a:solidFill>
          </a:ln>
        </c:spPr>
        <c:txPr>
          <a:bodyPr/>
          <a:lstStyle/>
          <a:p>
            <a:pPr>
              <a:defRPr>
                <a:latin typeface="Tahoma" pitchFamily="34" charset="0"/>
                <a:cs typeface="Tahoma" pitchFamily="34" charset="0"/>
              </a:defRPr>
            </a:pPr>
            <a:endParaRPr lang="en-US"/>
          </a:p>
        </c:txPr>
        <c:crossAx val="323908272"/>
        <c:crosses val="autoZero"/>
        <c:crossBetween val="between"/>
        <c:majorUnit val="100"/>
      </c:valAx>
      <c:spPr>
        <a:ln>
          <a:solidFill>
            <a:schemeClr val="tx1"/>
          </a:solidFill>
        </a:ln>
      </c:spPr>
    </c:plotArea>
    <c:legend>
      <c:legendPos val="b"/>
      <c:legendEntry>
        <c:idx val="2"/>
        <c:delete val="1"/>
      </c:legendEntry>
      <c:layout>
        <c:manualLayout>
          <c:xMode val="edge"/>
          <c:yMode val="edge"/>
          <c:x val="5.5174700992267463E-2"/>
          <c:y val="0.85310940562809401"/>
          <c:w val="0.91560468906473957"/>
          <c:h val="0.12488966954929853"/>
        </c:manualLayout>
      </c:layout>
      <c:overlay val="0"/>
      <c:txPr>
        <a:bodyPr/>
        <a:lstStyle/>
        <a:p>
          <a:pPr>
            <a:defRPr>
              <a:latin typeface="Tahoma" pitchFamily="34" charset="0"/>
              <a:cs typeface="Tahoma" pitchFamily="34" charset="0"/>
            </a:defRPr>
          </a:pPr>
          <a:endParaRPr lang="en-US"/>
        </a:p>
      </c:txPr>
    </c:legend>
    <c:plotVisOnly val="1"/>
    <c:dispBlanksAs val="gap"/>
    <c:showDLblsOverMax val="0"/>
  </c:chart>
  <c:spPr>
    <a:ln>
      <a:solidFill>
        <a:schemeClr val="tx1"/>
      </a:solidFill>
    </a:ln>
  </c:spPr>
  <c:printSettings>
    <c:headerFooter/>
    <c:pageMargins b="0.75000000000000933" l="0.70000000000000062" r="0.70000000000000062" t="0.750000000000009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2845770986822767E-2"/>
          <c:y val="4.1268241056573E-2"/>
          <c:w val="0.83381172098233924"/>
          <c:h val="0.5792427244128171"/>
        </c:manualLayout>
      </c:layout>
      <c:barChart>
        <c:barDir val="col"/>
        <c:grouping val="clustered"/>
        <c:varyColors val="0"/>
        <c:ser>
          <c:idx val="0"/>
          <c:order val="0"/>
          <c:tx>
            <c:strRef>
              <c:f>'[4]2016 valuta'!$D$37</c:f>
              <c:strCache>
                <c:ptCount val="1"/>
                <c:pt idx="0">
                  <c:v>Вредност на активни договори (лева скала) </c:v>
                </c:pt>
              </c:strCache>
            </c:strRef>
          </c:tx>
          <c:spPr>
            <a:solidFill>
              <a:srgbClr val="0070C0"/>
            </a:solidFill>
          </c:spPr>
          <c:invertIfNegative val="0"/>
          <c:cat>
            <c:multiLvlStrRef>
              <c:f>'[4]2016 valuta'!$E$34:$L$36</c:f>
              <c:multiLvlStrCache>
                <c:ptCount val="8"/>
                <c:lvl>
                  <c:pt idx="0">
                    <c:v>Денари</c:v>
                  </c:pt>
                  <c:pt idx="1">
                    <c:v>Денари со валутна клаузула</c:v>
                  </c:pt>
                  <c:pt idx="2">
                    <c:v>Денари</c:v>
                  </c:pt>
                  <c:pt idx="3">
                    <c:v>Денари со валутна клаузула</c:v>
                  </c:pt>
                  <c:pt idx="4">
                    <c:v>Денари</c:v>
                  </c:pt>
                  <c:pt idx="5">
                    <c:v>Денари со валутна клаузула</c:v>
                  </c:pt>
                  <c:pt idx="6">
                    <c:v>Денари</c:v>
                  </c:pt>
                  <c:pt idx="7">
                    <c:v>Денари со валутна клаузула</c:v>
                  </c:pt>
                </c:lvl>
                <c:lvl>
                  <c:pt idx="0">
                    <c:v>2015</c:v>
                  </c:pt>
                  <c:pt idx="2">
                    <c:v>2016</c:v>
                  </c:pt>
                  <c:pt idx="4">
                    <c:v>2015</c:v>
                  </c:pt>
                  <c:pt idx="6">
                    <c:v>2016</c:v>
                  </c:pt>
                </c:lvl>
                <c:lvl>
                  <c:pt idx="0">
                    <c:v>правни лица</c:v>
                  </c:pt>
                  <c:pt idx="4">
                    <c:v>физички лица</c:v>
                  </c:pt>
                </c:lvl>
              </c:multiLvlStrCache>
            </c:multiLvlStrRef>
          </c:cat>
          <c:val>
            <c:numRef>
              <c:f>'[4]2016 valuta'!$E$37:$L$37</c:f>
              <c:numCache>
                <c:formatCode>General</c:formatCode>
                <c:ptCount val="8"/>
                <c:pt idx="0">
                  <c:v>148.00299999999999</c:v>
                </c:pt>
                <c:pt idx="1">
                  <c:v>219.97300000000001</c:v>
                </c:pt>
                <c:pt idx="2">
                  <c:v>234.934</c:v>
                </c:pt>
                <c:pt idx="3">
                  <c:v>166.9</c:v>
                </c:pt>
                <c:pt idx="4">
                  <c:v>1363.0989999999999</c:v>
                </c:pt>
                <c:pt idx="5">
                  <c:v>107.99299999999999</c:v>
                </c:pt>
                <c:pt idx="6">
                  <c:v>1507.0029999999999</c:v>
                </c:pt>
                <c:pt idx="7">
                  <c:v>87.049000000000007</c:v>
                </c:pt>
              </c:numCache>
            </c:numRef>
          </c:val>
        </c:ser>
        <c:dLbls>
          <c:showLegendKey val="0"/>
          <c:showVal val="0"/>
          <c:showCatName val="0"/>
          <c:showSerName val="0"/>
          <c:showPercent val="0"/>
          <c:showBubbleSize val="0"/>
        </c:dLbls>
        <c:gapWidth val="35"/>
        <c:axId val="319356656"/>
        <c:axId val="319357216"/>
      </c:barChart>
      <c:lineChart>
        <c:grouping val="standard"/>
        <c:varyColors val="0"/>
        <c:ser>
          <c:idx val="1"/>
          <c:order val="1"/>
          <c:tx>
            <c:strRef>
              <c:f>'[4]2016 valuta'!$D$38</c:f>
              <c:strCache>
                <c:ptCount val="1"/>
                <c:pt idx="0">
                  <c:v>Број на активни договори (десна скала)</c:v>
                </c:pt>
              </c:strCache>
            </c:strRef>
          </c:tx>
          <c:spPr>
            <a:ln w="44450">
              <a:noFill/>
            </a:ln>
          </c:spPr>
          <c:marker>
            <c:symbol val="triangle"/>
            <c:size val="12"/>
            <c:spPr>
              <a:solidFill>
                <a:schemeClr val="bg1">
                  <a:lumMod val="65000"/>
                </a:schemeClr>
              </a:solidFill>
              <a:ln w="19050">
                <a:noFill/>
              </a:ln>
            </c:spPr>
          </c:marker>
          <c:dLbls>
            <c:dLbl>
              <c:idx val="0"/>
              <c:layout>
                <c:manualLayout>
                  <c:x val="-4.3219086910010564E-2"/>
                  <c:y val="-6.376148585348513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3219086910010543E-2"/>
                  <c:y val="-9.56422287802277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3219086910010543E-2"/>
                  <c:y val="-9.245415448755352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5380041255511074E-2"/>
                  <c:y val="-7.970185731685648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900" b="1">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'[4]2016 valuta'!$E$34:$L$36</c:f>
              <c:multiLvlStrCache>
                <c:ptCount val="8"/>
                <c:lvl>
                  <c:pt idx="0">
                    <c:v>Денари</c:v>
                  </c:pt>
                  <c:pt idx="1">
                    <c:v>Денари со валутна клаузула</c:v>
                  </c:pt>
                  <c:pt idx="2">
                    <c:v>Денари</c:v>
                  </c:pt>
                  <c:pt idx="3">
                    <c:v>Денари со валутна клаузула</c:v>
                  </c:pt>
                  <c:pt idx="4">
                    <c:v>Денари</c:v>
                  </c:pt>
                  <c:pt idx="5">
                    <c:v>Денари со валутна клаузула</c:v>
                  </c:pt>
                  <c:pt idx="6">
                    <c:v>Денари</c:v>
                  </c:pt>
                  <c:pt idx="7">
                    <c:v>Денари со валутна клаузула</c:v>
                  </c:pt>
                </c:lvl>
                <c:lvl>
                  <c:pt idx="0">
                    <c:v>2015</c:v>
                  </c:pt>
                  <c:pt idx="2">
                    <c:v>2016</c:v>
                  </c:pt>
                  <c:pt idx="4">
                    <c:v>2015</c:v>
                  </c:pt>
                  <c:pt idx="6">
                    <c:v>2016</c:v>
                  </c:pt>
                </c:lvl>
                <c:lvl>
                  <c:pt idx="0">
                    <c:v>правни лица</c:v>
                  </c:pt>
                  <c:pt idx="4">
                    <c:v>физички лица</c:v>
                  </c:pt>
                </c:lvl>
              </c:multiLvlStrCache>
            </c:multiLvlStrRef>
          </c:cat>
          <c:val>
            <c:numRef>
              <c:f>'[4]2016 valuta'!$E$38:$L$38</c:f>
              <c:numCache>
                <c:formatCode>General</c:formatCode>
                <c:ptCount val="8"/>
                <c:pt idx="0">
                  <c:v>395</c:v>
                </c:pt>
                <c:pt idx="1">
                  <c:v>153</c:v>
                </c:pt>
                <c:pt idx="2">
                  <c:v>446</c:v>
                </c:pt>
                <c:pt idx="3">
                  <c:v>120</c:v>
                </c:pt>
              </c:numCache>
            </c:numRef>
          </c:val>
          <c:smooth val="0"/>
        </c:ser>
        <c:ser>
          <c:idx val="2"/>
          <c:order val="2"/>
          <c:tx>
            <c:strRef>
              <c:f>'[4]2016 valuta'!$D$39</c:f>
              <c:strCache>
                <c:ptCount val="1"/>
                <c:pt idx="0">
                  <c:v>Број на активни договори (десна скала)</c:v>
                </c:pt>
              </c:strCache>
            </c:strRef>
          </c:tx>
          <c:spPr>
            <a:ln w="44450">
              <a:noFill/>
            </a:ln>
          </c:spPr>
          <c:marker>
            <c:symbol val="triangle"/>
            <c:size val="12"/>
            <c:spPr>
              <a:solidFill>
                <a:schemeClr val="bg1">
                  <a:lumMod val="65000"/>
                </a:schemeClr>
              </a:solidFill>
            </c:spPr>
          </c:marker>
          <c:dLbls>
            <c:dLbl>
              <c:idx val="4"/>
              <c:layout>
                <c:manualLayout>
                  <c:x val="-6.050672167401476E-2"/>
                  <c:y val="-7.6513783024182172E-2"/>
                </c:manualLayout>
              </c:layout>
              <c:tx>
                <c:rich>
                  <a:bodyPr/>
                  <a:lstStyle/>
                  <a:p>
                    <a:r>
                      <a:rPr lang="en-US"/>
                      <a:t>13.665</a:t>
                    </a:r>
                  </a:p>
                </c:rich>
              </c:tx>
              <c:showLegendKey val="0"/>
              <c:showVal val="1"/>
              <c:showCatName val="0"/>
              <c:showSerName val="0"/>
              <c:showPercent val="0"/>
              <c:showBubbleSize val="0"/>
              <c:extLst>
                <c:ext xmlns:c15="http://schemas.microsoft.com/office/drawing/2012/chart" uri="{CE6537A1-D6FC-4f65-9D91-7224C49458BB}"/>
              </c:extLst>
            </c:dLbl>
            <c:dLbl>
              <c:idx val="5"/>
              <c:layout>
                <c:manualLayout>
                  <c:x val="-4.3219086910010543E-2"/>
                  <c:y val="-3.825689151209108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0.118852489002529"/>
                  <c:y val="-4.1444965804765352E-2"/>
                </c:manualLayout>
              </c:layout>
              <c:tx>
                <c:rich>
                  <a:bodyPr/>
                  <a:lstStyle/>
                  <a:p>
                    <a:r>
                      <a:rPr lang="en-US"/>
                      <a:t>16.100</a:t>
                    </a:r>
                  </a:p>
                </c:rich>
              </c:tx>
              <c:showLegendKey val="0"/>
              <c:showVal val="1"/>
              <c:showCatName val="0"/>
              <c:showSerName val="0"/>
              <c:showPercent val="0"/>
              <c:showBubbleSize val="0"/>
              <c:extLst>
                <c:ext xmlns:c15="http://schemas.microsoft.com/office/drawing/2012/chart" uri="{CE6537A1-D6FC-4f65-9D91-7224C49458BB}"/>
              </c:extLst>
            </c:dLbl>
            <c:dLbl>
              <c:idx val="7"/>
              <c:layout>
                <c:manualLayout>
                  <c:x val="-4.3219086910010543E-2"/>
                  <c:y val="-5.1009188682788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900" b="1">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'[4]2016 valuta'!$E$34:$L$36</c:f>
              <c:multiLvlStrCache>
                <c:ptCount val="8"/>
                <c:lvl>
                  <c:pt idx="0">
                    <c:v>Денари</c:v>
                  </c:pt>
                  <c:pt idx="1">
                    <c:v>Денари со валутна клаузула</c:v>
                  </c:pt>
                  <c:pt idx="2">
                    <c:v>Денари</c:v>
                  </c:pt>
                  <c:pt idx="3">
                    <c:v>Денари со валутна клаузула</c:v>
                  </c:pt>
                  <c:pt idx="4">
                    <c:v>Денари</c:v>
                  </c:pt>
                  <c:pt idx="5">
                    <c:v>Денари со валутна клаузула</c:v>
                  </c:pt>
                  <c:pt idx="6">
                    <c:v>Денари</c:v>
                  </c:pt>
                  <c:pt idx="7">
                    <c:v>Денари со валутна клаузула</c:v>
                  </c:pt>
                </c:lvl>
                <c:lvl>
                  <c:pt idx="0">
                    <c:v>2015</c:v>
                  </c:pt>
                  <c:pt idx="2">
                    <c:v>2016</c:v>
                  </c:pt>
                  <c:pt idx="4">
                    <c:v>2015</c:v>
                  </c:pt>
                  <c:pt idx="6">
                    <c:v>2016</c:v>
                  </c:pt>
                </c:lvl>
                <c:lvl>
                  <c:pt idx="0">
                    <c:v>правни лица</c:v>
                  </c:pt>
                  <c:pt idx="4">
                    <c:v>физички лица</c:v>
                  </c:pt>
                </c:lvl>
              </c:multiLvlStrCache>
            </c:multiLvlStrRef>
          </c:cat>
          <c:val>
            <c:numRef>
              <c:f>'[4]2016 valuta'!$E$39:$L$39</c:f>
              <c:numCache>
                <c:formatCode>General</c:formatCode>
                <c:ptCount val="8"/>
                <c:pt idx="4">
                  <c:v>13665</c:v>
                </c:pt>
                <c:pt idx="5">
                  <c:v>744</c:v>
                </c:pt>
                <c:pt idx="6">
                  <c:v>16100</c:v>
                </c:pt>
                <c:pt idx="7">
                  <c:v>709</c:v>
                </c:pt>
              </c:numCache>
            </c:numRef>
          </c:val>
          <c:smooth val="0"/>
        </c:ser>
        <c:dLbls>
          <c:showLegendKey val="0"/>
          <c:showVal val="0"/>
          <c:showCatName val="0"/>
          <c:showSerName val="0"/>
          <c:showPercent val="0"/>
          <c:showBubbleSize val="0"/>
        </c:dLbls>
        <c:marker val="1"/>
        <c:smooth val="0"/>
        <c:axId val="324046416"/>
        <c:axId val="319357776"/>
      </c:lineChart>
      <c:catAx>
        <c:axId val="319356656"/>
        <c:scaling>
          <c:orientation val="minMax"/>
        </c:scaling>
        <c:delete val="0"/>
        <c:axPos val="b"/>
        <c:numFmt formatCode="General" sourceLinked="1"/>
        <c:majorTickMark val="out"/>
        <c:minorTickMark val="none"/>
        <c:tickLblPos val="nextTo"/>
        <c:spPr>
          <a:ln>
            <a:solidFill>
              <a:schemeClr val="tx1"/>
            </a:solidFill>
          </a:ln>
        </c:spPr>
        <c:txPr>
          <a:bodyPr/>
          <a:lstStyle/>
          <a:p>
            <a:pPr>
              <a:defRPr sz="900">
                <a:latin typeface="Tahoma" pitchFamily="34" charset="0"/>
                <a:cs typeface="Tahoma" pitchFamily="34" charset="0"/>
              </a:defRPr>
            </a:pPr>
            <a:endParaRPr lang="en-US"/>
          </a:p>
        </c:txPr>
        <c:crossAx val="319357216"/>
        <c:crosses val="autoZero"/>
        <c:auto val="1"/>
        <c:lblAlgn val="ctr"/>
        <c:lblOffset val="100"/>
        <c:noMultiLvlLbl val="0"/>
      </c:catAx>
      <c:valAx>
        <c:axId val="319357216"/>
        <c:scaling>
          <c:orientation val="minMax"/>
          <c:max val="1600"/>
        </c:scaling>
        <c:delete val="0"/>
        <c:axPos val="l"/>
        <c:majorGridlines>
          <c:spPr>
            <a:ln w="9525">
              <a:solidFill>
                <a:schemeClr val="bg1">
                  <a:lumMod val="75000"/>
                </a:schemeClr>
              </a:solidFill>
              <a:prstDash val="solid"/>
            </a:ln>
          </c:spPr>
        </c:majorGridlines>
        <c:numFmt formatCode="0" sourceLinked="0"/>
        <c:majorTickMark val="out"/>
        <c:minorTickMark val="none"/>
        <c:tickLblPos val="nextTo"/>
        <c:spPr>
          <a:ln>
            <a:solidFill>
              <a:schemeClr val="tx1"/>
            </a:solidFill>
          </a:ln>
        </c:spPr>
        <c:txPr>
          <a:bodyPr/>
          <a:lstStyle/>
          <a:p>
            <a:pPr>
              <a:defRPr>
                <a:latin typeface="Tahoma" pitchFamily="34" charset="0"/>
                <a:cs typeface="Tahoma" pitchFamily="34" charset="0"/>
              </a:defRPr>
            </a:pPr>
            <a:endParaRPr lang="en-US"/>
          </a:p>
        </c:txPr>
        <c:crossAx val="319356656"/>
        <c:crosses val="autoZero"/>
        <c:crossBetween val="between"/>
        <c:majorUnit val="200"/>
      </c:valAx>
      <c:valAx>
        <c:axId val="319357776"/>
        <c:scaling>
          <c:orientation val="minMax"/>
        </c:scaling>
        <c:delete val="0"/>
        <c:axPos val="r"/>
        <c:numFmt formatCode="0" sourceLinked="0"/>
        <c:majorTickMark val="out"/>
        <c:minorTickMark val="none"/>
        <c:tickLblPos val="nextTo"/>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crossAx val="324046416"/>
        <c:crosses val="max"/>
        <c:crossBetween val="between"/>
        <c:majorUnit val="2000"/>
      </c:valAx>
      <c:catAx>
        <c:axId val="324046416"/>
        <c:scaling>
          <c:orientation val="minMax"/>
        </c:scaling>
        <c:delete val="1"/>
        <c:axPos val="b"/>
        <c:numFmt formatCode="General" sourceLinked="1"/>
        <c:majorTickMark val="out"/>
        <c:minorTickMark val="none"/>
        <c:tickLblPos val="nextTo"/>
        <c:crossAx val="319357776"/>
        <c:crosses val="autoZero"/>
        <c:auto val="1"/>
        <c:lblAlgn val="ctr"/>
        <c:lblOffset val="100"/>
        <c:noMultiLvlLbl val="0"/>
      </c:catAx>
      <c:spPr>
        <a:ln>
          <a:solidFill>
            <a:schemeClr val="tx1"/>
          </a:solidFill>
        </a:ln>
      </c:spPr>
    </c:plotArea>
    <c:legend>
      <c:legendPos val="b"/>
      <c:legendEntry>
        <c:idx val="2"/>
        <c:delete val="1"/>
      </c:legendEntry>
      <c:layout>
        <c:manualLayout>
          <c:xMode val="edge"/>
          <c:yMode val="edge"/>
          <c:x val="5.5160807363868247E-2"/>
          <c:y val="0.87153148540368297"/>
          <c:w val="0.91560468906473957"/>
          <c:h val="0.10119846675924589"/>
        </c:manualLayout>
      </c:layout>
      <c:overlay val="0"/>
      <c:txPr>
        <a:bodyPr/>
        <a:lstStyle/>
        <a:p>
          <a:pPr>
            <a:defRPr>
              <a:latin typeface="Tahoma" pitchFamily="34" charset="0"/>
              <a:cs typeface="Tahoma" pitchFamily="34" charset="0"/>
            </a:defRPr>
          </a:pPr>
          <a:endParaRPr lang="en-US"/>
        </a:p>
      </c:txPr>
    </c:legend>
    <c:plotVisOnly val="1"/>
    <c:dispBlanksAs val="gap"/>
    <c:showDLblsOverMax val="0"/>
  </c:chart>
  <c:spPr>
    <a:ln>
      <a:solidFill>
        <a:schemeClr val="tx1"/>
      </a:solidFill>
    </a:ln>
  </c:spPr>
  <c:printSettings>
    <c:headerFooter/>
    <c:pageMargins b="0.75000000000000933" l="0.70000000000000062" r="0.70000000000000062" t="0.750000000000009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2845770986822767E-2"/>
          <c:y val="4.1268241056573E-2"/>
          <c:w val="0.83381172098233924"/>
          <c:h val="0.56766036851884383"/>
        </c:manualLayout>
      </c:layout>
      <c:barChart>
        <c:barDir val="col"/>
        <c:grouping val="clustered"/>
        <c:varyColors val="0"/>
        <c:ser>
          <c:idx val="0"/>
          <c:order val="0"/>
          <c:tx>
            <c:strRef>
              <c:f>'[4]2016 rocnost'!$C$36</c:f>
              <c:strCache>
                <c:ptCount val="1"/>
                <c:pt idx="0">
                  <c:v>Вредност на активни договори (лева скала) </c:v>
                </c:pt>
              </c:strCache>
            </c:strRef>
          </c:tx>
          <c:spPr>
            <a:solidFill>
              <a:srgbClr val="0070C0"/>
            </a:solidFill>
          </c:spPr>
          <c:invertIfNegative val="0"/>
          <c:cat>
            <c:multiLvlStrRef>
              <c:f>'[4]2016 rocnost'!$D$33:$O$35</c:f>
              <c:multiLvlStrCache>
                <c:ptCount val="12"/>
                <c:lvl>
                  <c:pt idx="0">
                    <c:v>Рок до 1 година</c:v>
                  </c:pt>
                  <c:pt idx="1">
                    <c:v>Рок од 1 до 3 години</c:v>
                  </c:pt>
                  <c:pt idx="2">
                    <c:v>Рок над 3 година</c:v>
                  </c:pt>
                  <c:pt idx="3">
                    <c:v>Рок до 1 година</c:v>
                  </c:pt>
                  <c:pt idx="4">
                    <c:v>Рок од 1 до 3 години</c:v>
                  </c:pt>
                  <c:pt idx="5">
                    <c:v>Рок над 3 година</c:v>
                  </c:pt>
                  <c:pt idx="6">
                    <c:v>Рок до 1 година</c:v>
                  </c:pt>
                  <c:pt idx="7">
                    <c:v>Рок од 1 до 3 години</c:v>
                  </c:pt>
                  <c:pt idx="8">
                    <c:v>Рок над 3 година</c:v>
                  </c:pt>
                  <c:pt idx="9">
                    <c:v>Рок до 1 година</c:v>
                  </c:pt>
                  <c:pt idx="10">
                    <c:v>Рок од 1 до 3 години</c:v>
                  </c:pt>
                  <c:pt idx="11">
                    <c:v>Рок над 3 година</c:v>
                  </c:pt>
                </c:lvl>
                <c:lvl>
                  <c:pt idx="0">
                    <c:v>2015</c:v>
                  </c:pt>
                  <c:pt idx="3">
                    <c:v>2016</c:v>
                  </c:pt>
                  <c:pt idx="6">
                    <c:v>2015</c:v>
                  </c:pt>
                  <c:pt idx="9">
                    <c:v>2016</c:v>
                  </c:pt>
                </c:lvl>
                <c:lvl>
                  <c:pt idx="0">
                    <c:v>правни лица</c:v>
                  </c:pt>
                  <c:pt idx="6">
                    <c:v>физички лица</c:v>
                  </c:pt>
                </c:lvl>
              </c:multiLvlStrCache>
            </c:multiLvlStrRef>
          </c:cat>
          <c:val>
            <c:numRef>
              <c:f>'[4]2016 rocnost'!$D$36:$O$36</c:f>
              <c:numCache>
                <c:formatCode>General</c:formatCode>
                <c:ptCount val="12"/>
                <c:pt idx="0">
                  <c:v>161.96700000000001</c:v>
                </c:pt>
                <c:pt idx="1">
                  <c:v>192.809</c:v>
                </c:pt>
                <c:pt idx="2">
                  <c:v>13.199</c:v>
                </c:pt>
                <c:pt idx="3">
                  <c:v>191.19900000000001</c:v>
                </c:pt>
                <c:pt idx="4">
                  <c:v>184.541</c:v>
                </c:pt>
                <c:pt idx="5">
                  <c:v>26.094000000000001</c:v>
                </c:pt>
                <c:pt idx="6">
                  <c:v>65.844999999999999</c:v>
                </c:pt>
                <c:pt idx="7">
                  <c:v>1341.9349999999999</c:v>
                </c:pt>
                <c:pt idx="8">
                  <c:v>62.712000000000003</c:v>
                </c:pt>
                <c:pt idx="9">
                  <c:v>74.192999999999998</c:v>
                </c:pt>
                <c:pt idx="10">
                  <c:v>1450.4970000000001</c:v>
                </c:pt>
                <c:pt idx="11">
                  <c:v>69.412000000000006</c:v>
                </c:pt>
              </c:numCache>
            </c:numRef>
          </c:val>
        </c:ser>
        <c:dLbls>
          <c:showLegendKey val="0"/>
          <c:showVal val="0"/>
          <c:showCatName val="0"/>
          <c:showSerName val="0"/>
          <c:showPercent val="0"/>
          <c:showBubbleSize val="0"/>
        </c:dLbls>
        <c:gapWidth val="35"/>
        <c:axId val="324111952"/>
        <c:axId val="324112512"/>
      </c:barChart>
      <c:lineChart>
        <c:grouping val="standard"/>
        <c:varyColors val="0"/>
        <c:ser>
          <c:idx val="1"/>
          <c:order val="1"/>
          <c:tx>
            <c:strRef>
              <c:f>'[4]2016 rocnost'!$C$37</c:f>
              <c:strCache>
                <c:ptCount val="1"/>
                <c:pt idx="0">
                  <c:v>Број на активни договори (десна скала)</c:v>
                </c:pt>
              </c:strCache>
            </c:strRef>
          </c:tx>
          <c:spPr>
            <a:ln>
              <a:noFill/>
            </a:ln>
          </c:spPr>
          <c:marker>
            <c:symbol val="triangle"/>
            <c:size val="12"/>
            <c:spPr>
              <a:solidFill>
                <a:schemeClr val="bg1">
                  <a:lumMod val="65000"/>
                </a:schemeClr>
              </a:solidFill>
              <a:ln>
                <a:noFill/>
              </a:ln>
            </c:spPr>
          </c:marker>
          <c:dLbls>
            <c:dLbl>
              <c:idx val="0"/>
              <c:layout>
                <c:manualLayout>
                  <c:x val="-4.2219541616405308E-2"/>
                  <c:y val="-8.166295471417972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6188178528347409E-2"/>
                  <c:y val="-8.166295471417965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0209087253719342E-2"/>
                  <c:y val="-4.4543429844098065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4.2219541616405308E-2"/>
                  <c:y val="-9.279881217520415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4.2219541616405308E-2"/>
                  <c:y val="-8.166295471417965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3.6188178528347409E-2"/>
                  <c:y val="-5.56792873051224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900" b="1">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'[4]2016 rocnost'!$D$33:$O$35</c:f>
              <c:multiLvlStrCache>
                <c:ptCount val="12"/>
                <c:lvl>
                  <c:pt idx="0">
                    <c:v>Рок до 1 година</c:v>
                  </c:pt>
                  <c:pt idx="1">
                    <c:v>Рок од 1 до 3 години</c:v>
                  </c:pt>
                  <c:pt idx="2">
                    <c:v>Рок над 3 година</c:v>
                  </c:pt>
                  <c:pt idx="3">
                    <c:v>Рок до 1 година</c:v>
                  </c:pt>
                  <c:pt idx="4">
                    <c:v>Рок од 1 до 3 години</c:v>
                  </c:pt>
                  <c:pt idx="5">
                    <c:v>Рок над 3 година</c:v>
                  </c:pt>
                  <c:pt idx="6">
                    <c:v>Рок до 1 година</c:v>
                  </c:pt>
                  <c:pt idx="7">
                    <c:v>Рок од 1 до 3 години</c:v>
                  </c:pt>
                  <c:pt idx="8">
                    <c:v>Рок над 3 година</c:v>
                  </c:pt>
                  <c:pt idx="9">
                    <c:v>Рок до 1 година</c:v>
                  </c:pt>
                  <c:pt idx="10">
                    <c:v>Рок од 1 до 3 години</c:v>
                  </c:pt>
                  <c:pt idx="11">
                    <c:v>Рок над 3 година</c:v>
                  </c:pt>
                </c:lvl>
                <c:lvl>
                  <c:pt idx="0">
                    <c:v>2015</c:v>
                  </c:pt>
                  <c:pt idx="3">
                    <c:v>2016</c:v>
                  </c:pt>
                  <c:pt idx="6">
                    <c:v>2015</c:v>
                  </c:pt>
                  <c:pt idx="9">
                    <c:v>2016</c:v>
                  </c:pt>
                </c:lvl>
                <c:lvl>
                  <c:pt idx="0">
                    <c:v>правни лица</c:v>
                  </c:pt>
                  <c:pt idx="6">
                    <c:v>физички лица</c:v>
                  </c:pt>
                </c:lvl>
              </c:multiLvlStrCache>
            </c:multiLvlStrRef>
          </c:cat>
          <c:val>
            <c:numRef>
              <c:f>'[4]2016 rocnost'!$D$37:$O$37</c:f>
              <c:numCache>
                <c:formatCode>General</c:formatCode>
                <c:ptCount val="12"/>
                <c:pt idx="0">
                  <c:v>128</c:v>
                </c:pt>
                <c:pt idx="1">
                  <c:v>400</c:v>
                </c:pt>
                <c:pt idx="2">
                  <c:v>10</c:v>
                </c:pt>
                <c:pt idx="3">
                  <c:v>216</c:v>
                </c:pt>
                <c:pt idx="4">
                  <c:v>337</c:v>
                </c:pt>
                <c:pt idx="5">
                  <c:v>13</c:v>
                </c:pt>
              </c:numCache>
            </c:numRef>
          </c:val>
          <c:smooth val="0"/>
        </c:ser>
        <c:ser>
          <c:idx val="2"/>
          <c:order val="2"/>
          <c:tx>
            <c:strRef>
              <c:f>'[4]2016 rocnost'!$C$38</c:f>
              <c:strCache>
                <c:ptCount val="1"/>
                <c:pt idx="0">
                  <c:v>Број на активни договори (десна скала)</c:v>
                </c:pt>
              </c:strCache>
            </c:strRef>
          </c:tx>
          <c:spPr>
            <a:ln w="44450">
              <a:noFill/>
            </a:ln>
          </c:spPr>
          <c:marker>
            <c:symbol val="triangle"/>
            <c:size val="12"/>
            <c:spPr>
              <a:solidFill>
                <a:schemeClr val="bg1">
                  <a:lumMod val="65000"/>
                </a:schemeClr>
              </a:solidFill>
              <a:ln w="19050">
                <a:noFill/>
              </a:ln>
            </c:spPr>
          </c:marker>
          <c:dLbls>
            <c:dLbl>
              <c:idx val="6"/>
              <c:layout>
                <c:manualLayout>
                  <c:x val="-4.6240450341777241E-2"/>
                  <c:y val="-4.0831477357089897E-2"/>
                </c:manualLayout>
              </c:layout>
              <c:tx>
                <c:rich>
                  <a:bodyPr/>
                  <a:lstStyle/>
                  <a:p>
                    <a:r>
                      <a:rPr lang="en-US"/>
                      <a:t>1.967</a:t>
                    </a:r>
                  </a:p>
                </c:rich>
              </c:tx>
              <c:showLegendKey val="0"/>
              <c:showVal val="1"/>
              <c:showCatName val="0"/>
              <c:showSerName val="0"/>
              <c:showPercent val="0"/>
              <c:showBubbleSize val="0"/>
              <c:extLst>
                <c:ext xmlns:c15="http://schemas.microsoft.com/office/drawing/2012/chart" uri="{CE6537A1-D6FC-4f65-9D91-7224C49458BB}"/>
              </c:extLst>
            </c:dLbl>
            <c:dLbl>
              <c:idx val="7"/>
              <c:layout>
                <c:manualLayout>
                  <c:x val="-6.0313630880579082E-2"/>
                  <c:y val="-4.0831477357089828E-2"/>
                </c:manualLayout>
              </c:layout>
              <c:tx>
                <c:rich>
                  <a:bodyPr/>
                  <a:lstStyle/>
                  <a:p>
                    <a:r>
                      <a:rPr lang="en-US"/>
                      <a:t>12.171</a:t>
                    </a:r>
                  </a:p>
                </c:rich>
              </c:tx>
              <c:showLegendKey val="0"/>
              <c:showVal val="1"/>
              <c:showCatName val="0"/>
              <c:showSerName val="0"/>
              <c:showPercent val="0"/>
              <c:showBubbleSize val="0"/>
              <c:extLst>
                <c:ext xmlns:c15="http://schemas.microsoft.com/office/drawing/2012/chart" uri="{CE6537A1-D6FC-4f65-9D91-7224C49458BB}"/>
              </c:extLst>
            </c:dLbl>
            <c:dLbl>
              <c:idx val="8"/>
              <c:layout>
                <c:manualLayout>
                  <c:x val="-4.2219541616405384E-2"/>
                  <c:y val="-4.825538233110616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5.0261359067149174E-2"/>
                  <c:y val="-3.711952487008166E-2"/>
                </c:manualLayout>
              </c:layout>
              <c:tx>
                <c:rich>
                  <a:bodyPr/>
                  <a:lstStyle/>
                  <a:p>
                    <a:r>
                      <a:rPr lang="en-US"/>
                      <a:t>3.929</a:t>
                    </a:r>
                  </a:p>
                </c:rich>
              </c:tx>
              <c:showLegendKey val="0"/>
              <c:showVal val="1"/>
              <c:showCatName val="0"/>
              <c:showSerName val="0"/>
              <c:showPercent val="0"/>
              <c:showBubbleSize val="0"/>
              <c:extLst>
                <c:ext xmlns:c15="http://schemas.microsoft.com/office/drawing/2012/chart" uri="{CE6537A1-D6FC-4f65-9D91-7224C49458BB}"/>
              </c:extLst>
            </c:dLbl>
            <c:dLbl>
              <c:idx val="10"/>
              <c:layout>
                <c:manualLayout>
                  <c:x val="-5.4282267792521259E-2"/>
                  <c:y val="-3.34075723830735E-2"/>
                </c:manualLayout>
              </c:layout>
              <c:tx>
                <c:rich>
                  <a:bodyPr/>
                  <a:lstStyle/>
                  <a:p>
                    <a:r>
                      <a:rPr lang="en-US"/>
                      <a:t>12.626</a:t>
                    </a:r>
                  </a:p>
                </c:rich>
              </c:tx>
              <c:showLegendKey val="0"/>
              <c:showVal val="1"/>
              <c:showCatName val="0"/>
              <c:showSerName val="0"/>
              <c:showPercent val="0"/>
              <c:showBubbleSize val="0"/>
              <c:extLst>
                <c:ext xmlns:c15="http://schemas.microsoft.com/office/drawing/2012/chart" uri="{CE6537A1-D6FC-4f65-9D91-7224C49458BB}"/>
              </c:extLst>
            </c:dLbl>
            <c:dLbl>
              <c:idx val="11"/>
              <c:layout>
                <c:manualLayout>
                  <c:x val="-4.6240450341777241E-2"/>
                  <c:y val="-4.083147735708982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900" b="1">
                    <a:solidFill>
                      <a:schemeClr val="bg1">
                        <a:lumMod val="50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'[4]2016 rocnost'!$D$33:$O$35</c:f>
              <c:multiLvlStrCache>
                <c:ptCount val="12"/>
                <c:lvl>
                  <c:pt idx="0">
                    <c:v>Рок до 1 година</c:v>
                  </c:pt>
                  <c:pt idx="1">
                    <c:v>Рок од 1 до 3 години</c:v>
                  </c:pt>
                  <c:pt idx="2">
                    <c:v>Рок над 3 година</c:v>
                  </c:pt>
                  <c:pt idx="3">
                    <c:v>Рок до 1 година</c:v>
                  </c:pt>
                  <c:pt idx="4">
                    <c:v>Рок од 1 до 3 години</c:v>
                  </c:pt>
                  <c:pt idx="5">
                    <c:v>Рок над 3 година</c:v>
                  </c:pt>
                  <c:pt idx="6">
                    <c:v>Рок до 1 година</c:v>
                  </c:pt>
                  <c:pt idx="7">
                    <c:v>Рок од 1 до 3 години</c:v>
                  </c:pt>
                  <c:pt idx="8">
                    <c:v>Рок над 3 година</c:v>
                  </c:pt>
                  <c:pt idx="9">
                    <c:v>Рок до 1 година</c:v>
                  </c:pt>
                  <c:pt idx="10">
                    <c:v>Рок од 1 до 3 години</c:v>
                  </c:pt>
                  <c:pt idx="11">
                    <c:v>Рок над 3 година</c:v>
                  </c:pt>
                </c:lvl>
                <c:lvl>
                  <c:pt idx="0">
                    <c:v>2015</c:v>
                  </c:pt>
                  <c:pt idx="3">
                    <c:v>2016</c:v>
                  </c:pt>
                  <c:pt idx="6">
                    <c:v>2015</c:v>
                  </c:pt>
                  <c:pt idx="9">
                    <c:v>2016</c:v>
                  </c:pt>
                </c:lvl>
                <c:lvl>
                  <c:pt idx="0">
                    <c:v>правни лица</c:v>
                  </c:pt>
                  <c:pt idx="6">
                    <c:v>физички лица</c:v>
                  </c:pt>
                </c:lvl>
              </c:multiLvlStrCache>
            </c:multiLvlStrRef>
          </c:cat>
          <c:val>
            <c:numRef>
              <c:f>'[4]2016 rocnost'!$D$38:$O$38</c:f>
              <c:numCache>
                <c:formatCode>General</c:formatCode>
                <c:ptCount val="12"/>
                <c:pt idx="6">
                  <c:v>1967</c:v>
                </c:pt>
                <c:pt idx="7">
                  <c:v>12171</c:v>
                </c:pt>
                <c:pt idx="8">
                  <c:v>271</c:v>
                </c:pt>
                <c:pt idx="9">
                  <c:v>3929</c:v>
                </c:pt>
                <c:pt idx="10">
                  <c:v>12626</c:v>
                </c:pt>
                <c:pt idx="11">
                  <c:v>254</c:v>
                </c:pt>
              </c:numCache>
            </c:numRef>
          </c:val>
          <c:smooth val="0"/>
        </c:ser>
        <c:dLbls>
          <c:showLegendKey val="0"/>
          <c:showVal val="0"/>
          <c:showCatName val="0"/>
          <c:showSerName val="0"/>
          <c:showPercent val="0"/>
          <c:showBubbleSize val="0"/>
        </c:dLbls>
        <c:marker val="1"/>
        <c:smooth val="0"/>
        <c:axId val="324113632"/>
        <c:axId val="324113072"/>
      </c:lineChart>
      <c:catAx>
        <c:axId val="324111952"/>
        <c:scaling>
          <c:orientation val="minMax"/>
        </c:scaling>
        <c:delete val="0"/>
        <c:axPos val="b"/>
        <c:numFmt formatCode="General" sourceLinked="1"/>
        <c:majorTickMark val="out"/>
        <c:minorTickMark val="none"/>
        <c:tickLblPos val="nextTo"/>
        <c:spPr>
          <a:ln>
            <a:solidFill>
              <a:schemeClr val="tx1"/>
            </a:solidFill>
          </a:ln>
        </c:spPr>
        <c:txPr>
          <a:bodyPr/>
          <a:lstStyle/>
          <a:p>
            <a:pPr>
              <a:defRPr sz="900">
                <a:latin typeface="Tahoma" pitchFamily="34" charset="0"/>
                <a:cs typeface="Tahoma" pitchFamily="34" charset="0"/>
              </a:defRPr>
            </a:pPr>
            <a:endParaRPr lang="en-US"/>
          </a:p>
        </c:txPr>
        <c:crossAx val="324112512"/>
        <c:crosses val="autoZero"/>
        <c:auto val="1"/>
        <c:lblAlgn val="ctr"/>
        <c:lblOffset val="100"/>
        <c:noMultiLvlLbl val="0"/>
      </c:catAx>
      <c:valAx>
        <c:axId val="324112512"/>
        <c:scaling>
          <c:orientation val="minMax"/>
          <c:max val="1600"/>
        </c:scaling>
        <c:delete val="0"/>
        <c:axPos val="l"/>
        <c:majorGridlines>
          <c:spPr>
            <a:ln w="9525">
              <a:solidFill>
                <a:schemeClr val="bg1">
                  <a:lumMod val="75000"/>
                </a:schemeClr>
              </a:solidFill>
              <a:prstDash val="solid"/>
            </a:ln>
          </c:spPr>
        </c:majorGridlines>
        <c:numFmt formatCode="0" sourceLinked="0"/>
        <c:majorTickMark val="out"/>
        <c:minorTickMark val="none"/>
        <c:tickLblPos val="nextTo"/>
        <c:spPr>
          <a:ln>
            <a:solidFill>
              <a:schemeClr val="tx1"/>
            </a:solidFill>
          </a:ln>
        </c:spPr>
        <c:txPr>
          <a:bodyPr/>
          <a:lstStyle/>
          <a:p>
            <a:pPr>
              <a:defRPr>
                <a:latin typeface="Tahoma" pitchFamily="34" charset="0"/>
                <a:cs typeface="Tahoma" pitchFamily="34" charset="0"/>
              </a:defRPr>
            </a:pPr>
            <a:endParaRPr lang="en-US"/>
          </a:p>
        </c:txPr>
        <c:crossAx val="324111952"/>
        <c:crosses val="autoZero"/>
        <c:crossBetween val="between"/>
        <c:majorUnit val="200"/>
      </c:valAx>
      <c:valAx>
        <c:axId val="324113072"/>
        <c:scaling>
          <c:orientation val="minMax"/>
        </c:scaling>
        <c:delete val="0"/>
        <c:axPos val="r"/>
        <c:numFmt formatCode="0" sourceLinked="0"/>
        <c:majorTickMark val="out"/>
        <c:minorTickMark val="none"/>
        <c:tickLblPos val="nextTo"/>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crossAx val="324113632"/>
        <c:crosses val="max"/>
        <c:crossBetween val="between"/>
        <c:majorUnit val="2000"/>
      </c:valAx>
      <c:catAx>
        <c:axId val="324113632"/>
        <c:scaling>
          <c:orientation val="minMax"/>
        </c:scaling>
        <c:delete val="1"/>
        <c:axPos val="b"/>
        <c:numFmt formatCode="General" sourceLinked="1"/>
        <c:majorTickMark val="out"/>
        <c:minorTickMark val="none"/>
        <c:tickLblPos val="nextTo"/>
        <c:crossAx val="324113072"/>
        <c:crosses val="autoZero"/>
        <c:auto val="1"/>
        <c:lblAlgn val="ctr"/>
        <c:lblOffset val="100"/>
        <c:noMultiLvlLbl val="0"/>
      </c:catAx>
      <c:spPr>
        <a:ln>
          <a:solidFill>
            <a:schemeClr val="tx1"/>
          </a:solidFill>
        </a:ln>
      </c:spPr>
    </c:plotArea>
    <c:legend>
      <c:legendPos val="b"/>
      <c:legendEntry>
        <c:idx val="2"/>
        <c:delete val="1"/>
      </c:legendEntry>
      <c:layout>
        <c:manualLayout>
          <c:xMode val="edge"/>
          <c:yMode val="edge"/>
          <c:x val="5.5160807363868247E-2"/>
          <c:y val="0.87153148540368297"/>
          <c:w val="0.91560468906473957"/>
          <c:h val="0.10119846675924589"/>
        </c:manualLayout>
      </c:layout>
      <c:overlay val="0"/>
      <c:txPr>
        <a:bodyPr/>
        <a:lstStyle/>
        <a:p>
          <a:pPr>
            <a:defRPr>
              <a:latin typeface="Tahoma" pitchFamily="34" charset="0"/>
              <a:cs typeface="Tahoma" pitchFamily="34" charset="0"/>
            </a:defRPr>
          </a:pPr>
          <a:endParaRPr lang="en-US"/>
        </a:p>
      </c:txPr>
    </c:legend>
    <c:plotVisOnly val="1"/>
    <c:dispBlanksAs val="gap"/>
    <c:showDLblsOverMax val="0"/>
  </c:chart>
  <c:spPr>
    <a:ln>
      <a:solidFill>
        <a:schemeClr val="tx1"/>
      </a:solidFill>
    </a:ln>
  </c:spPr>
  <c:printSettings>
    <c:headerFooter/>
    <c:pageMargins b="0.75000000000000933" l="0.70000000000000062" r="0.70000000000000062" t="0.75000000000000933"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91440</xdr:colOff>
      <xdr:row>4</xdr:row>
      <xdr:rowOff>53340</xdr:rowOff>
    </xdr:from>
    <xdr:to>
      <xdr:col>10</xdr:col>
      <xdr:colOff>495300</xdr:colOff>
      <xdr:row>25</xdr:row>
      <xdr:rowOff>86691</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1040" y="815340"/>
          <a:ext cx="5890260" cy="4033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30</xdr:row>
      <xdr:rowOff>53340</xdr:rowOff>
    </xdr:from>
    <xdr:to>
      <xdr:col>10</xdr:col>
      <xdr:colOff>495300</xdr:colOff>
      <xdr:row>49</xdr:row>
      <xdr:rowOff>0</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3425" y="5768340"/>
          <a:ext cx="5857875" cy="3566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54</xdr:row>
      <xdr:rowOff>0</xdr:rowOff>
    </xdr:from>
    <xdr:to>
      <xdr:col>10</xdr:col>
      <xdr:colOff>400050</xdr:colOff>
      <xdr:row>71</xdr:row>
      <xdr:rowOff>99060</xdr:rowOff>
    </xdr:to>
    <xdr:pic>
      <xdr:nvPicPr>
        <xdr:cNvPr id="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1525" y="10287000"/>
          <a:ext cx="5724525" cy="3337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76200</xdr:colOff>
      <xdr:row>6</xdr:row>
      <xdr:rowOff>102869</xdr:rowOff>
    </xdr:from>
    <xdr:to>
      <xdr:col>10</xdr:col>
      <xdr:colOff>382905</xdr:colOff>
      <xdr:row>24</xdr:row>
      <xdr:rowOff>167196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375285</xdr:colOff>
      <xdr:row>6</xdr:row>
      <xdr:rowOff>99060</xdr:rowOff>
    </xdr:from>
    <xdr:to>
      <xdr:col>20</xdr:col>
      <xdr:colOff>1905</xdr:colOff>
      <xdr:row>24</xdr:row>
      <xdr:rowOff>167640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22860</xdr:colOff>
      <xdr:row>31</xdr:row>
      <xdr:rowOff>30480</xdr:rowOff>
    </xdr:from>
    <xdr:to>
      <xdr:col>19</xdr:col>
      <xdr:colOff>533400</xdr:colOff>
      <xdr:row>50</xdr:row>
      <xdr:rowOff>60960</xdr:rowOff>
    </xdr:to>
    <xdr:pic>
      <xdr:nvPicPr>
        <xdr:cNvPr id="4" name="Picture 3"/>
        <xdr:cNvPicPr>
          <a:picLocks noChangeAspect="1"/>
        </xdr:cNvPicPr>
      </xdr:nvPicPr>
      <xdr:blipFill>
        <a:blip xmlns:r="http://schemas.openxmlformats.org/officeDocument/2006/relationships" r:embed="rId3"/>
        <a:stretch>
          <a:fillRect/>
        </a:stretch>
      </xdr:blipFill>
      <xdr:spPr>
        <a:xfrm>
          <a:off x="632460" y="6012180"/>
          <a:ext cx="11483340" cy="36499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563880</xdr:colOff>
      <xdr:row>31</xdr:row>
      <xdr:rowOff>15240</xdr:rowOff>
    </xdr:from>
    <xdr:to>
      <xdr:col>10</xdr:col>
      <xdr:colOff>344913</xdr:colOff>
      <xdr:row>52</xdr:row>
      <xdr:rowOff>158356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350520</xdr:colOff>
      <xdr:row>31</xdr:row>
      <xdr:rowOff>15240</xdr:rowOff>
    </xdr:from>
    <xdr:to>
      <xdr:col>20</xdr:col>
      <xdr:colOff>571500</xdr:colOff>
      <xdr:row>52</xdr:row>
      <xdr:rowOff>160020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601980</xdr:colOff>
      <xdr:row>59</xdr:row>
      <xdr:rowOff>15240</xdr:rowOff>
    </xdr:from>
    <xdr:to>
      <xdr:col>10</xdr:col>
      <xdr:colOff>367665</xdr:colOff>
      <xdr:row>79</xdr:row>
      <xdr:rowOff>137160</xdr:rowOff>
    </xdr:to>
    <xdr:pic>
      <xdr:nvPicPr>
        <xdr:cNvPr id="4" name="Picture 3"/>
        <xdr:cNvPicPr>
          <a:picLocks noChangeAspect="1"/>
        </xdr:cNvPicPr>
      </xdr:nvPicPr>
      <xdr:blipFill>
        <a:blip xmlns:r="http://schemas.openxmlformats.org/officeDocument/2006/relationships" r:embed="rId3"/>
        <a:stretch>
          <a:fillRect/>
        </a:stretch>
      </xdr:blipFill>
      <xdr:spPr>
        <a:xfrm>
          <a:off x="601980" y="11330940"/>
          <a:ext cx="5852160" cy="3931920"/>
        </a:xfrm>
        <a:prstGeom prst="rect">
          <a:avLst/>
        </a:prstGeom>
      </xdr:spPr>
    </xdr:pic>
    <xdr:clientData/>
  </xdr:twoCellAnchor>
  <xdr:twoCellAnchor editAs="oneCell">
    <xdr:from>
      <xdr:col>0</xdr:col>
      <xdr:colOff>571500</xdr:colOff>
      <xdr:row>6</xdr:row>
      <xdr:rowOff>53340</xdr:rowOff>
    </xdr:from>
    <xdr:to>
      <xdr:col>21</xdr:col>
      <xdr:colOff>45720</xdr:colOff>
      <xdr:row>26</xdr:row>
      <xdr:rowOff>144780</xdr:rowOff>
    </xdr:to>
    <xdr:pic>
      <xdr:nvPicPr>
        <xdr:cNvPr id="5" name="Picture 4"/>
        <xdr:cNvPicPr>
          <a:picLocks noChangeAspect="1"/>
        </xdr:cNvPicPr>
      </xdr:nvPicPr>
      <xdr:blipFill>
        <a:blip xmlns:r="http://schemas.openxmlformats.org/officeDocument/2006/relationships" r:embed="rId4"/>
        <a:stretch>
          <a:fillRect/>
        </a:stretch>
      </xdr:blipFill>
      <xdr:spPr>
        <a:xfrm>
          <a:off x="571500" y="1282065"/>
          <a:ext cx="12237720" cy="390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6</xdr:row>
      <xdr:rowOff>9524</xdr:rowOff>
    </xdr:from>
    <xdr:to>
      <xdr:col>21</xdr:col>
      <xdr:colOff>133350</xdr:colOff>
      <xdr:row>42</xdr:row>
      <xdr:rowOff>57150</xdr:rowOff>
    </xdr:to>
    <xdr:pic>
      <xdr:nvPicPr>
        <xdr:cNvPr id="2" name="Picture 1"/>
        <xdr:cNvPicPr>
          <a:picLocks noChangeAspect="1"/>
        </xdr:cNvPicPr>
      </xdr:nvPicPr>
      <xdr:blipFill>
        <a:blip xmlns:r="http://schemas.openxmlformats.org/officeDocument/2006/relationships" r:embed="rId1"/>
        <a:stretch>
          <a:fillRect/>
        </a:stretch>
      </xdr:blipFill>
      <xdr:spPr>
        <a:xfrm>
          <a:off x="619125" y="1333499"/>
          <a:ext cx="12315825" cy="656272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21</xdr:col>
      <xdr:colOff>25443</xdr:colOff>
      <xdr:row>50</xdr:row>
      <xdr:rowOff>31570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181100"/>
          <a:ext cx="12217443" cy="81754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jakv/AppData/Local/Microsoft/Windows/Temporary%20Internet%20Files/Content.Outlook/AMGICJ7H/Platen%20bilans%20i%20nadvoresen%20dolg/BiljanaS/podatoci_2010/proizvodi/uvoz/U_27_defin_2008_1-6_2010_US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_nbm\NetApps\Info\Istrazuvanje_statisticki_serii\Vrabotenost%20i%20plati\kvartalni\Q1.2006\DOCUME~1\oliverap\LOCALS~1\Temp\HS\Hs_2004\uvoz_2004\nafta_2004\U_98_defin_2002_1-6_2004_2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EmilijaD/Desktop/FSR%202016/Lizing%20podatoci%202016/Lizing%20presmetki_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milijaD/Desktop/FSR%202016/Finansiski%20drushtva%202016/Finansiski%20drushtva%202016%20presmetk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proseci"/>
      <sheetName val="27 _a.v."/>
      <sheetName val="27"/>
      <sheetName val="BAZA"/>
      <sheetName val="Sheet1"/>
      <sheetName val="def_2002"/>
      <sheetName val="def2003"/>
      <sheetName val="defin2004"/>
      <sheetName val="defin_2005"/>
      <sheetName val="defin_2006"/>
      <sheetName val="defin_2007"/>
      <sheetName val="defin_2008"/>
      <sheetName val="2716_1-7_2008"/>
      <sheetName val="Sheet3"/>
      <sheetName val="mepso_baza"/>
      <sheetName val="1-12_2009"/>
      <sheetName val="1-6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ива и број на друштва"/>
      <sheetName val="Активни договори 2016"/>
      <sheetName val="Новосклучени договори"/>
      <sheetName val="Правни и физички лица"/>
      <sheetName val="Актива"/>
      <sheetName val="Bilans 2016"/>
      <sheetName val="Bilans 2015"/>
      <sheetName val="Bilans_2014"/>
      <sheetName val="Депозити"/>
      <sheetName val="2016"/>
      <sheetName val="Dogovori za fin lizing 2016"/>
      <sheetName val="Биланс на успех 2016"/>
      <sheetName val="Bilans na uspeh 2015"/>
      <sheetName val="по предмет на лизинг 2016"/>
      <sheetName val="predmet na lizing 2015"/>
      <sheetName val="po predmet na lizing"/>
      <sheetName val="rocna str 2015"/>
      <sheetName val="rocna str."/>
      <sheetName val="valutna str 2015"/>
      <sheetName val="valutna str."/>
    </sheetNames>
    <sheetDataSet>
      <sheetData sheetId="0"/>
      <sheetData sheetId="1"/>
      <sheetData sheetId="2">
        <row r="15">
          <cell r="T15" t="str">
            <v>правни лица</v>
          </cell>
          <cell r="Y15" t="str">
            <v>физички лица</v>
          </cell>
        </row>
        <row r="16">
          <cell r="T16">
            <v>2012</v>
          </cell>
          <cell r="U16">
            <v>2013</v>
          </cell>
          <cell r="V16">
            <v>2014</v>
          </cell>
          <cell r="W16">
            <v>2015</v>
          </cell>
          <cell r="X16">
            <v>2016</v>
          </cell>
          <cell r="Y16">
            <v>2012</v>
          </cell>
          <cell r="Z16">
            <v>2013</v>
          </cell>
          <cell r="AA16">
            <v>2014</v>
          </cell>
          <cell r="AB16">
            <v>2015</v>
          </cell>
          <cell r="AC16">
            <v>2016</v>
          </cell>
        </row>
        <row r="17">
          <cell r="S17" t="str">
            <v xml:space="preserve">Вредност на склучени договори </v>
          </cell>
          <cell r="T17">
            <v>1063</v>
          </cell>
          <cell r="U17">
            <v>936</v>
          </cell>
          <cell r="V17">
            <v>937</v>
          </cell>
          <cell r="W17">
            <v>881.69500000000005</v>
          </cell>
          <cell r="X17">
            <v>1368.9179999999999</v>
          </cell>
          <cell r="Y17">
            <v>356</v>
          </cell>
          <cell r="Z17">
            <v>251</v>
          </cell>
          <cell r="AA17">
            <v>223</v>
          </cell>
          <cell r="AB17">
            <v>270.07299999999998</v>
          </cell>
          <cell r="AC17">
            <v>285.94200000000001</v>
          </cell>
        </row>
        <row r="18">
          <cell r="S18" t="str">
            <v xml:space="preserve">Број на склучени договори </v>
          </cell>
          <cell r="T18">
            <v>814</v>
          </cell>
          <cell r="U18">
            <v>737</v>
          </cell>
          <cell r="V18">
            <v>823</v>
          </cell>
          <cell r="W18">
            <v>712</v>
          </cell>
          <cell r="X18">
            <v>849</v>
          </cell>
        </row>
        <row r="19">
          <cell r="S19" t="str">
            <v xml:space="preserve">Број на склучени договори </v>
          </cell>
          <cell r="Y19">
            <v>439</v>
          </cell>
          <cell r="Z19">
            <v>293</v>
          </cell>
          <cell r="AA19">
            <v>281</v>
          </cell>
          <cell r="AB19">
            <v>280</v>
          </cell>
          <cell r="AC19">
            <v>273</v>
          </cell>
        </row>
      </sheetData>
      <sheetData sheetId="3"/>
      <sheetData sheetId="4"/>
      <sheetData sheetId="5"/>
      <sheetData sheetId="6"/>
      <sheetData sheetId="7"/>
      <sheetData sheetId="8"/>
      <sheetData sheetId="9"/>
      <sheetData sheetId="10">
        <row r="11">
          <cell r="M11" t="str">
            <v>правни лица</v>
          </cell>
          <cell r="R11" t="str">
            <v>физички лица</v>
          </cell>
        </row>
        <row r="12">
          <cell r="M12">
            <v>2012</v>
          </cell>
          <cell r="N12">
            <v>2013</v>
          </cell>
          <cell r="O12">
            <v>2014</v>
          </cell>
          <cell r="P12">
            <v>2015</v>
          </cell>
          <cell r="Q12">
            <v>2016</v>
          </cell>
          <cell r="R12">
            <v>2012</v>
          </cell>
          <cell r="S12">
            <v>2013</v>
          </cell>
          <cell r="T12">
            <v>2014</v>
          </cell>
          <cell r="U12">
            <v>2015</v>
          </cell>
          <cell r="V12">
            <v>2016</v>
          </cell>
        </row>
        <row r="13">
          <cell r="L13" t="str">
            <v xml:space="preserve">Вредност на раскинати договори </v>
          </cell>
          <cell r="M13">
            <v>331.91</v>
          </cell>
          <cell r="N13">
            <v>651.56299999999999</v>
          </cell>
          <cell r="O13">
            <v>127.074</v>
          </cell>
          <cell r="P13">
            <v>259.52199999999999</v>
          </cell>
          <cell r="Q13">
            <v>161.77099999999999</v>
          </cell>
          <cell r="R13">
            <v>111.017</v>
          </cell>
          <cell r="S13">
            <v>98.664000000000001</v>
          </cell>
          <cell r="T13">
            <v>60.109000000000002</v>
          </cell>
          <cell r="U13">
            <v>70.694000000000003</v>
          </cell>
          <cell r="V13">
            <v>51.5</v>
          </cell>
        </row>
        <row r="14">
          <cell r="L14" t="str">
            <v xml:space="preserve">Број на раскинати договори </v>
          </cell>
          <cell r="M14">
            <v>239</v>
          </cell>
          <cell r="N14">
            <v>216</v>
          </cell>
          <cell r="O14">
            <v>126</v>
          </cell>
          <cell r="P14">
            <v>170</v>
          </cell>
          <cell r="Q14">
            <v>154</v>
          </cell>
        </row>
        <row r="15">
          <cell r="L15" t="str">
            <v xml:space="preserve">Број на раскинати договори </v>
          </cell>
          <cell r="R15">
            <v>141</v>
          </cell>
          <cell r="S15">
            <v>131</v>
          </cell>
          <cell r="T15">
            <v>72</v>
          </cell>
          <cell r="U15">
            <v>87</v>
          </cell>
          <cell r="V15">
            <v>49</v>
          </cell>
        </row>
      </sheetData>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2016"/>
      <sheetName val="BS 2015"/>
      <sheetName val="Struktura na BS 2016"/>
      <sheetName val="Актива и број на друштва"/>
      <sheetName val="Sopstvenicka struktura 2016"/>
      <sheetName val="Сопственичка структура"/>
      <sheetName val="БУ 2015"/>
      <sheetName val="БУ 2016-15"/>
      <sheetName val="BS 2015-16"/>
      <sheetName val="БУ корегиран 2015"/>
      <sheetName val="Skluceni dogovori 2016"/>
      <sheetName val="Склучени договори 2015"/>
      <sheetName val="2016 valuta"/>
      <sheetName val="2016 rocnost"/>
      <sheetName val="Активни договори 2016"/>
      <sheetName val="Активни договори валут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4">
          <cell r="E34" t="str">
            <v>правни лица</v>
          </cell>
          <cell r="I34" t="str">
            <v>физички лица</v>
          </cell>
        </row>
        <row r="35">
          <cell r="E35">
            <v>2015</v>
          </cell>
          <cell r="G35">
            <v>2016</v>
          </cell>
          <cell r="I35">
            <v>2015</v>
          </cell>
          <cell r="K35">
            <v>2016</v>
          </cell>
        </row>
        <row r="36">
          <cell r="E36" t="str">
            <v>Денари</v>
          </cell>
          <cell r="F36" t="str">
            <v>Денари со валутна клаузула</v>
          </cell>
          <cell r="G36" t="str">
            <v>Денари</v>
          </cell>
          <cell r="H36" t="str">
            <v>Денари со валутна клаузула</v>
          </cell>
          <cell r="I36" t="str">
            <v>Денари</v>
          </cell>
          <cell r="J36" t="str">
            <v>Денари со валутна клаузула</v>
          </cell>
          <cell r="K36" t="str">
            <v>Денари</v>
          </cell>
          <cell r="L36" t="str">
            <v>Денари со валутна клаузула</v>
          </cell>
        </row>
        <row r="37">
          <cell r="D37" t="str">
            <v xml:space="preserve">Вредност на активни договори (лева скала) </v>
          </cell>
          <cell r="E37">
            <v>148.00299999999999</v>
          </cell>
          <cell r="F37">
            <v>219.97300000000001</v>
          </cell>
          <cell r="G37">
            <v>234.934</v>
          </cell>
          <cell r="H37">
            <v>166.9</v>
          </cell>
          <cell r="I37">
            <v>1363.0989999999999</v>
          </cell>
          <cell r="J37">
            <v>107.99299999999999</v>
          </cell>
          <cell r="K37">
            <v>1507.0029999999999</v>
          </cell>
          <cell r="L37">
            <v>87.049000000000007</v>
          </cell>
        </row>
        <row r="38">
          <cell r="D38" t="str">
            <v>Број на активни договори (десна скала)</v>
          </cell>
          <cell r="E38">
            <v>395</v>
          </cell>
          <cell r="F38">
            <v>153</v>
          </cell>
          <cell r="G38">
            <v>446</v>
          </cell>
          <cell r="H38">
            <v>120</v>
          </cell>
        </row>
        <row r="39">
          <cell r="D39" t="str">
            <v>Број на активни договори (десна скала)</v>
          </cell>
          <cell r="I39">
            <v>13665</v>
          </cell>
          <cell r="J39">
            <v>744</v>
          </cell>
          <cell r="K39">
            <v>16100</v>
          </cell>
          <cell r="L39">
            <v>709</v>
          </cell>
        </row>
      </sheetData>
      <sheetData sheetId="13">
        <row r="33">
          <cell r="D33" t="str">
            <v>правни лица</v>
          </cell>
          <cell r="J33" t="str">
            <v>физички лица</v>
          </cell>
        </row>
        <row r="34">
          <cell r="D34">
            <v>2015</v>
          </cell>
          <cell r="G34">
            <v>2016</v>
          </cell>
          <cell r="J34">
            <v>2015</v>
          </cell>
          <cell r="M34">
            <v>2016</v>
          </cell>
        </row>
        <row r="35">
          <cell r="D35" t="str">
            <v>Рок до 1 година</v>
          </cell>
          <cell r="E35" t="str">
            <v>Рок од 1 до 3 години</v>
          </cell>
          <cell r="F35" t="str">
            <v>Рок над 3 година</v>
          </cell>
          <cell r="G35" t="str">
            <v>Рок до 1 година</v>
          </cell>
          <cell r="H35" t="str">
            <v>Рок од 1 до 3 години</v>
          </cell>
          <cell r="I35" t="str">
            <v>Рок над 3 година</v>
          </cell>
          <cell r="J35" t="str">
            <v>Рок до 1 година</v>
          </cell>
          <cell r="K35" t="str">
            <v>Рок од 1 до 3 години</v>
          </cell>
          <cell r="L35" t="str">
            <v>Рок над 3 година</v>
          </cell>
          <cell r="M35" t="str">
            <v>Рок до 1 година</v>
          </cell>
          <cell r="N35" t="str">
            <v>Рок од 1 до 3 години</v>
          </cell>
          <cell r="O35" t="str">
            <v>Рок над 3 година</v>
          </cell>
        </row>
        <row r="36">
          <cell r="C36" t="str">
            <v xml:space="preserve">Вредност на активни договори (лева скала) </v>
          </cell>
          <cell r="D36">
            <v>161.96700000000001</v>
          </cell>
          <cell r="E36">
            <v>192.809</v>
          </cell>
          <cell r="F36">
            <v>13.199</v>
          </cell>
          <cell r="G36">
            <v>191.19900000000001</v>
          </cell>
          <cell r="H36">
            <v>184.541</v>
          </cell>
          <cell r="I36">
            <v>26.094000000000001</v>
          </cell>
          <cell r="J36">
            <v>65.844999999999999</v>
          </cell>
          <cell r="K36">
            <v>1341.9349999999999</v>
          </cell>
          <cell r="L36">
            <v>62.712000000000003</v>
          </cell>
          <cell r="M36">
            <v>74.192999999999998</v>
          </cell>
          <cell r="N36">
            <v>1450.4970000000001</v>
          </cell>
          <cell r="O36">
            <v>69.412000000000006</v>
          </cell>
        </row>
        <row r="37">
          <cell r="C37" t="str">
            <v>Број на активни договори (десна скала)</v>
          </cell>
          <cell r="D37">
            <v>128</v>
          </cell>
          <cell r="E37">
            <v>400</v>
          </cell>
          <cell r="F37">
            <v>10</v>
          </cell>
          <cell r="G37">
            <v>216</v>
          </cell>
          <cell r="H37">
            <v>337</v>
          </cell>
          <cell r="I37">
            <v>13</v>
          </cell>
        </row>
        <row r="38">
          <cell r="C38" t="str">
            <v>Број на активни договори (десна скала)</v>
          </cell>
          <cell r="J38">
            <v>1967</v>
          </cell>
          <cell r="K38">
            <v>12171</v>
          </cell>
          <cell r="L38">
            <v>271</v>
          </cell>
          <cell r="M38">
            <v>3929</v>
          </cell>
          <cell r="N38">
            <v>12626</v>
          </cell>
          <cell r="O38">
            <v>254</v>
          </cell>
        </row>
      </sheetData>
      <sheetData sheetId="14">
        <row r="7">
          <cell r="S7">
            <v>2015</v>
          </cell>
        </row>
      </sheetData>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15"/>
  <sheetViews>
    <sheetView workbookViewId="0"/>
  </sheetViews>
  <sheetFormatPr defaultColWidth="8.85546875" defaultRowHeight="14.25"/>
  <cols>
    <col min="1" max="1" width="4.42578125" style="729" customWidth="1"/>
    <col min="2" max="2" width="34.5703125" style="729" customWidth="1"/>
    <col min="3" max="3" width="11.140625" style="729" customWidth="1"/>
    <col min="4" max="4" width="12" style="729" customWidth="1"/>
    <col min="5" max="6" width="10" style="729" customWidth="1"/>
    <col min="7" max="8" width="11.7109375" style="729" customWidth="1"/>
    <col min="9" max="12" width="10" style="729" customWidth="1"/>
    <col min="13" max="16384" width="8.85546875" style="729"/>
  </cols>
  <sheetData>
    <row r="1" spans="2:16">
      <c r="K1" s="1633" t="s">
        <v>169</v>
      </c>
      <c r="L1" s="1633"/>
    </row>
    <row r="3" spans="2:16">
      <c r="B3" s="1633" t="s">
        <v>98</v>
      </c>
      <c r="C3" s="1633"/>
      <c r="D3" s="1633"/>
      <c r="E3" s="1633"/>
      <c r="F3" s="1633"/>
      <c r="G3" s="1633"/>
      <c r="H3" s="1633"/>
      <c r="I3" s="1633"/>
      <c r="J3" s="1633"/>
      <c r="K3" s="1633"/>
      <c r="L3" s="1633"/>
    </row>
    <row r="4" spans="2:16" ht="15" thickBot="1"/>
    <row r="5" spans="2:16" ht="90.6" customHeight="1">
      <c r="B5" s="1631" t="s">
        <v>96</v>
      </c>
      <c r="C5" s="1634" t="s">
        <v>97</v>
      </c>
      <c r="D5" s="1634"/>
      <c r="E5" s="1635" t="s">
        <v>100</v>
      </c>
      <c r="F5" s="1635"/>
      <c r="G5" s="1635" t="s">
        <v>95</v>
      </c>
      <c r="H5" s="1635"/>
      <c r="I5" s="1635" t="s">
        <v>93</v>
      </c>
      <c r="J5" s="1635"/>
      <c r="K5" s="1634" t="s">
        <v>94</v>
      </c>
      <c r="L5" s="1634"/>
    </row>
    <row r="6" spans="2:16" ht="15" thickBot="1">
      <c r="B6" s="1632"/>
      <c r="C6" s="730">
        <v>2015</v>
      </c>
      <c r="D6" s="731">
        <v>2016</v>
      </c>
      <c r="E6" s="732">
        <v>2015</v>
      </c>
      <c r="F6" s="732">
        <v>2016</v>
      </c>
      <c r="G6" s="732">
        <v>2015</v>
      </c>
      <c r="H6" s="732">
        <v>2016</v>
      </c>
      <c r="I6" s="732">
        <v>2015</v>
      </c>
      <c r="J6" s="732">
        <v>2016</v>
      </c>
      <c r="K6" s="733">
        <v>2015</v>
      </c>
      <c r="L6" s="734">
        <v>2016</v>
      </c>
    </row>
    <row r="7" spans="2:16" ht="28.5">
      <c r="B7" s="735" t="s">
        <v>1</v>
      </c>
      <c r="C7" s="736">
        <v>32583.017078001867</v>
      </c>
      <c r="D7" s="737">
        <v>33485.919230543514</v>
      </c>
      <c r="E7" s="738">
        <f>C7/C13*100</f>
        <v>11.027809835419802</v>
      </c>
      <c r="F7" s="738">
        <f>D7/D13*100</f>
        <v>10.888564395355516</v>
      </c>
      <c r="G7" s="739">
        <v>742.01707800186705</v>
      </c>
      <c r="H7" s="739">
        <f t="shared" ref="H7:H13" si="0">D7-C7</f>
        <v>902.9021525416465</v>
      </c>
      <c r="I7" s="738">
        <v>2.3303824565870013</v>
      </c>
      <c r="J7" s="738">
        <v>2.771082095866539</v>
      </c>
      <c r="K7" s="740">
        <f>G7/G13*100</f>
        <v>4.5426928488020124</v>
      </c>
      <c r="L7" s="741">
        <f>H7/H13*100</f>
        <v>7.4801487210197051</v>
      </c>
      <c r="P7" s="742"/>
    </row>
    <row r="8" spans="2:16">
      <c r="B8" s="743" t="s">
        <v>0</v>
      </c>
      <c r="C8" s="744">
        <v>57958.317748852896</v>
      </c>
      <c r="D8" s="745">
        <v>57198.875196627872</v>
      </c>
      <c r="E8" s="746">
        <f>C8/C13*100</f>
        <v>19.616148651461277</v>
      </c>
      <c r="F8" s="746">
        <f>D8/D13*100</f>
        <v>18.599269490929757</v>
      </c>
      <c r="G8" s="747">
        <v>3728.3177488528963</v>
      </c>
      <c r="H8" s="747">
        <f t="shared" si="0"/>
        <v>-759.44255222502397</v>
      </c>
      <c r="I8" s="746">
        <v>6.8750096788731261</v>
      </c>
      <c r="J8" s="746">
        <v>-1.3103253885246777</v>
      </c>
      <c r="K8" s="748">
        <f>G8/G13*100</f>
        <v>22.825084324720965</v>
      </c>
      <c r="L8" s="749">
        <f>H8/H13*100</f>
        <v>-6.2916487902070095</v>
      </c>
      <c r="P8" s="742"/>
    </row>
    <row r="9" spans="2:16">
      <c r="B9" s="743" t="s">
        <v>2</v>
      </c>
      <c r="C9" s="744">
        <v>47177.083705187062</v>
      </c>
      <c r="D9" s="745">
        <v>55902.338741674648</v>
      </c>
      <c r="E9" s="746">
        <f>C9/C13*100</f>
        <v>15.967210968984634</v>
      </c>
      <c r="F9" s="746">
        <f>D9/D13*100</f>
        <v>18.177676743736864</v>
      </c>
      <c r="G9" s="747">
        <v>4679.0837051870622</v>
      </c>
      <c r="H9" s="747">
        <f t="shared" si="0"/>
        <v>8725.255036487586</v>
      </c>
      <c r="I9" s="746">
        <v>11.010126841703286</v>
      </c>
      <c r="J9" s="746">
        <v>18.494689266959195</v>
      </c>
      <c r="K9" s="748">
        <f>G9/G13*100</f>
        <v>28.645755895184138</v>
      </c>
      <c r="L9" s="749">
        <f>H9/H13*100</f>
        <v>72.284914946797571</v>
      </c>
      <c r="P9" s="742"/>
    </row>
    <row r="10" spans="2:16" ht="42.75">
      <c r="B10" s="743" t="s">
        <v>91</v>
      </c>
      <c r="C10" s="744">
        <v>71243.031363741553</v>
      </c>
      <c r="D10" s="745">
        <v>72166.136745110518</v>
      </c>
      <c r="E10" s="746">
        <f>C10/C13*100</f>
        <v>24.112395733562018</v>
      </c>
      <c r="F10" s="746">
        <f>D10/D13*100</f>
        <v>23.466150703619601</v>
      </c>
      <c r="G10" s="747">
        <v>2018.0313637415529</v>
      </c>
      <c r="H10" s="747">
        <f t="shared" si="0"/>
        <v>923.10538136896503</v>
      </c>
      <c r="I10" s="746">
        <v>2.9151771234980903</v>
      </c>
      <c r="J10" s="746">
        <v>1.2957132279449448</v>
      </c>
      <c r="K10" s="748">
        <f>G10/G13*100</f>
        <v>12.354562875308725</v>
      </c>
      <c r="L10" s="749">
        <f>H10/H13*100</f>
        <v>7.6475236196703822</v>
      </c>
      <c r="P10" s="742"/>
    </row>
    <row r="11" spans="2:16">
      <c r="B11" s="743" t="s">
        <v>82</v>
      </c>
      <c r="C11" s="744">
        <v>25596.013036349475</v>
      </c>
      <c r="D11" s="745">
        <v>27035.798407126571</v>
      </c>
      <c r="E11" s="746">
        <f>C11/C13*100</f>
        <v>8.6630395102471631</v>
      </c>
      <c r="F11" s="746">
        <f>D11/D13*100</f>
        <v>8.7911886159999444</v>
      </c>
      <c r="G11" s="747">
        <v>3909.0130363494754</v>
      </c>
      <c r="H11" s="747">
        <f t="shared" si="0"/>
        <v>1439.7853707770955</v>
      </c>
      <c r="I11" s="746">
        <v>18.024683157419076</v>
      </c>
      <c r="J11" s="746">
        <v>5.625037652279766</v>
      </c>
      <c r="K11" s="748">
        <f>G11/G13*100</f>
        <v>23.931316532385686</v>
      </c>
      <c r="L11" s="749">
        <f>H11/H13*100</f>
        <v>11.927990945025924</v>
      </c>
      <c r="P11" s="742"/>
    </row>
    <row r="12" spans="2:16" ht="64.5" customHeight="1" thickBot="1">
      <c r="B12" s="735" t="s">
        <v>92</v>
      </c>
      <c r="C12" s="736">
        <v>60904.805317630737</v>
      </c>
      <c r="D12" s="750">
        <v>61743.844326490806</v>
      </c>
      <c r="E12" s="751">
        <f>C12/C13*100</f>
        <v>20.613395300325109</v>
      </c>
      <c r="F12" s="751">
        <f>D12/D13*100</f>
        <v>20.077150050358323</v>
      </c>
      <c r="G12" s="752">
        <v>1257.8053176307367</v>
      </c>
      <c r="H12" s="752">
        <f t="shared" si="0"/>
        <v>839.03900886006886</v>
      </c>
      <c r="I12" s="751">
        <v>2.108748667377633</v>
      </c>
      <c r="J12" s="751">
        <v>1.3776236611944044</v>
      </c>
      <c r="K12" s="753">
        <f>G12/G13*100</f>
        <v>7.700393145899957</v>
      </c>
      <c r="L12" s="741">
        <f>H12/H13*100</f>
        <v>6.9510705576934573</v>
      </c>
      <c r="P12" s="742"/>
    </row>
    <row r="13" spans="2:16" ht="15" thickBot="1">
      <c r="B13" s="754" t="s">
        <v>83</v>
      </c>
      <c r="C13" s="755">
        <f>C12+C11+C10+C9+C8+C7</f>
        <v>295462.26824976358</v>
      </c>
      <c r="D13" s="756">
        <f>D7+D8+D9+D10+D11+D12</f>
        <v>307532.91264757392</v>
      </c>
      <c r="E13" s="757">
        <f t="shared" ref="E13:F13" si="1">E7+E8+E9+E10+E11+E12</f>
        <v>100</v>
      </c>
      <c r="F13" s="757">
        <f t="shared" si="1"/>
        <v>100.00000000000001</v>
      </c>
      <c r="G13" s="758">
        <v>16334.3</v>
      </c>
      <c r="H13" s="758">
        <f t="shared" si="0"/>
        <v>12070.644397810334</v>
      </c>
      <c r="I13" s="759">
        <v>5.8518916947649764</v>
      </c>
      <c r="J13" s="759">
        <v>4.0853420876085051</v>
      </c>
      <c r="K13" s="760">
        <f>SUM(K7:K12)</f>
        <v>99.99980562230148</v>
      </c>
      <c r="L13" s="760">
        <f>SUM(L7:L12)</f>
        <v>100.00000000000003</v>
      </c>
    </row>
    <row r="15" spans="2:16">
      <c r="B15" s="729" t="s">
        <v>1239</v>
      </c>
    </row>
  </sheetData>
  <mergeCells count="8">
    <mergeCell ref="B5:B6"/>
    <mergeCell ref="B3:L3"/>
    <mergeCell ref="K1:L1"/>
    <mergeCell ref="C5:D5"/>
    <mergeCell ref="E5:F5"/>
    <mergeCell ref="G5:H5"/>
    <mergeCell ref="I5:J5"/>
    <mergeCell ref="K5:L5"/>
  </mergeCells>
  <pageMargins left="0.70866141732283472" right="0.70866141732283472" top="0.74803149606299213" bottom="0.74803149606299213" header="0.31496062992125984" footer="0.31496062992125984"/>
  <pageSetup paperSize="9" scale="8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43"/>
  <sheetViews>
    <sheetView workbookViewId="0"/>
  </sheetViews>
  <sheetFormatPr defaultColWidth="9.140625" defaultRowHeight="14.25"/>
  <cols>
    <col min="1" max="1" width="5.85546875" style="769" customWidth="1"/>
    <col min="2" max="2" width="44.140625" style="769" customWidth="1"/>
    <col min="3" max="6" width="12.28515625" style="769" customWidth="1"/>
    <col min="7" max="9" width="9.140625" style="769"/>
    <col min="10" max="11" width="11.5703125" style="769" bestFit="1" customWidth="1"/>
    <col min="12" max="12" width="9.140625" style="769"/>
    <col min="13" max="13" width="11.28515625" style="769" customWidth="1"/>
    <col min="14" max="251" width="9.140625" style="769"/>
    <col min="252" max="252" width="35.42578125" style="769" customWidth="1"/>
    <col min="253" max="254" width="7.85546875" style="769" customWidth="1"/>
    <col min="255" max="256" width="8.140625" style="769" bestFit="1" customWidth="1"/>
    <col min="257" max="258" width="8.42578125" style="769" customWidth="1"/>
    <col min="259" max="260" width="7.85546875" style="769" customWidth="1"/>
    <col min="261" max="507" width="9.140625" style="769"/>
    <col min="508" max="508" width="35.42578125" style="769" customWidth="1"/>
    <col min="509" max="510" width="7.85546875" style="769" customWidth="1"/>
    <col min="511" max="512" width="8.140625" style="769" bestFit="1" customWidth="1"/>
    <col min="513" max="514" width="8.42578125" style="769" customWidth="1"/>
    <col min="515" max="516" width="7.85546875" style="769" customWidth="1"/>
    <col min="517" max="763" width="9.140625" style="769"/>
    <col min="764" max="764" width="35.42578125" style="769" customWidth="1"/>
    <col min="765" max="766" width="7.85546875" style="769" customWidth="1"/>
    <col min="767" max="768" width="8.140625" style="769" bestFit="1" customWidth="1"/>
    <col min="769" max="770" width="8.42578125" style="769" customWidth="1"/>
    <col min="771" max="772" width="7.85546875" style="769" customWidth="1"/>
    <col min="773" max="1019" width="9.140625" style="769"/>
    <col min="1020" max="1020" width="35.42578125" style="769" customWidth="1"/>
    <col min="1021" max="1022" width="7.85546875" style="769" customWidth="1"/>
    <col min="1023" max="1024" width="8.140625" style="769" bestFit="1" customWidth="1"/>
    <col min="1025" max="1026" width="8.42578125" style="769" customWidth="1"/>
    <col min="1027" max="1028" width="7.85546875" style="769" customWidth="1"/>
    <col min="1029" max="1275" width="9.140625" style="769"/>
    <col min="1276" max="1276" width="35.42578125" style="769" customWidth="1"/>
    <col min="1277" max="1278" width="7.85546875" style="769" customWidth="1"/>
    <col min="1279" max="1280" width="8.140625" style="769" bestFit="1" customWidth="1"/>
    <col min="1281" max="1282" width="8.42578125" style="769" customWidth="1"/>
    <col min="1283" max="1284" width="7.85546875" style="769" customWidth="1"/>
    <col min="1285" max="1531" width="9.140625" style="769"/>
    <col min="1532" max="1532" width="35.42578125" style="769" customWidth="1"/>
    <col min="1533" max="1534" width="7.85546875" style="769" customWidth="1"/>
    <col min="1535" max="1536" width="8.140625" style="769" bestFit="1" customWidth="1"/>
    <col min="1537" max="1538" width="8.42578125" style="769" customWidth="1"/>
    <col min="1539" max="1540" width="7.85546875" style="769" customWidth="1"/>
    <col min="1541" max="1787" width="9.140625" style="769"/>
    <col min="1788" max="1788" width="35.42578125" style="769" customWidth="1"/>
    <col min="1789" max="1790" width="7.85546875" style="769" customWidth="1"/>
    <col min="1791" max="1792" width="8.140625" style="769" bestFit="1" customWidth="1"/>
    <col min="1793" max="1794" width="8.42578125" style="769" customWidth="1"/>
    <col min="1795" max="1796" width="7.85546875" style="769" customWidth="1"/>
    <col min="1797" max="2043" width="9.140625" style="769"/>
    <col min="2044" max="2044" width="35.42578125" style="769" customWidth="1"/>
    <col min="2045" max="2046" width="7.85546875" style="769" customWidth="1"/>
    <col min="2047" max="2048" width="8.140625" style="769" bestFit="1" customWidth="1"/>
    <col min="2049" max="2050" width="8.42578125" style="769" customWidth="1"/>
    <col min="2051" max="2052" width="7.85546875" style="769" customWidth="1"/>
    <col min="2053" max="2299" width="9.140625" style="769"/>
    <col min="2300" max="2300" width="35.42578125" style="769" customWidth="1"/>
    <col min="2301" max="2302" width="7.85546875" style="769" customWidth="1"/>
    <col min="2303" max="2304" width="8.140625" style="769" bestFit="1" customWidth="1"/>
    <col min="2305" max="2306" width="8.42578125" style="769" customWidth="1"/>
    <col min="2307" max="2308" width="7.85546875" style="769" customWidth="1"/>
    <col min="2309" max="2555" width="9.140625" style="769"/>
    <col min="2556" max="2556" width="35.42578125" style="769" customWidth="1"/>
    <col min="2557" max="2558" width="7.85546875" style="769" customWidth="1"/>
    <col min="2559" max="2560" width="8.140625" style="769" bestFit="1" customWidth="1"/>
    <col min="2561" max="2562" width="8.42578125" style="769" customWidth="1"/>
    <col min="2563" max="2564" width="7.85546875" style="769" customWidth="1"/>
    <col min="2565" max="2811" width="9.140625" style="769"/>
    <col min="2812" max="2812" width="35.42578125" style="769" customWidth="1"/>
    <col min="2813" max="2814" width="7.85546875" style="769" customWidth="1"/>
    <col min="2815" max="2816" width="8.140625" style="769" bestFit="1" customWidth="1"/>
    <col min="2817" max="2818" width="8.42578125" style="769" customWidth="1"/>
    <col min="2819" max="2820" width="7.85546875" style="769" customWidth="1"/>
    <col min="2821" max="3067" width="9.140625" style="769"/>
    <col min="3068" max="3068" width="35.42578125" style="769" customWidth="1"/>
    <col min="3069" max="3070" width="7.85546875" style="769" customWidth="1"/>
    <col min="3071" max="3072" width="8.140625" style="769" bestFit="1" customWidth="1"/>
    <col min="3073" max="3074" width="8.42578125" style="769" customWidth="1"/>
    <col min="3075" max="3076" width="7.85546875" style="769" customWidth="1"/>
    <col min="3077" max="3323" width="9.140625" style="769"/>
    <col min="3324" max="3324" width="35.42578125" style="769" customWidth="1"/>
    <col min="3325" max="3326" width="7.85546875" style="769" customWidth="1"/>
    <col min="3327" max="3328" width="8.140625" style="769" bestFit="1" customWidth="1"/>
    <col min="3329" max="3330" width="8.42578125" style="769" customWidth="1"/>
    <col min="3331" max="3332" width="7.85546875" style="769" customWidth="1"/>
    <col min="3333" max="3579" width="9.140625" style="769"/>
    <col min="3580" max="3580" width="35.42578125" style="769" customWidth="1"/>
    <col min="3581" max="3582" width="7.85546875" style="769" customWidth="1"/>
    <col min="3583" max="3584" width="8.140625" style="769" bestFit="1" customWidth="1"/>
    <col min="3585" max="3586" width="8.42578125" style="769" customWidth="1"/>
    <col min="3587" max="3588" width="7.85546875" style="769" customWidth="1"/>
    <col min="3589" max="3835" width="9.140625" style="769"/>
    <col min="3836" max="3836" width="35.42578125" style="769" customWidth="1"/>
    <col min="3837" max="3838" width="7.85546875" style="769" customWidth="1"/>
    <col min="3839" max="3840" width="8.140625" style="769" bestFit="1" customWidth="1"/>
    <col min="3841" max="3842" width="8.42578125" style="769" customWidth="1"/>
    <col min="3843" max="3844" width="7.85546875" style="769" customWidth="1"/>
    <col min="3845" max="4091" width="9.140625" style="769"/>
    <col min="4092" max="4092" width="35.42578125" style="769" customWidth="1"/>
    <col min="4093" max="4094" width="7.85546875" style="769" customWidth="1"/>
    <col min="4095" max="4096" width="8.140625" style="769" bestFit="1" customWidth="1"/>
    <col min="4097" max="4098" width="8.42578125" style="769" customWidth="1"/>
    <col min="4099" max="4100" width="7.85546875" style="769" customWidth="1"/>
    <col min="4101" max="4347" width="9.140625" style="769"/>
    <col min="4348" max="4348" width="35.42578125" style="769" customWidth="1"/>
    <col min="4349" max="4350" width="7.85546875" style="769" customWidth="1"/>
    <col min="4351" max="4352" width="8.140625" style="769" bestFit="1" customWidth="1"/>
    <col min="4353" max="4354" width="8.42578125" style="769" customWidth="1"/>
    <col min="4355" max="4356" width="7.85546875" style="769" customWidth="1"/>
    <col min="4357" max="4603" width="9.140625" style="769"/>
    <col min="4604" max="4604" width="35.42578125" style="769" customWidth="1"/>
    <col min="4605" max="4606" width="7.85546875" style="769" customWidth="1"/>
    <col min="4607" max="4608" width="8.140625" style="769" bestFit="1" customWidth="1"/>
    <col min="4609" max="4610" width="8.42578125" style="769" customWidth="1"/>
    <col min="4611" max="4612" width="7.85546875" style="769" customWidth="1"/>
    <col min="4613" max="4859" width="9.140625" style="769"/>
    <col min="4860" max="4860" width="35.42578125" style="769" customWidth="1"/>
    <col min="4861" max="4862" width="7.85546875" style="769" customWidth="1"/>
    <col min="4863" max="4864" width="8.140625" style="769" bestFit="1" customWidth="1"/>
    <col min="4865" max="4866" width="8.42578125" style="769" customWidth="1"/>
    <col min="4867" max="4868" width="7.85546875" style="769" customWidth="1"/>
    <col min="4869" max="5115" width="9.140625" style="769"/>
    <col min="5116" max="5116" width="35.42578125" style="769" customWidth="1"/>
    <col min="5117" max="5118" width="7.85546875" style="769" customWidth="1"/>
    <col min="5119" max="5120" width="8.140625" style="769" bestFit="1" customWidth="1"/>
    <col min="5121" max="5122" width="8.42578125" style="769" customWidth="1"/>
    <col min="5123" max="5124" width="7.85546875" style="769" customWidth="1"/>
    <col min="5125" max="5371" width="9.140625" style="769"/>
    <col min="5372" max="5372" width="35.42578125" style="769" customWidth="1"/>
    <col min="5373" max="5374" width="7.85546875" style="769" customWidth="1"/>
    <col min="5375" max="5376" width="8.140625" style="769" bestFit="1" customWidth="1"/>
    <col min="5377" max="5378" width="8.42578125" style="769" customWidth="1"/>
    <col min="5379" max="5380" width="7.85546875" style="769" customWidth="1"/>
    <col min="5381" max="5627" width="9.140625" style="769"/>
    <col min="5628" max="5628" width="35.42578125" style="769" customWidth="1"/>
    <col min="5629" max="5630" width="7.85546875" style="769" customWidth="1"/>
    <col min="5631" max="5632" width="8.140625" style="769" bestFit="1" customWidth="1"/>
    <col min="5633" max="5634" width="8.42578125" style="769" customWidth="1"/>
    <col min="5635" max="5636" width="7.85546875" style="769" customWidth="1"/>
    <col min="5637" max="5883" width="9.140625" style="769"/>
    <col min="5884" max="5884" width="35.42578125" style="769" customWidth="1"/>
    <col min="5885" max="5886" width="7.85546875" style="769" customWidth="1"/>
    <col min="5887" max="5888" width="8.140625" style="769" bestFit="1" customWidth="1"/>
    <col min="5889" max="5890" width="8.42578125" style="769" customWidth="1"/>
    <col min="5891" max="5892" width="7.85546875" style="769" customWidth="1"/>
    <col min="5893" max="6139" width="9.140625" style="769"/>
    <col min="6140" max="6140" width="35.42578125" style="769" customWidth="1"/>
    <col min="6141" max="6142" width="7.85546875" style="769" customWidth="1"/>
    <col min="6143" max="6144" width="8.140625" style="769" bestFit="1" customWidth="1"/>
    <col min="6145" max="6146" width="8.42578125" style="769" customWidth="1"/>
    <col min="6147" max="6148" width="7.85546875" style="769" customWidth="1"/>
    <col min="6149" max="6395" width="9.140625" style="769"/>
    <col min="6396" max="6396" width="35.42578125" style="769" customWidth="1"/>
    <col min="6397" max="6398" width="7.85546875" style="769" customWidth="1"/>
    <col min="6399" max="6400" width="8.140625" style="769" bestFit="1" customWidth="1"/>
    <col min="6401" max="6402" width="8.42578125" style="769" customWidth="1"/>
    <col min="6403" max="6404" width="7.85546875" style="769" customWidth="1"/>
    <col min="6405" max="6651" width="9.140625" style="769"/>
    <col min="6652" max="6652" width="35.42578125" style="769" customWidth="1"/>
    <col min="6653" max="6654" width="7.85546875" style="769" customWidth="1"/>
    <col min="6655" max="6656" width="8.140625" style="769" bestFit="1" customWidth="1"/>
    <col min="6657" max="6658" width="8.42578125" style="769" customWidth="1"/>
    <col min="6659" max="6660" width="7.85546875" style="769" customWidth="1"/>
    <col min="6661" max="6907" width="9.140625" style="769"/>
    <col min="6908" max="6908" width="35.42578125" style="769" customWidth="1"/>
    <col min="6909" max="6910" width="7.85546875" style="769" customWidth="1"/>
    <col min="6911" max="6912" width="8.140625" style="769" bestFit="1" customWidth="1"/>
    <col min="6913" max="6914" width="8.42578125" style="769" customWidth="1"/>
    <col min="6915" max="6916" width="7.85546875" style="769" customWidth="1"/>
    <col min="6917" max="7163" width="9.140625" style="769"/>
    <col min="7164" max="7164" width="35.42578125" style="769" customWidth="1"/>
    <col min="7165" max="7166" width="7.85546875" style="769" customWidth="1"/>
    <col min="7167" max="7168" width="8.140625" style="769" bestFit="1" customWidth="1"/>
    <col min="7169" max="7170" width="8.42578125" style="769" customWidth="1"/>
    <col min="7171" max="7172" width="7.85546875" style="769" customWidth="1"/>
    <col min="7173" max="7419" width="9.140625" style="769"/>
    <col min="7420" max="7420" width="35.42578125" style="769" customWidth="1"/>
    <col min="7421" max="7422" width="7.85546875" style="769" customWidth="1"/>
    <col min="7423" max="7424" width="8.140625" style="769" bestFit="1" customWidth="1"/>
    <col min="7425" max="7426" width="8.42578125" style="769" customWidth="1"/>
    <col min="7427" max="7428" width="7.85546875" style="769" customWidth="1"/>
    <col min="7429" max="7675" width="9.140625" style="769"/>
    <col min="7676" max="7676" width="35.42578125" style="769" customWidth="1"/>
    <col min="7677" max="7678" width="7.85546875" style="769" customWidth="1"/>
    <col min="7679" max="7680" width="8.140625" style="769" bestFit="1" customWidth="1"/>
    <col min="7681" max="7682" width="8.42578125" style="769" customWidth="1"/>
    <col min="7683" max="7684" width="7.85546875" style="769" customWidth="1"/>
    <col min="7685" max="7931" width="9.140625" style="769"/>
    <col min="7932" max="7932" width="35.42578125" style="769" customWidth="1"/>
    <col min="7933" max="7934" width="7.85546875" style="769" customWidth="1"/>
    <col min="7935" max="7936" width="8.140625" style="769" bestFit="1" customWidth="1"/>
    <col min="7937" max="7938" width="8.42578125" style="769" customWidth="1"/>
    <col min="7939" max="7940" width="7.85546875" style="769" customWidth="1"/>
    <col min="7941" max="8187" width="9.140625" style="769"/>
    <col min="8188" max="8188" width="35.42578125" style="769" customWidth="1"/>
    <col min="8189" max="8190" width="7.85546875" style="769" customWidth="1"/>
    <col min="8191" max="8192" width="8.140625" style="769" bestFit="1" customWidth="1"/>
    <col min="8193" max="8194" width="8.42578125" style="769" customWidth="1"/>
    <col min="8195" max="8196" width="7.85546875" style="769" customWidth="1"/>
    <col min="8197" max="8443" width="9.140625" style="769"/>
    <col min="8444" max="8444" width="35.42578125" style="769" customWidth="1"/>
    <col min="8445" max="8446" width="7.85546875" style="769" customWidth="1"/>
    <col min="8447" max="8448" width="8.140625" style="769" bestFit="1" customWidth="1"/>
    <col min="8449" max="8450" width="8.42578125" style="769" customWidth="1"/>
    <col min="8451" max="8452" width="7.85546875" style="769" customWidth="1"/>
    <col min="8453" max="8699" width="9.140625" style="769"/>
    <col min="8700" max="8700" width="35.42578125" style="769" customWidth="1"/>
    <col min="8701" max="8702" width="7.85546875" style="769" customWidth="1"/>
    <col min="8703" max="8704" width="8.140625" style="769" bestFit="1" customWidth="1"/>
    <col min="8705" max="8706" width="8.42578125" style="769" customWidth="1"/>
    <col min="8707" max="8708" width="7.85546875" style="769" customWidth="1"/>
    <col min="8709" max="8955" width="9.140625" style="769"/>
    <col min="8956" max="8956" width="35.42578125" style="769" customWidth="1"/>
    <col min="8957" max="8958" width="7.85546875" style="769" customWidth="1"/>
    <col min="8959" max="8960" width="8.140625" style="769" bestFit="1" customWidth="1"/>
    <col min="8961" max="8962" width="8.42578125" style="769" customWidth="1"/>
    <col min="8963" max="8964" width="7.85546875" style="769" customWidth="1"/>
    <col min="8965" max="9211" width="9.140625" style="769"/>
    <col min="9212" max="9212" width="35.42578125" style="769" customWidth="1"/>
    <col min="9213" max="9214" width="7.85546875" style="769" customWidth="1"/>
    <col min="9215" max="9216" width="8.140625" style="769" bestFit="1" customWidth="1"/>
    <col min="9217" max="9218" width="8.42578125" style="769" customWidth="1"/>
    <col min="9219" max="9220" width="7.85546875" style="769" customWidth="1"/>
    <col min="9221" max="9467" width="9.140625" style="769"/>
    <col min="9468" max="9468" width="35.42578125" style="769" customWidth="1"/>
    <col min="9469" max="9470" width="7.85546875" style="769" customWidth="1"/>
    <col min="9471" max="9472" width="8.140625" style="769" bestFit="1" customWidth="1"/>
    <col min="9473" max="9474" width="8.42578125" style="769" customWidth="1"/>
    <col min="9475" max="9476" width="7.85546875" style="769" customWidth="1"/>
    <col min="9477" max="9723" width="9.140625" style="769"/>
    <col min="9724" max="9724" width="35.42578125" style="769" customWidth="1"/>
    <col min="9725" max="9726" width="7.85546875" style="769" customWidth="1"/>
    <col min="9727" max="9728" width="8.140625" style="769" bestFit="1" customWidth="1"/>
    <col min="9729" max="9730" width="8.42578125" style="769" customWidth="1"/>
    <col min="9731" max="9732" width="7.85546875" style="769" customWidth="1"/>
    <col min="9733" max="9979" width="9.140625" style="769"/>
    <col min="9980" max="9980" width="35.42578125" style="769" customWidth="1"/>
    <col min="9981" max="9982" width="7.85546875" style="769" customWidth="1"/>
    <col min="9983" max="9984" width="8.140625" style="769" bestFit="1" customWidth="1"/>
    <col min="9985" max="9986" width="8.42578125" style="769" customWidth="1"/>
    <col min="9987" max="9988" width="7.85546875" style="769" customWidth="1"/>
    <col min="9989" max="10235" width="9.140625" style="769"/>
    <col min="10236" max="10236" width="35.42578125" style="769" customWidth="1"/>
    <col min="10237" max="10238" width="7.85546875" style="769" customWidth="1"/>
    <col min="10239" max="10240" width="8.140625" style="769" bestFit="1" customWidth="1"/>
    <col min="10241" max="10242" width="8.42578125" style="769" customWidth="1"/>
    <col min="10243" max="10244" width="7.85546875" style="769" customWidth="1"/>
    <col min="10245" max="10491" width="9.140625" style="769"/>
    <col min="10492" max="10492" width="35.42578125" style="769" customWidth="1"/>
    <col min="10493" max="10494" width="7.85546875" style="769" customWidth="1"/>
    <col min="10495" max="10496" width="8.140625" style="769" bestFit="1" customWidth="1"/>
    <col min="10497" max="10498" width="8.42578125" style="769" customWidth="1"/>
    <col min="10499" max="10500" width="7.85546875" style="769" customWidth="1"/>
    <col min="10501" max="10747" width="9.140625" style="769"/>
    <col min="10748" max="10748" width="35.42578125" style="769" customWidth="1"/>
    <col min="10749" max="10750" width="7.85546875" style="769" customWidth="1"/>
    <col min="10751" max="10752" width="8.140625" style="769" bestFit="1" customWidth="1"/>
    <col min="10753" max="10754" width="8.42578125" style="769" customWidth="1"/>
    <col min="10755" max="10756" width="7.85546875" style="769" customWidth="1"/>
    <col min="10757" max="11003" width="9.140625" style="769"/>
    <col min="11004" max="11004" width="35.42578125" style="769" customWidth="1"/>
    <col min="11005" max="11006" width="7.85546875" style="769" customWidth="1"/>
    <col min="11007" max="11008" width="8.140625" style="769" bestFit="1" customWidth="1"/>
    <col min="11009" max="11010" width="8.42578125" style="769" customWidth="1"/>
    <col min="11011" max="11012" width="7.85546875" style="769" customWidth="1"/>
    <col min="11013" max="11259" width="9.140625" style="769"/>
    <col min="11260" max="11260" width="35.42578125" style="769" customWidth="1"/>
    <col min="11261" max="11262" width="7.85546875" style="769" customWidth="1"/>
    <col min="11263" max="11264" width="8.140625" style="769" bestFit="1" customWidth="1"/>
    <col min="11265" max="11266" width="8.42578125" style="769" customWidth="1"/>
    <col min="11267" max="11268" width="7.85546875" style="769" customWidth="1"/>
    <col min="11269" max="11515" width="9.140625" style="769"/>
    <col min="11516" max="11516" width="35.42578125" style="769" customWidth="1"/>
    <col min="11517" max="11518" width="7.85546875" style="769" customWidth="1"/>
    <col min="11519" max="11520" width="8.140625" style="769" bestFit="1" customWidth="1"/>
    <col min="11521" max="11522" width="8.42578125" style="769" customWidth="1"/>
    <col min="11523" max="11524" width="7.85546875" style="769" customWidth="1"/>
    <col min="11525" max="11771" width="9.140625" style="769"/>
    <col min="11772" max="11772" width="35.42578125" style="769" customWidth="1"/>
    <col min="11773" max="11774" width="7.85546875" style="769" customWidth="1"/>
    <col min="11775" max="11776" width="8.140625" style="769" bestFit="1" customWidth="1"/>
    <col min="11777" max="11778" width="8.42578125" style="769" customWidth="1"/>
    <col min="11779" max="11780" width="7.85546875" style="769" customWidth="1"/>
    <col min="11781" max="12027" width="9.140625" style="769"/>
    <col min="12028" max="12028" width="35.42578125" style="769" customWidth="1"/>
    <col min="12029" max="12030" width="7.85546875" style="769" customWidth="1"/>
    <col min="12031" max="12032" width="8.140625" style="769" bestFit="1" customWidth="1"/>
    <col min="12033" max="12034" width="8.42578125" style="769" customWidth="1"/>
    <col min="12035" max="12036" width="7.85546875" style="769" customWidth="1"/>
    <col min="12037" max="12283" width="9.140625" style="769"/>
    <col min="12284" max="12284" width="35.42578125" style="769" customWidth="1"/>
    <col min="12285" max="12286" width="7.85546875" style="769" customWidth="1"/>
    <col min="12287" max="12288" width="8.140625" style="769" bestFit="1" customWidth="1"/>
    <col min="12289" max="12290" width="8.42578125" style="769" customWidth="1"/>
    <col min="12291" max="12292" width="7.85546875" style="769" customWidth="1"/>
    <col min="12293" max="12539" width="9.140625" style="769"/>
    <col min="12540" max="12540" width="35.42578125" style="769" customWidth="1"/>
    <col min="12541" max="12542" width="7.85546875" style="769" customWidth="1"/>
    <col min="12543" max="12544" width="8.140625" style="769" bestFit="1" customWidth="1"/>
    <col min="12545" max="12546" width="8.42578125" style="769" customWidth="1"/>
    <col min="12547" max="12548" width="7.85546875" style="769" customWidth="1"/>
    <col min="12549" max="12795" width="9.140625" style="769"/>
    <col min="12796" max="12796" width="35.42578125" style="769" customWidth="1"/>
    <col min="12797" max="12798" width="7.85546875" style="769" customWidth="1"/>
    <col min="12799" max="12800" width="8.140625" style="769" bestFit="1" customWidth="1"/>
    <col min="12801" max="12802" width="8.42578125" style="769" customWidth="1"/>
    <col min="12803" max="12804" width="7.85546875" style="769" customWidth="1"/>
    <col min="12805" max="13051" width="9.140625" style="769"/>
    <col min="13052" max="13052" width="35.42578125" style="769" customWidth="1"/>
    <col min="13053" max="13054" width="7.85546875" style="769" customWidth="1"/>
    <col min="13055" max="13056" width="8.140625" style="769" bestFit="1" customWidth="1"/>
    <col min="13057" max="13058" width="8.42578125" style="769" customWidth="1"/>
    <col min="13059" max="13060" width="7.85546875" style="769" customWidth="1"/>
    <col min="13061" max="13307" width="9.140625" style="769"/>
    <col min="13308" max="13308" width="35.42578125" style="769" customWidth="1"/>
    <col min="13309" max="13310" width="7.85546875" style="769" customWidth="1"/>
    <col min="13311" max="13312" width="8.140625" style="769" bestFit="1" customWidth="1"/>
    <col min="13313" max="13314" width="8.42578125" style="769" customWidth="1"/>
    <col min="13315" max="13316" width="7.85546875" style="769" customWidth="1"/>
    <col min="13317" max="13563" width="9.140625" style="769"/>
    <col min="13564" max="13564" width="35.42578125" style="769" customWidth="1"/>
    <col min="13565" max="13566" width="7.85546875" style="769" customWidth="1"/>
    <col min="13567" max="13568" width="8.140625" style="769" bestFit="1" customWidth="1"/>
    <col min="13569" max="13570" width="8.42578125" style="769" customWidth="1"/>
    <col min="13571" max="13572" width="7.85546875" style="769" customWidth="1"/>
    <col min="13573" max="13819" width="9.140625" style="769"/>
    <col min="13820" max="13820" width="35.42578125" style="769" customWidth="1"/>
    <col min="13821" max="13822" width="7.85546875" style="769" customWidth="1"/>
    <col min="13823" max="13824" width="8.140625" style="769" bestFit="1" customWidth="1"/>
    <col min="13825" max="13826" width="8.42578125" style="769" customWidth="1"/>
    <col min="13827" max="13828" width="7.85546875" style="769" customWidth="1"/>
    <col min="13829" max="14075" width="9.140625" style="769"/>
    <col min="14076" max="14076" width="35.42578125" style="769" customWidth="1"/>
    <col min="14077" max="14078" width="7.85546875" style="769" customWidth="1"/>
    <col min="14079" max="14080" width="8.140625" style="769" bestFit="1" customWidth="1"/>
    <col min="14081" max="14082" width="8.42578125" style="769" customWidth="1"/>
    <col min="14083" max="14084" width="7.85546875" style="769" customWidth="1"/>
    <col min="14085" max="14331" width="9.140625" style="769"/>
    <col min="14332" max="14332" width="35.42578125" style="769" customWidth="1"/>
    <col min="14333" max="14334" width="7.85546875" style="769" customWidth="1"/>
    <col min="14335" max="14336" width="8.140625" style="769" bestFit="1" customWidth="1"/>
    <col min="14337" max="14338" width="8.42578125" style="769" customWidth="1"/>
    <col min="14339" max="14340" width="7.85546875" style="769" customWidth="1"/>
    <col min="14341" max="14587" width="9.140625" style="769"/>
    <col min="14588" max="14588" width="35.42578125" style="769" customWidth="1"/>
    <col min="14589" max="14590" width="7.85546875" style="769" customWidth="1"/>
    <col min="14591" max="14592" width="8.140625" style="769" bestFit="1" customWidth="1"/>
    <col min="14593" max="14594" width="8.42578125" style="769" customWidth="1"/>
    <col min="14595" max="14596" width="7.85546875" style="769" customWidth="1"/>
    <col min="14597" max="14843" width="9.140625" style="769"/>
    <col min="14844" max="14844" width="35.42578125" style="769" customWidth="1"/>
    <col min="14845" max="14846" width="7.85546875" style="769" customWidth="1"/>
    <col min="14847" max="14848" width="8.140625" style="769" bestFit="1" customWidth="1"/>
    <col min="14849" max="14850" width="8.42578125" style="769" customWidth="1"/>
    <col min="14851" max="14852" width="7.85546875" style="769" customWidth="1"/>
    <col min="14853" max="15099" width="9.140625" style="769"/>
    <col min="15100" max="15100" width="35.42578125" style="769" customWidth="1"/>
    <col min="15101" max="15102" width="7.85546875" style="769" customWidth="1"/>
    <col min="15103" max="15104" width="8.140625" style="769" bestFit="1" customWidth="1"/>
    <col min="15105" max="15106" width="8.42578125" style="769" customWidth="1"/>
    <col min="15107" max="15108" width="7.85546875" style="769" customWidth="1"/>
    <col min="15109" max="15355" width="9.140625" style="769"/>
    <col min="15356" max="15356" width="35.42578125" style="769" customWidth="1"/>
    <col min="15357" max="15358" width="7.85546875" style="769" customWidth="1"/>
    <col min="15359" max="15360" width="8.140625" style="769" bestFit="1" customWidth="1"/>
    <col min="15361" max="15362" width="8.42578125" style="769" customWidth="1"/>
    <col min="15363" max="15364" width="7.85546875" style="769" customWidth="1"/>
    <col min="15365" max="15611" width="9.140625" style="769"/>
    <col min="15612" max="15612" width="35.42578125" style="769" customWidth="1"/>
    <col min="15613" max="15614" width="7.85546875" style="769" customWidth="1"/>
    <col min="15615" max="15616" width="8.140625" style="769" bestFit="1" customWidth="1"/>
    <col min="15617" max="15618" width="8.42578125" style="769" customWidth="1"/>
    <col min="15619" max="15620" width="7.85546875" style="769" customWidth="1"/>
    <col min="15621" max="15867" width="9.140625" style="769"/>
    <col min="15868" max="15868" width="35.42578125" style="769" customWidth="1"/>
    <col min="15869" max="15870" width="7.85546875" style="769" customWidth="1"/>
    <col min="15871" max="15872" width="8.140625" style="769" bestFit="1" customWidth="1"/>
    <col min="15873" max="15874" width="8.42578125" style="769" customWidth="1"/>
    <col min="15875" max="15876" width="7.85546875" style="769" customWidth="1"/>
    <col min="15877" max="16123" width="9.140625" style="769"/>
    <col min="16124" max="16124" width="35.42578125" style="769" customWidth="1"/>
    <col min="16125" max="16126" width="7.85546875" style="769" customWidth="1"/>
    <col min="16127" max="16128" width="8.140625" style="769" bestFit="1" customWidth="1"/>
    <col min="16129" max="16130" width="8.42578125" style="769" customWidth="1"/>
    <col min="16131" max="16132" width="7.85546875" style="769" customWidth="1"/>
    <col min="16133" max="16384" width="9.140625" style="769"/>
  </cols>
  <sheetData>
    <row r="1" spans="2:18">
      <c r="C1" s="926"/>
      <c r="D1" s="926"/>
      <c r="E1" s="1650" t="s">
        <v>175</v>
      </c>
      <c r="F1" s="1650"/>
      <c r="K1" s="873"/>
      <c r="L1" s="873"/>
      <c r="M1" s="873"/>
      <c r="N1" s="873"/>
      <c r="O1" s="873"/>
      <c r="P1" s="873"/>
      <c r="Q1" s="873"/>
      <c r="R1" s="873"/>
    </row>
    <row r="2" spans="2:18">
      <c r="I2" s="873"/>
      <c r="J2" s="873"/>
    </row>
    <row r="3" spans="2:18" ht="42" customHeight="1">
      <c r="B3" s="1658" t="s">
        <v>1244</v>
      </c>
      <c r="C3" s="1658"/>
      <c r="D3" s="1658"/>
      <c r="E3" s="1658"/>
      <c r="F3" s="1658"/>
      <c r="I3" s="873"/>
      <c r="J3" s="873"/>
    </row>
    <row r="4" spans="2:18" ht="15" thickBot="1"/>
    <row r="5" spans="2:18" s="772" customFormat="1" ht="63.75" customHeight="1">
      <c r="B5" s="1643" t="s">
        <v>3</v>
      </c>
      <c r="C5" s="1654" t="s">
        <v>164</v>
      </c>
      <c r="D5" s="1653"/>
      <c r="E5" s="1656" t="s">
        <v>165</v>
      </c>
      <c r="F5" s="1657"/>
      <c r="H5" s="769"/>
      <c r="I5" s="927"/>
      <c r="J5" s="927"/>
      <c r="M5" s="928"/>
    </row>
    <row r="6" spans="2:18" s="779" customFormat="1" ht="15" thickBot="1">
      <c r="B6" s="1644"/>
      <c r="C6" s="929" t="s">
        <v>116</v>
      </c>
      <c r="D6" s="930" t="s">
        <v>154</v>
      </c>
      <c r="E6" s="931" t="s">
        <v>116</v>
      </c>
      <c r="F6" s="930" t="s">
        <v>154</v>
      </c>
      <c r="H6" s="769"/>
      <c r="J6" s="927"/>
    </row>
    <row r="7" spans="2:18" s="779" customFormat="1" ht="18.75" customHeight="1" thickBot="1">
      <c r="B7" s="878" t="s">
        <v>117</v>
      </c>
      <c r="C7" s="881">
        <v>17890</v>
      </c>
      <c r="D7" s="880">
        <v>18758</v>
      </c>
      <c r="E7" s="881">
        <v>34767</v>
      </c>
      <c r="F7" s="880">
        <v>34688</v>
      </c>
    </row>
    <row r="8" spans="2:18" s="800" customFormat="1" ht="13.5" customHeight="1" thickBot="1">
      <c r="B8" s="1640" t="s">
        <v>4</v>
      </c>
      <c r="C8" s="1640"/>
      <c r="D8" s="1640"/>
      <c r="E8" s="1640"/>
      <c r="F8" s="1640"/>
    </row>
    <row r="9" spans="2:18" s="800" customFormat="1" ht="12.75">
      <c r="B9" s="3" t="s">
        <v>5</v>
      </c>
      <c r="C9" s="796">
        <v>0.50319999999999998</v>
      </c>
      <c r="D9" s="932">
        <v>0.50729999999999997</v>
      </c>
      <c r="E9" s="933">
        <v>0.44932483970887255</v>
      </c>
      <c r="F9" s="804">
        <v>0.4520826980771358</v>
      </c>
      <c r="G9" s="837"/>
    </row>
    <row r="10" spans="2:18" s="800" customFormat="1" ht="12.75">
      <c r="B10" s="815" t="s">
        <v>6</v>
      </c>
      <c r="C10" s="807">
        <v>1.01</v>
      </c>
      <c r="D10" s="934">
        <v>1.03</v>
      </c>
      <c r="E10" s="935">
        <v>0.81595261981914402</v>
      </c>
      <c r="F10" s="809">
        <v>0.82509294101608788</v>
      </c>
      <c r="G10" s="837"/>
      <c r="H10" s="837"/>
      <c r="I10" s="837"/>
      <c r="J10" s="837"/>
      <c r="K10" s="837"/>
      <c r="L10" s="837"/>
      <c r="M10" s="837"/>
    </row>
    <row r="11" spans="2:18" s="800" customFormat="1" ht="12.75">
      <c r="B11" s="644" t="s">
        <v>7</v>
      </c>
      <c r="C11" s="812">
        <v>0.21859999999999999</v>
      </c>
      <c r="D11" s="936">
        <v>0.2296</v>
      </c>
      <c r="E11" s="937">
        <v>0.15542730236857571</v>
      </c>
      <c r="F11" s="814">
        <v>0.14565457597830092</v>
      </c>
      <c r="G11" s="837"/>
      <c r="K11" s="938"/>
    </row>
    <row r="12" spans="2:18" s="800" customFormat="1" ht="25.5">
      <c r="B12" s="644" t="s">
        <v>1245</v>
      </c>
      <c r="C12" s="818">
        <v>2.0099999999999998</v>
      </c>
      <c r="D12" s="934">
        <v>2.0299999999999998</v>
      </c>
      <c r="E12" s="935">
        <v>1.815952619819144</v>
      </c>
      <c r="F12" s="820">
        <v>1.8250929410160879</v>
      </c>
      <c r="G12" s="837"/>
    </row>
    <row r="13" spans="2:18" s="800" customFormat="1" ht="12.75">
      <c r="B13" s="644" t="s">
        <v>153</v>
      </c>
      <c r="C13" s="818">
        <v>0.45</v>
      </c>
      <c r="D13" s="934">
        <v>0.45</v>
      </c>
      <c r="E13" s="935">
        <v>0.30346868474016658</v>
      </c>
      <c r="F13" s="820">
        <v>0.30616262014601286</v>
      </c>
      <c r="G13" s="837"/>
    </row>
    <row r="14" spans="2:18" s="800" customFormat="1" ht="25.5">
      <c r="B14" s="645" t="s">
        <v>151</v>
      </c>
      <c r="C14" s="939">
        <v>0.20669000000000001</v>
      </c>
      <c r="D14" s="936">
        <v>0.21432999999999999</v>
      </c>
      <c r="E14" s="940">
        <v>0.13527091644617964</v>
      </c>
      <c r="F14" s="936">
        <v>0.13047540204639047</v>
      </c>
      <c r="G14" s="837"/>
    </row>
    <row r="15" spans="2:18" s="800" customFormat="1" ht="38.25">
      <c r="B15" s="645" t="s">
        <v>8</v>
      </c>
      <c r="C15" s="807">
        <v>2.52</v>
      </c>
      <c r="D15" s="934">
        <v>3.5</v>
      </c>
      <c r="E15" s="935">
        <v>5.8794574126009191</v>
      </c>
      <c r="F15" s="809">
        <v>3.2304688778800932</v>
      </c>
    </row>
    <row r="16" spans="2:18" s="800" customFormat="1" ht="26.25" thickBot="1">
      <c r="B16" s="645" t="s">
        <v>138</v>
      </c>
      <c r="C16" s="941">
        <v>4.46</v>
      </c>
      <c r="D16" s="942">
        <v>5.77</v>
      </c>
      <c r="E16" s="923">
        <v>9.5866858730460329</v>
      </c>
      <c r="F16" s="823">
        <v>5.3985571456922354</v>
      </c>
      <c r="H16" s="901"/>
    </row>
    <row r="17" spans="2:8" s="800" customFormat="1" ht="13.5" customHeight="1" thickBot="1">
      <c r="B17" s="1640" t="s">
        <v>9</v>
      </c>
      <c r="C17" s="1640"/>
      <c r="D17" s="1640"/>
      <c r="E17" s="1640"/>
      <c r="F17" s="1640"/>
    </row>
    <row r="18" spans="2:8" s="800" customFormat="1" ht="12.75">
      <c r="B18" s="3" t="s">
        <v>10</v>
      </c>
      <c r="C18" s="943">
        <v>1.25</v>
      </c>
      <c r="D18" s="944">
        <v>1.28</v>
      </c>
      <c r="E18" s="943">
        <v>1.2868918946740342</v>
      </c>
      <c r="F18" s="945">
        <v>1.234579945670526</v>
      </c>
      <c r="G18" s="837"/>
      <c r="H18" s="836"/>
    </row>
    <row r="19" spans="2:8" s="800" customFormat="1" ht="12.75">
      <c r="B19" s="644" t="s">
        <v>11</v>
      </c>
      <c r="C19" s="946">
        <v>0.88</v>
      </c>
      <c r="D19" s="934">
        <v>0.89</v>
      </c>
      <c r="E19" s="946">
        <v>0.93486104632640343</v>
      </c>
      <c r="F19" s="947">
        <v>0.90986536409607155</v>
      </c>
      <c r="G19" s="837"/>
      <c r="H19" s="836"/>
    </row>
    <row r="20" spans="2:8" s="800" customFormat="1" ht="12.75">
      <c r="B20" s="644" t="s">
        <v>12</v>
      </c>
      <c r="C20" s="948">
        <v>0.19</v>
      </c>
      <c r="D20" s="934">
        <v>0.21</v>
      </c>
      <c r="E20" s="948">
        <v>0.26317047431443386</v>
      </c>
      <c r="F20" s="949">
        <v>0.25819843299705658</v>
      </c>
      <c r="G20" s="837"/>
      <c r="H20" s="836"/>
    </row>
    <row r="21" spans="2:8" s="800" customFormat="1" ht="13.5" thickBot="1">
      <c r="B21" s="645" t="s">
        <v>13</v>
      </c>
      <c r="C21" s="950">
        <v>131848.45181999999</v>
      </c>
      <c r="D21" s="951">
        <v>149254.402435</v>
      </c>
      <c r="E21" s="950">
        <v>33385.036002000001</v>
      </c>
      <c r="F21" s="952">
        <v>29544.709374999999</v>
      </c>
      <c r="G21" s="837"/>
      <c r="H21" s="836"/>
    </row>
    <row r="22" spans="2:8" s="800" customFormat="1" ht="13.5" customHeight="1" thickBot="1">
      <c r="B22" s="1640" t="s">
        <v>14</v>
      </c>
      <c r="C22" s="1640"/>
      <c r="D22" s="1640"/>
      <c r="E22" s="1640"/>
      <c r="F22" s="1640"/>
    </row>
    <row r="23" spans="2:8" s="800" customFormat="1" ht="12.75">
      <c r="B23" s="3" t="s">
        <v>15</v>
      </c>
      <c r="C23" s="953">
        <v>118.71</v>
      </c>
      <c r="D23" s="954">
        <v>111.04</v>
      </c>
      <c r="E23" s="955">
        <v>128.918991417195</v>
      </c>
      <c r="F23" s="956">
        <v>142.81394198124337</v>
      </c>
      <c r="H23" s="836"/>
    </row>
    <row r="24" spans="2:8" s="800" customFormat="1" ht="25.5">
      <c r="B24" s="644" t="s">
        <v>16</v>
      </c>
      <c r="C24" s="957">
        <v>62.13</v>
      </c>
      <c r="D24" s="958">
        <v>62.69</v>
      </c>
      <c r="E24" s="959">
        <v>66.688616187578461</v>
      </c>
      <c r="F24" s="960">
        <v>69.848374791913912</v>
      </c>
      <c r="H24" s="836"/>
    </row>
    <row r="25" spans="2:8" s="800" customFormat="1" ht="25.5">
      <c r="B25" s="644" t="s">
        <v>86</v>
      </c>
      <c r="C25" s="961">
        <v>169.84</v>
      </c>
      <c r="D25" s="958">
        <v>161.72</v>
      </c>
      <c r="E25" s="962">
        <v>197.63069532175885</v>
      </c>
      <c r="F25" s="963">
        <v>212.78694518423666</v>
      </c>
      <c r="H25" s="836"/>
    </row>
    <row r="26" spans="2:8" s="800" customFormat="1" ht="12.75">
      <c r="B26" s="644" t="s">
        <v>17</v>
      </c>
      <c r="C26" s="964">
        <v>0.79</v>
      </c>
      <c r="D26" s="934">
        <v>0.81</v>
      </c>
      <c r="E26" s="965">
        <v>0.6755752290587298</v>
      </c>
      <c r="F26" s="966">
        <v>0.61107239090091869</v>
      </c>
      <c r="H26" s="967"/>
    </row>
    <row r="27" spans="2:8" s="800" customFormat="1" ht="12.75">
      <c r="B27" s="645" t="s">
        <v>18</v>
      </c>
      <c r="C27" s="968">
        <v>5.87</v>
      </c>
      <c r="D27" s="934">
        <v>5.82</v>
      </c>
      <c r="E27" s="969">
        <v>5.4731979888943254</v>
      </c>
      <c r="F27" s="970">
        <v>5.2256047629937799</v>
      </c>
      <c r="H27" s="967"/>
    </row>
    <row r="28" spans="2:8" s="800" customFormat="1" ht="12.75">
      <c r="B28" s="645" t="s">
        <v>19</v>
      </c>
      <c r="C28" s="971">
        <v>3.07</v>
      </c>
      <c r="D28" s="934">
        <v>3.29</v>
      </c>
      <c r="E28" s="972">
        <v>2.8312353051136028</v>
      </c>
      <c r="F28" s="973">
        <v>2.5557728813895331</v>
      </c>
      <c r="H28" s="967"/>
    </row>
    <row r="29" spans="2:8" s="800" customFormat="1" ht="12.75">
      <c r="B29" s="645" t="s">
        <v>146</v>
      </c>
      <c r="C29" s="968">
        <v>3.13</v>
      </c>
      <c r="D29" s="934">
        <v>3.31</v>
      </c>
      <c r="E29" s="969">
        <v>2.8593498472295349</v>
      </c>
      <c r="F29" s="970">
        <v>2.6283285292627401</v>
      </c>
      <c r="H29" s="967"/>
    </row>
    <row r="30" spans="2:8" s="800" customFormat="1" ht="12.75">
      <c r="B30" s="645" t="s">
        <v>134</v>
      </c>
      <c r="C30" s="974">
        <v>1.72</v>
      </c>
      <c r="D30" s="934">
        <v>1.78</v>
      </c>
      <c r="E30" s="975">
        <v>1.42066775040833</v>
      </c>
      <c r="F30" s="976">
        <v>1.2172438271519219</v>
      </c>
      <c r="H30" s="967"/>
    </row>
    <row r="31" spans="2:8" s="800" customFormat="1" ht="12.75">
      <c r="B31" s="645" t="s">
        <v>142</v>
      </c>
      <c r="C31" s="977">
        <v>7.31</v>
      </c>
      <c r="D31" s="934">
        <v>6.9</v>
      </c>
      <c r="E31" s="978">
        <v>5.6646430293346022</v>
      </c>
      <c r="F31" s="979">
        <v>6.2017831376968662</v>
      </c>
      <c r="H31" s="967"/>
    </row>
    <row r="32" spans="2:8" s="800" customFormat="1" ht="12.75">
      <c r="B32" s="645" t="s">
        <v>20</v>
      </c>
      <c r="C32" s="977">
        <v>1.58</v>
      </c>
      <c r="D32" s="934">
        <v>1.63</v>
      </c>
      <c r="E32" s="978">
        <v>1.19131199168457</v>
      </c>
      <c r="F32" s="979">
        <v>1.0976806264554153</v>
      </c>
      <c r="H32" s="967"/>
    </row>
    <row r="33" spans="2:10" s="800" customFormat="1" ht="25.5">
      <c r="B33" s="645" t="s">
        <v>21</v>
      </c>
      <c r="C33" s="980">
        <v>1.32</v>
      </c>
      <c r="D33" s="934">
        <v>1.36</v>
      </c>
      <c r="E33" s="981">
        <v>1.3908864253134638</v>
      </c>
      <c r="F33" s="982">
        <v>1.2578886028988152</v>
      </c>
      <c r="H33" s="967"/>
    </row>
    <row r="34" spans="2:10" s="800" customFormat="1" ht="13.5" thickBot="1">
      <c r="B34" s="645" t="s">
        <v>22</v>
      </c>
      <c r="C34" s="983">
        <v>0.48033430920886289</v>
      </c>
      <c r="D34" s="984">
        <v>0.47092475617634405</v>
      </c>
      <c r="E34" s="985">
        <v>0.46877752352428931</v>
      </c>
      <c r="F34" s="986">
        <v>0.50984637377765185</v>
      </c>
      <c r="H34" s="967"/>
    </row>
    <row r="35" spans="2:10" s="800" customFormat="1" ht="13.5" customHeight="1" thickBot="1">
      <c r="B35" s="1640" t="s">
        <v>23</v>
      </c>
      <c r="C35" s="1640"/>
      <c r="D35" s="1640"/>
      <c r="E35" s="1640"/>
      <c r="F35" s="1640"/>
      <c r="H35" s="967"/>
    </row>
    <row r="36" spans="2:10" s="800" customFormat="1" ht="12.75">
      <c r="B36" s="3" t="s">
        <v>130</v>
      </c>
      <c r="C36" s="987">
        <v>3.3430000000000001E-2</v>
      </c>
      <c r="D36" s="988">
        <v>4.2320000000000003E-2</v>
      </c>
      <c r="E36" s="989">
        <v>3.1134250431049462E-2</v>
      </c>
      <c r="F36" s="990">
        <v>1.5366622581631814E-2</v>
      </c>
      <c r="G36" s="860"/>
      <c r="H36" s="967"/>
    </row>
    <row r="37" spans="2:10" s="800" customFormat="1" ht="12.75">
      <c r="B37" s="644" t="s">
        <v>131</v>
      </c>
      <c r="C37" s="991">
        <v>6.7140000000000005E-2</v>
      </c>
      <c r="D37" s="936">
        <v>8.5419999999999996E-2</v>
      </c>
      <c r="E37" s="992">
        <v>5.4902258542394423E-2</v>
      </c>
      <c r="F37" s="936">
        <v>2.7603348069843527E-2</v>
      </c>
      <c r="G37" s="860"/>
      <c r="H37" s="967"/>
    </row>
    <row r="38" spans="2:10" s="800" customFormat="1" ht="12.75">
      <c r="B38" s="644" t="s">
        <v>24</v>
      </c>
      <c r="C38" s="991">
        <v>4.2500000000000003E-2</v>
      </c>
      <c r="D38" s="936">
        <v>5.2499999999999998E-2</v>
      </c>
      <c r="E38" s="992">
        <v>4.6085541760357923E-2</v>
      </c>
      <c r="F38" s="936">
        <v>2.5146975727338025E-2</v>
      </c>
      <c r="G38" s="860"/>
      <c r="H38" s="967"/>
    </row>
    <row r="39" spans="2:10" s="800" customFormat="1" ht="12.75">
      <c r="B39" s="644" t="s">
        <v>132</v>
      </c>
      <c r="C39" s="991">
        <v>8.1229999999999997E-2</v>
      </c>
      <c r="D39" s="936">
        <v>9.1630000000000003E-2</v>
      </c>
      <c r="E39" s="992">
        <v>5.2426979031708058E-2</v>
      </c>
      <c r="F39" s="936">
        <v>3.2271792266817242E-2</v>
      </c>
      <c r="G39" s="860"/>
      <c r="H39" s="967"/>
    </row>
    <row r="40" spans="2:10" s="800" customFormat="1" ht="12.75">
      <c r="B40" s="645" t="s">
        <v>135</v>
      </c>
      <c r="C40" s="991">
        <v>4.088E-2</v>
      </c>
      <c r="D40" s="936">
        <v>4.5890000000000007E-2</v>
      </c>
      <c r="E40" s="992">
        <v>2.3329529659955744E-2</v>
      </c>
      <c r="F40" s="936">
        <v>1.4083285519623774E-2</v>
      </c>
      <c r="G40" s="860"/>
      <c r="H40" s="967"/>
    </row>
    <row r="41" spans="2:10" s="800" customFormat="1" ht="13.5" thickBot="1">
      <c r="B41" s="2" t="s">
        <v>25</v>
      </c>
      <c r="C41" s="985">
        <v>5.2000000000000005E-2</v>
      </c>
      <c r="D41" s="986">
        <v>5.7000000000000002E-2</v>
      </c>
      <c r="E41" s="993">
        <v>4.6085541760357923E-2</v>
      </c>
      <c r="F41" s="986">
        <v>3.4110460554562787E-2</v>
      </c>
      <c r="H41" s="967"/>
    </row>
    <row r="43" spans="2:10" ht="71.25" customHeight="1">
      <c r="B43" s="1649" t="s">
        <v>1246</v>
      </c>
      <c r="C43" s="1649"/>
      <c r="D43" s="1649"/>
      <c r="E43" s="1649"/>
      <c r="F43" s="1649"/>
      <c r="G43" s="713"/>
      <c r="H43" s="713"/>
      <c r="I43" s="713"/>
      <c r="J43" s="713"/>
    </row>
  </sheetData>
  <mergeCells count="10">
    <mergeCell ref="B3:F3"/>
    <mergeCell ref="E1:F1"/>
    <mergeCell ref="B17:F17"/>
    <mergeCell ref="B5:B6"/>
    <mergeCell ref="C5:D5"/>
    <mergeCell ref="B22:F22"/>
    <mergeCell ref="B35:F35"/>
    <mergeCell ref="B43:F43"/>
    <mergeCell ref="E5:F5"/>
    <mergeCell ref="B8:F8"/>
  </mergeCells>
  <pageMargins left="0.70866141732283472" right="0.70866141732283472" top="0.74803149606299213" bottom="0.74803149606299213" header="0.31496062992125984" footer="0.31496062992125984"/>
  <pageSetup scale="88" orientation="portrait"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44"/>
  <sheetViews>
    <sheetView zoomScale="120" zoomScaleNormal="120" workbookViewId="0"/>
  </sheetViews>
  <sheetFormatPr defaultColWidth="9.140625" defaultRowHeight="14.25"/>
  <cols>
    <col min="1" max="1" width="50.42578125" style="729" customWidth="1"/>
    <col min="2" max="2" width="81.140625" style="729" customWidth="1"/>
    <col min="3" max="3" width="52.5703125" style="729" customWidth="1"/>
    <col min="4" max="4" width="54" style="729" customWidth="1"/>
    <col min="5" max="256" width="9.140625" style="729"/>
    <col min="257" max="257" width="50.42578125" style="729" customWidth="1"/>
    <col min="258" max="258" width="81.140625" style="729" customWidth="1"/>
    <col min="259" max="512" width="9.140625" style="729"/>
    <col min="513" max="513" width="50.42578125" style="729" customWidth="1"/>
    <col min="514" max="514" width="81.140625" style="729" customWidth="1"/>
    <col min="515" max="768" width="9.140625" style="729"/>
    <col min="769" max="769" width="50.42578125" style="729" customWidth="1"/>
    <col min="770" max="770" width="81.140625" style="729" customWidth="1"/>
    <col min="771" max="1024" width="9.140625" style="729"/>
    <col min="1025" max="1025" width="50.42578125" style="729" customWidth="1"/>
    <col min="1026" max="1026" width="81.140625" style="729" customWidth="1"/>
    <col min="1027" max="1280" width="9.140625" style="729"/>
    <col min="1281" max="1281" width="50.42578125" style="729" customWidth="1"/>
    <col min="1282" max="1282" width="81.140625" style="729" customWidth="1"/>
    <col min="1283" max="1536" width="9.140625" style="729"/>
    <col min="1537" max="1537" width="50.42578125" style="729" customWidth="1"/>
    <col min="1538" max="1538" width="81.140625" style="729" customWidth="1"/>
    <col min="1539" max="1792" width="9.140625" style="729"/>
    <col min="1793" max="1793" width="50.42578125" style="729" customWidth="1"/>
    <col min="1794" max="1794" width="81.140625" style="729" customWidth="1"/>
    <col min="1795" max="2048" width="9.140625" style="729"/>
    <col min="2049" max="2049" width="50.42578125" style="729" customWidth="1"/>
    <col min="2050" max="2050" width="81.140625" style="729" customWidth="1"/>
    <col min="2051" max="2304" width="9.140625" style="729"/>
    <col min="2305" max="2305" width="50.42578125" style="729" customWidth="1"/>
    <col min="2306" max="2306" width="81.140625" style="729" customWidth="1"/>
    <col min="2307" max="2560" width="9.140625" style="729"/>
    <col min="2561" max="2561" width="50.42578125" style="729" customWidth="1"/>
    <col min="2562" max="2562" width="81.140625" style="729" customWidth="1"/>
    <col min="2563" max="2816" width="9.140625" style="729"/>
    <col min="2817" max="2817" width="50.42578125" style="729" customWidth="1"/>
    <col min="2818" max="2818" width="81.140625" style="729" customWidth="1"/>
    <col min="2819" max="3072" width="9.140625" style="729"/>
    <col min="3073" max="3073" width="50.42578125" style="729" customWidth="1"/>
    <col min="3074" max="3074" width="81.140625" style="729" customWidth="1"/>
    <col min="3075" max="3328" width="9.140625" style="729"/>
    <col min="3329" max="3329" width="50.42578125" style="729" customWidth="1"/>
    <col min="3330" max="3330" width="81.140625" style="729" customWidth="1"/>
    <col min="3331" max="3584" width="9.140625" style="729"/>
    <col min="3585" max="3585" width="50.42578125" style="729" customWidth="1"/>
    <col min="3586" max="3586" width="81.140625" style="729" customWidth="1"/>
    <col min="3587" max="3840" width="9.140625" style="729"/>
    <col min="3841" max="3841" width="50.42578125" style="729" customWidth="1"/>
    <col min="3842" max="3842" width="81.140625" style="729" customWidth="1"/>
    <col min="3843" max="4096" width="9.140625" style="729"/>
    <col min="4097" max="4097" width="50.42578125" style="729" customWidth="1"/>
    <col min="4098" max="4098" width="81.140625" style="729" customWidth="1"/>
    <col min="4099" max="4352" width="9.140625" style="729"/>
    <col min="4353" max="4353" width="50.42578125" style="729" customWidth="1"/>
    <col min="4354" max="4354" width="81.140625" style="729" customWidth="1"/>
    <col min="4355" max="4608" width="9.140625" style="729"/>
    <col min="4609" max="4609" width="50.42578125" style="729" customWidth="1"/>
    <col min="4610" max="4610" width="81.140625" style="729" customWidth="1"/>
    <col min="4611" max="4864" width="9.140625" style="729"/>
    <col min="4865" max="4865" width="50.42578125" style="729" customWidth="1"/>
    <col min="4866" max="4866" width="81.140625" style="729" customWidth="1"/>
    <col min="4867" max="5120" width="9.140625" style="729"/>
    <col min="5121" max="5121" width="50.42578125" style="729" customWidth="1"/>
    <col min="5122" max="5122" width="81.140625" style="729" customWidth="1"/>
    <col min="5123" max="5376" width="9.140625" style="729"/>
    <col min="5377" max="5377" width="50.42578125" style="729" customWidth="1"/>
    <col min="5378" max="5378" width="81.140625" style="729" customWidth="1"/>
    <col min="5379" max="5632" width="9.140625" style="729"/>
    <col min="5633" max="5633" width="50.42578125" style="729" customWidth="1"/>
    <col min="5634" max="5634" width="81.140625" style="729" customWidth="1"/>
    <col min="5635" max="5888" width="9.140625" style="729"/>
    <col min="5889" max="5889" width="50.42578125" style="729" customWidth="1"/>
    <col min="5890" max="5890" width="81.140625" style="729" customWidth="1"/>
    <col min="5891" max="6144" width="9.140625" style="729"/>
    <col min="6145" max="6145" width="50.42578125" style="729" customWidth="1"/>
    <col min="6146" max="6146" width="81.140625" style="729" customWidth="1"/>
    <col min="6147" max="6400" width="9.140625" style="729"/>
    <col min="6401" max="6401" width="50.42578125" style="729" customWidth="1"/>
    <col min="6402" max="6402" width="81.140625" style="729" customWidth="1"/>
    <col min="6403" max="6656" width="9.140625" style="729"/>
    <col min="6657" max="6657" width="50.42578125" style="729" customWidth="1"/>
    <col min="6658" max="6658" width="81.140625" style="729" customWidth="1"/>
    <col min="6659" max="6912" width="9.140625" style="729"/>
    <col min="6913" max="6913" width="50.42578125" style="729" customWidth="1"/>
    <col min="6914" max="6914" width="81.140625" style="729" customWidth="1"/>
    <col min="6915" max="7168" width="9.140625" style="729"/>
    <col min="7169" max="7169" width="50.42578125" style="729" customWidth="1"/>
    <col min="7170" max="7170" width="81.140625" style="729" customWidth="1"/>
    <col min="7171" max="7424" width="9.140625" style="729"/>
    <col min="7425" max="7425" width="50.42578125" style="729" customWidth="1"/>
    <col min="7426" max="7426" width="81.140625" style="729" customWidth="1"/>
    <col min="7427" max="7680" width="9.140625" style="729"/>
    <col min="7681" max="7681" width="50.42578125" style="729" customWidth="1"/>
    <col min="7682" max="7682" width="81.140625" style="729" customWidth="1"/>
    <col min="7683" max="7936" width="9.140625" style="729"/>
    <col min="7937" max="7937" width="50.42578125" style="729" customWidth="1"/>
    <col min="7938" max="7938" width="81.140625" style="729" customWidth="1"/>
    <col min="7939" max="8192" width="9.140625" style="729"/>
    <col min="8193" max="8193" width="50.42578125" style="729" customWidth="1"/>
    <col min="8194" max="8194" width="81.140625" style="729" customWidth="1"/>
    <col min="8195" max="8448" width="9.140625" style="729"/>
    <col min="8449" max="8449" width="50.42578125" style="729" customWidth="1"/>
    <col min="8450" max="8450" width="81.140625" style="729" customWidth="1"/>
    <col min="8451" max="8704" width="9.140625" style="729"/>
    <col min="8705" max="8705" width="50.42578125" style="729" customWidth="1"/>
    <col min="8706" max="8706" width="81.140625" style="729" customWidth="1"/>
    <col min="8707" max="8960" width="9.140625" style="729"/>
    <col min="8961" max="8961" width="50.42578125" style="729" customWidth="1"/>
    <col min="8962" max="8962" width="81.140625" style="729" customWidth="1"/>
    <col min="8963" max="9216" width="9.140625" style="729"/>
    <col min="9217" max="9217" width="50.42578125" style="729" customWidth="1"/>
    <col min="9218" max="9218" width="81.140625" style="729" customWidth="1"/>
    <col min="9219" max="9472" width="9.140625" style="729"/>
    <col min="9473" max="9473" width="50.42578125" style="729" customWidth="1"/>
    <col min="9474" max="9474" width="81.140625" style="729" customWidth="1"/>
    <col min="9475" max="9728" width="9.140625" style="729"/>
    <col min="9729" max="9729" width="50.42578125" style="729" customWidth="1"/>
    <col min="9730" max="9730" width="81.140625" style="729" customWidth="1"/>
    <col min="9731" max="9984" width="9.140625" style="729"/>
    <col min="9985" max="9985" width="50.42578125" style="729" customWidth="1"/>
    <col min="9986" max="9986" width="81.140625" style="729" customWidth="1"/>
    <col min="9987" max="10240" width="9.140625" style="729"/>
    <col min="10241" max="10241" width="50.42578125" style="729" customWidth="1"/>
    <col min="10242" max="10242" width="81.140625" style="729" customWidth="1"/>
    <col min="10243" max="10496" width="9.140625" style="729"/>
    <col min="10497" max="10497" width="50.42578125" style="729" customWidth="1"/>
    <col min="10498" max="10498" width="81.140625" style="729" customWidth="1"/>
    <col min="10499" max="10752" width="9.140625" style="729"/>
    <col min="10753" max="10753" width="50.42578125" style="729" customWidth="1"/>
    <col min="10754" max="10754" width="81.140625" style="729" customWidth="1"/>
    <col min="10755" max="11008" width="9.140625" style="729"/>
    <col min="11009" max="11009" width="50.42578125" style="729" customWidth="1"/>
    <col min="11010" max="11010" width="81.140625" style="729" customWidth="1"/>
    <col min="11011" max="11264" width="9.140625" style="729"/>
    <col min="11265" max="11265" width="50.42578125" style="729" customWidth="1"/>
    <col min="11266" max="11266" width="81.140625" style="729" customWidth="1"/>
    <col min="11267" max="11520" width="9.140625" style="729"/>
    <col min="11521" max="11521" width="50.42578125" style="729" customWidth="1"/>
    <col min="11522" max="11522" width="81.140625" style="729" customWidth="1"/>
    <col min="11523" max="11776" width="9.140625" style="729"/>
    <col min="11777" max="11777" width="50.42578125" style="729" customWidth="1"/>
    <col min="11778" max="11778" width="81.140625" style="729" customWidth="1"/>
    <col min="11779" max="12032" width="9.140625" style="729"/>
    <col min="12033" max="12033" width="50.42578125" style="729" customWidth="1"/>
    <col min="12034" max="12034" width="81.140625" style="729" customWidth="1"/>
    <col min="12035" max="12288" width="9.140625" style="729"/>
    <col min="12289" max="12289" width="50.42578125" style="729" customWidth="1"/>
    <col min="12290" max="12290" width="81.140625" style="729" customWidth="1"/>
    <col min="12291" max="12544" width="9.140625" style="729"/>
    <col min="12545" max="12545" width="50.42578125" style="729" customWidth="1"/>
    <col min="12546" max="12546" width="81.140625" style="729" customWidth="1"/>
    <col min="12547" max="12800" width="9.140625" style="729"/>
    <col min="12801" max="12801" width="50.42578125" style="729" customWidth="1"/>
    <col min="12802" max="12802" width="81.140625" style="729" customWidth="1"/>
    <col min="12803" max="13056" width="9.140625" style="729"/>
    <col min="13057" max="13057" width="50.42578125" style="729" customWidth="1"/>
    <col min="13058" max="13058" width="81.140625" style="729" customWidth="1"/>
    <col min="13059" max="13312" width="9.140625" style="729"/>
    <col min="13313" max="13313" width="50.42578125" style="729" customWidth="1"/>
    <col min="13314" max="13314" width="81.140625" style="729" customWidth="1"/>
    <col min="13315" max="13568" width="9.140625" style="729"/>
    <col min="13569" max="13569" width="50.42578125" style="729" customWidth="1"/>
    <col min="13570" max="13570" width="81.140625" style="729" customWidth="1"/>
    <col min="13571" max="13824" width="9.140625" style="729"/>
    <col min="13825" max="13825" width="50.42578125" style="729" customWidth="1"/>
    <col min="13826" max="13826" width="81.140625" style="729" customWidth="1"/>
    <col min="13827" max="14080" width="9.140625" style="729"/>
    <col min="14081" max="14081" width="50.42578125" style="729" customWidth="1"/>
    <col min="14082" max="14082" width="81.140625" style="729" customWidth="1"/>
    <col min="14083" max="14336" width="9.140625" style="729"/>
    <col min="14337" max="14337" width="50.42578125" style="729" customWidth="1"/>
    <col min="14338" max="14338" width="81.140625" style="729" customWidth="1"/>
    <col min="14339" max="14592" width="9.140625" style="729"/>
    <col min="14593" max="14593" width="50.42578125" style="729" customWidth="1"/>
    <col min="14594" max="14594" width="81.140625" style="729" customWidth="1"/>
    <col min="14595" max="14848" width="9.140625" style="729"/>
    <col min="14849" max="14849" width="50.42578125" style="729" customWidth="1"/>
    <col min="14850" max="14850" width="81.140625" style="729" customWidth="1"/>
    <col min="14851" max="15104" width="9.140625" style="729"/>
    <col min="15105" max="15105" width="50.42578125" style="729" customWidth="1"/>
    <col min="15106" max="15106" width="81.140625" style="729" customWidth="1"/>
    <col min="15107" max="15360" width="9.140625" style="729"/>
    <col min="15361" max="15361" width="50.42578125" style="729" customWidth="1"/>
    <col min="15362" max="15362" width="81.140625" style="729" customWidth="1"/>
    <col min="15363" max="15616" width="9.140625" style="729"/>
    <col min="15617" max="15617" width="50.42578125" style="729" customWidth="1"/>
    <col min="15618" max="15618" width="81.140625" style="729" customWidth="1"/>
    <col min="15619" max="15872" width="9.140625" style="729"/>
    <col min="15873" max="15873" width="50.42578125" style="729" customWidth="1"/>
    <col min="15874" max="15874" width="81.140625" style="729" customWidth="1"/>
    <col min="15875" max="16128" width="9.140625" style="729"/>
    <col min="16129" max="16129" width="50.42578125" style="729" customWidth="1"/>
    <col min="16130" max="16130" width="81.140625" style="729" customWidth="1"/>
    <col min="16131" max="16384" width="9.140625" style="729"/>
  </cols>
  <sheetData>
    <row r="1" spans="1:2">
      <c r="B1" s="994" t="s">
        <v>176</v>
      </c>
    </row>
    <row r="3" spans="1:2">
      <c r="A3" s="995" t="s">
        <v>28</v>
      </c>
      <c r="B3" s="995"/>
    </row>
    <row r="5" spans="1:2" ht="15" thickBot="1"/>
    <row r="6" spans="1:2">
      <c r="A6" s="996" t="s">
        <v>29</v>
      </c>
      <c r="B6" s="996" t="s">
        <v>30</v>
      </c>
    </row>
    <row r="7" spans="1:2">
      <c r="A7" s="1659" t="s">
        <v>31</v>
      </c>
      <c r="B7" s="1660"/>
    </row>
    <row r="8" spans="1:2">
      <c r="A8" s="643" t="s">
        <v>32</v>
      </c>
      <c r="B8" s="646" t="s">
        <v>166</v>
      </c>
    </row>
    <row r="9" spans="1:2">
      <c r="A9" s="643" t="s">
        <v>33</v>
      </c>
      <c r="B9" s="646" t="s">
        <v>167</v>
      </c>
    </row>
    <row r="10" spans="1:2" ht="25.5">
      <c r="A10" s="643" t="s">
        <v>34</v>
      </c>
      <c r="B10" s="646" t="s">
        <v>1247</v>
      </c>
    </row>
    <row r="11" spans="1:2">
      <c r="A11" s="643" t="s">
        <v>35</v>
      </c>
      <c r="B11" s="646" t="s">
        <v>168</v>
      </c>
    </row>
    <row r="12" spans="1:2" ht="38.25">
      <c r="A12" s="997" t="s">
        <v>150</v>
      </c>
      <c r="B12" s="998" t="s">
        <v>1248</v>
      </c>
    </row>
    <row r="13" spans="1:2" ht="63.75">
      <c r="A13" s="999" t="s">
        <v>151</v>
      </c>
      <c r="B13" s="998" t="s">
        <v>1249</v>
      </c>
    </row>
    <row r="14" spans="1:2">
      <c r="A14" s="643" t="s">
        <v>36</v>
      </c>
      <c r="B14" s="1000" t="s">
        <v>121</v>
      </c>
    </row>
    <row r="15" spans="1:2">
      <c r="A15" s="643" t="s">
        <v>137</v>
      </c>
      <c r="B15" s="1000" t="s">
        <v>136</v>
      </c>
    </row>
    <row r="16" spans="1:2">
      <c r="A16" s="643" t="s">
        <v>122</v>
      </c>
      <c r="B16" s="646" t="s">
        <v>37</v>
      </c>
    </row>
    <row r="17" spans="1:2">
      <c r="A17" s="1659" t="s">
        <v>38</v>
      </c>
      <c r="B17" s="1660"/>
    </row>
    <row r="18" spans="1:2">
      <c r="A18" s="643" t="s">
        <v>39</v>
      </c>
      <c r="B18" s="646" t="s">
        <v>40</v>
      </c>
    </row>
    <row r="19" spans="1:2">
      <c r="A19" s="643" t="s">
        <v>41</v>
      </c>
      <c r="B19" s="646" t="s">
        <v>42</v>
      </c>
    </row>
    <row r="20" spans="1:2" ht="25.5">
      <c r="A20" s="643" t="s">
        <v>45</v>
      </c>
      <c r="B20" s="646" t="s">
        <v>1250</v>
      </c>
    </row>
    <row r="21" spans="1:2">
      <c r="A21" s="643" t="s">
        <v>43</v>
      </c>
      <c r="B21" s="646" t="s">
        <v>44</v>
      </c>
    </row>
    <row r="22" spans="1:2">
      <c r="A22" s="1659" t="s">
        <v>52</v>
      </c>
      <c r="B22" s="1660"/>
    </row>
    <row r="23" spans="1:2">
      <c r="A23" s="643" t="s">
        <v>60</v>
      </c>
      <c r="B23" s="646" t="s">
        <v>61</v>
      </c>
    </row>
    <row r="24" spans="1:2">
      <c r="A24" s="643" t="s">
        <v>149</v>
      </c>
      <c r="B24" s="646" t="s">
        <v>148</v>
      </c>
    </row>
    <row r="25" spans="1:2">
      <c r="A25" s="643" t="s">
        <v>58</v>
      </c>
      <c r="B25" s="646" t="s">
        <v>59</v>
      </c>
    </row>
    <row r="26" spans="1:2" ht="38.25">
      <c r="A26" s="643" t="s">
        <v>62</v>
      </c>
      <c r="B26" s="646" t="s">
        <v>133</v>
      </c>
    </row>
    <row r="27" spans="1:2">
      <c r="A27" s="643" t="s">
        <v>53</v>
      </c>
      <c r="B27" s="646" t="s">
        <v>1251</v>
      </c>
    </row>
    <row r="28" spans="1:2">
      <c r="A28" s="643" t="s">
        <v>55</v>
      </c>
      <c r="B28" s="646" t="s">
        <v>129</v>
      </c>
    </row>
    <row r="29" spans="1:2" ht="25.5">
      <c r="A29" s="643" t="s">
        <v>56</v>
      </c>
      <c r="B29" s="646" t="s">
        <v>128</v>
      </c>
    </row>
    <row r="30" spans="1:2">
      <c r="A30" s="643" t="s">
        <v>143</v>
      </c>
      <c r="B30" s="646" t="s">
        <v>144</v>
      </c>
    </row>
    <row r="31" spans="1:2" ht="25.5">
      <c r="A31" s="643" t="s">
        <v>54</v>
      </c>
      <c r="B31" s="646" t="s">
        <v>126</v>
      </c>
    </row>
    <row r="32" spans="1:2">
      <c r="A32" s="643" t="s">
        <v>139</v>
      </c>
      <c r="B32" s="646" t="s">
        <v>140</v>
      </c>
    </row>
    <row r="33" spans="1:2">
      <c r="A33" s="643" t="s">
        <v>57</v>
      </c>
      <c r="B33" s="646" t="s">
        <v>127</v>
      </c>
    </row>
    <row r="34" spans="1:2" ht="25.5">
      <c r="A34" s="646" t="s">
        <v>21</v>
      </c>
      <c r="B34" s="646" t="s">
        <v>63</v>
      </c>
    </row>
    <row r="35" spans="1:2" ht="25.5">
      <c r="A35" s="643" t="s">
        <v>64</v>
      </c>
      <c r="B35" s="646" t="s">
        <v>65</v>
      </c>
    </row>
    <row r="36" spans="1:2">
      <c r="A36" s="1659" t="s">
        <v>46</v>
      </c>
      <c r="B36" s="1660"/>
    </row>
    <row r="37" spans="1:2">
      <c r="A37" s="643" t="s">
        <v>124</v>
      </c>
      <c r="B37" s="646" t="s">
        <v>1252</v>
      </c>
    </row>
    <row r="38" spans="1:2">
      <c r="A38" s="643" t="s">
        <v>123</v>
      </c>
      <c r="B38" s="646" t="s">
        <v>1253</v>
      </c>
    </row>
    <row r="39" spans="1:2" ht="25.5">
      <c r="A39" s="643" t="s">
        <v>49</v>
      </c>
      <c r="B39" s="646" t="s">
        <v>1254</v>
      </c>
    </row>
    <row r="40" spans="1:2" ht="25.5">
      <c r="A40" s="643" t="s">
        <v>125</v>
      </c>
      <c r="B40" s="646" t="s">
        <v>1255</v>
      </c>
    </row>
    <row r="41" spans="1:2">
      <c r="A41" s="643" t="s">
        <v>47</v>
      </c>
      <c r="B41" s="646" t="s">
        <v>48</v>
      </c>
    </row>
    <row r="42" spans="1:2">
      <c r="A42" s="643" t="s">
        <v>50</v>
      </c>
      <c r="B42" s="646" t="s">
        <v>51</v>
      </c>
    </row>
    <row r="43" spans="1:2" ht="25.5">
      <c r="A43" s="1001" t="s">
        <v>26</v>
      </c>
      <c r="B43" s="646" t="s">
        <v>1185</v>
      </c>
    </row>
    <row r="44" spans="1:2" ht="26.25" thickBot="1">
      <c r="A44" s="1002" t="s">
        <v>27</v>
      </c>
      <c r="B44" s="1003" t="s">
        <v>1256</v>
      </c>
    </row>
  </sheetData>
  <mergeCells count="4">
    <mergeCell ref="A7:B7"/>
    <mergeCell ref="A17:B17"/>
    <mergeCell ref="A22:B22"/>
    <mergeCell ref="A36:B36"/>
  </mergeCells>
  <pageMargins left="0.70866141732283472" right="0.70866141732283472" top="0.74803149606299213" bottom="0.74803149606299213" header="0.31496062992125984" footer="0.31496062992125984"/>
  <pageSetup paperSize="9" scale="6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7"/>
  <sheetViews>
    <sheetView workbookViewId="0"/>
  </sheetViews>
  <sheetFormatPr defaultColWidth="8.85546875" defaultRowHeight="14.25"/>
  <cols>
    <col min="1" max="1" width="4.85546875" style="729" customWidth="1"/>
    <col min="2" max="2" width="36" style="729" customWidth="1"/>
    <col min="3" max="6" width="13.28515625" style="729" customWidth="1"/>
    <col min="7" max="10" width="14.42578125" style="729" customWidth="1"/>
    <col min="11" max="16384" width="8.85546875" style="729"/>
  </cols>
  <sheetData>
    <row r="1" spans="2:10">
      <c r="I1" s="1641" t="s">
        <v>177</v>
      </c>
      <c r="J1" s="1641"/>
    </row>
    <row r="3" spans="2:10">
      <c r="B3" s="1661" t="s">
        <v>106</v>
      </c>
      <c r="C3" s="1661"/>
      <c r="D3" s="1661"/>
      <c r="E3" s="1661"/>
      <c r="F3" s="1661"/>
      <c r="G3" s="1661"/>
      <c r="H3" s="1661"/>
      <c r="I3" s="1661"/>
      <c r="J3" s="1661"/>
    </row>
    <row r="4" spans="2:10" ht="15" thickBot="1"/>
    <row r="5" spans="2:10" ht="61.15" customHeight="1">
      <c r="B5" s="1631" t="s">
        <v>96</v>
      </c>
      <c r="C5" s="1634" t="s">
        <v>105</v>
      </c>
      <c r="D5" s="1634"/>
      <c r="E5" s="1662" t="s">
        <v>108</v>
      </c>
      <c r="F5" s="1663"/>
      <c r="G5" s="1662" t="s">
        <v>156</v>
      </c>
      <c r="H5" s="1663"/>
      <c r="I5" s="1634" t="s">
        <v>107</v>
      </c>
      <c r="J5" s="1634"/>
    </row>
    <row r="6" spans="2:10" ht="15" thickBot="1">
      <c r="B6" s="1632"/>
      <c r="C6" s="730">
        <v>2015</v>
      </c>
      <c r="D6" s="731" t="s">
        <v>157</v>
      </c>
      <c r="E6" s="730">
        <v>2015</v>
      </c>
      <c r="F6" s="731">
        <v>2016</v>
      </c>
      <c r="G6" s="730">
        <v>2015</v>
      </c>
      <c r="H6" s="731">
        <v>2016</v>
      </c>
      <c r="I6" s="730">
        <v>2015</v>
      </c>
      <c r="J6" s="731">
        <v>2016</v>
      </c>
    </row>
    <row r="7" spans="2:10">
      <c r="B7" s="1004" t="s">
        <v>1</v>
      </c>
      <c r="C7" s="1005">
        <v>4828.1570000000002</v>
      </c>
      <c r="D7" s="1005">
        <v>4694.7759999999998</v>
      </c>
      <c r="E7" s="1006">
        <f>C7/C13*100</f>
        <v>3.1338015427629116</v>
      </c>
      <c r="F7" s="1007">
        <f>D7/D13*100</f>
        <v>3.1868638089287118</v>
      </c>
      <c r="G7" s="1005">
        <v>-90.647999999999996</v>
      </c>
      <c r="H7" s="1005">
        <f>D7-C7</f>
        <v>-133.38100000000031</v>
      </c>
      <c r="I7" s="1006">
        <v>-1.8428866360833578</v>
      </c>
      <c r="J7" s="1007">
        <f>H7/C7*100</f>
        <v>-2.7625655089509373</v>
      </c>
    </row>
    <row r="8" spans="2:10">
      <c r="B8" s="1008" t="s">
        <v>0</v>
      </c>
      <c r="C8" s="1009">
        <v>53869.794000000002</v>
      </c>
      <c r="D8" s="1009">
        <v>49128.635000000002</v>
      </c>
      <c r="E8" s="1010">
        <f>C8/C13*100</f>
        <v>34.965152033274862</v>
      </c>
      <c r="F8" s="1011">
        <f>D8/D13*100</f>
        <v>33.349039200926399</v>
      </c>
      <c r="G8" s="1009">
        <v>1436.973</v>
      </c>
      <c r="H8" s="1009">
        <f>D8-C8</f>
        <v>-4741.1589999999997</v>
      </c>
      <c r="I8" s="1010">
        <v>2.740598298153746</v>
      </c>
      <c r="J8" s="1011">
        <f t="shared" ref="J8:J10" si="0">H8/C8*100</f>
        <v>-8.8011455919062911</v>
      </c>
    </row>
    <row r="9" spans="2:10">
      <c r="B9" s="1008" t="s">
        <v>2</v>
      </c>
      <c r="C9" s="1009">
        <v>16232.277</v>
      </c>
      <c r="D9" s="1009">
        <v>16810.03</v>
      </c>
      <c r="E9" s="1010">
        <f>C9/C13*100</f>
        <v>10.535849332396383</v>
      </c>
      <c r="F9" s="1011">
        <f>D9/D13*100</f>
        <v>11.410826892274715</v>
      </c>
      <c r="G9" s="1009">
        <v>1384.0909999999999</v>
      </c>
      <c r="H9" s="1009">
        <f>D9-C9</f>
        <v>577.75299999999879</v>
      </c>
      <c r="I9" s="1010">
        <v>9.3216167954792599</v>
      </c>
      <c r="J9" s="1011">
        <f t="shared" si="0"/>
        <v>3.5592849974159435</v>
      </c>
    </row>
    <row r="10" spans="2:10" ht="25.5">
      <c r="B10" s="1008" t="s">
        <v>81</v>
      </c>
      <c r="C10" s="1009">
        <v>65553.077999999994</v>
      </c>
      <c r="D10" s="1009">
        <v>64531.497000000003</v>
      </c>
      <c r="E10" s="1010">
        <f>C10/C13*100</f>
        <v>42.548396203615056</v>
      </c>
      <c r="F10" s="1011">
        <f>D10/D13*100</f>
        <v>43.804665510195115</v>
      </c>
      <c r="G10" s="1009">
        <v>5590.9740000000002</v>
      </c>
      <c r="H10" s="1009">
        <f t="shared" ref="H10:H11" si="1">D10-C10</f>
        <v>-1021.580999999991</v>
      </c>
      <c r="I10" s="1010">
        <v>9.3241791515521193</v>
      </c>
      <c r="J10" s="1011">
        <f t="shared" si="0"/>
        <v>-1.5584027953652932</v>
      </c>
    </row>
    <row r="11" spans="2:10">
      <c r="B11" s="1008" t="s">
        <v>82</v>
      </c>
      <c r="C11" s="1009">
        <v>2293.9740000000002</v>
      </c>
      <c r="D11" s="1009">
        <v>2023.1079999999999</v>
      </c>
      <c r="E11" s="1010">
        <f>C11/C13*100</f>
        <v>1.4889448003157331</v>
      </c>
      <c r="F11" s="1011">
        <f>D11/D13*100</f>
        <v>1.3733071964997157</v>
      </c>
      <c r="G11" s="1009">
        <v>172.047</v>
      </c>
      <c r="H11" s="1009">
        <f t="shared" si="1"/>
        <v>-270.86600000000021</v>
      </c>
      <c r="I11" s="1010">
        <v>8.1080546126233379</v>
      </c>
      <c r="J11" s="1011">
        <f>H11/C11*100</f>
        <v>-11.807718832035594</v>
      </c>
    </row>
    <row r="12" spans="2:10" ht="51.75" thickBot="1">
      <c r="B12" s="1012" t="s">
        <v>87</v>
      </c>
      <c r="C12" s="1013">
        <v>11289.815000000001</v>
      </c>
      <c r="D12" s="1013">
        <v>10128.447</v>
      </c>
      <c r="E12" s="1014">
        <f>C12/C13*100</f>
        <v>7.3278560876350678</v>
      </c>
      <c r="F12" s="1015">
        <f>D12/D13*100</f>
        <v>6.8752973911753372</v>
      </c>
      <c r="G12" s="1013">
        <v>1035.248</v>
      </c>
      <c r="H12" s="1013">
        <f>D12-C12</f>
        <v>-1161.3680000000004</v>
      </c>
      <c r="I12" s="1014">
        <v>10.095482334846514</v>
      </c>
      <c r="J12" s="1015">
        <f>H12/C12*100</f>
        <v>-10.286864753762575</v>
      </c>
    </row>
    <row r="13" spans="2:10" ht="15" thickBot="1">
      <c r="B13" s="1016" t="s">
        <v>104</v>
      </c>
      <c r="C13" s="1017">
        <f>SUM(C7:C12)</f>
        <v>154067.09499999997</v>
      </c>
      <c r="D13" s="1017">
        <f>SUM(D7:D12)</f>
        <v>147316.49300000002</v>
      </c>
      <c r="E13" s="1018">
        <f>SUM(E7:E12)</f>
        <v>100.00000000000001</v>
      </c>
      <c r="F13" s="1019">
        <f>SUM(F7:F12)</f>
        <v>99.999999999999986</v>
      </c>
      <c r="G13" s="1017">
        <v>9528.6849999999995</v>
      </c>
      <c r="H13" s="1017">
        <f>D13-C13</f>
        <v>-6750.6019999999553</v>
      </c>
      <c r="I13" s="1018">
        <v>6.5924933033371547</v>
      </c>
      <c r="J13" s="1019">
        <f>H13/C13*100</f>
        <v>-4.3815988092719973</v>
      </c>
    </row>
    <row r="15" spans="2:10" ht="46.5" customHeight="1">
      <c r="B15" s="1664" t="s">
        <v>158</v>
      </c>
      <c r="C15" s="1664"/>
      <c r="D15" s="1664"/>
      <c r="E15" s="1664"/>
      <c r="F15" s="1664"/>
      <c r="G15" s="1664"/>
      <c r="H15" s="1664"/>
      <c r="I15" s="1664"/>
      <c r="J15" s="1664"/>
    </row>
    <row r="16" spans="2:10">
      <c r="B16" s="1020"/>
      <c r="C16" s="1020"/>
      <c r="D16" s="1020"/>
      <c r="E16" s="1020"/>
      <c r="F16" s="1020"/>
      <c r="G16" s="1020"/>
      <c r="H16" s="1021"/>
      <c r="I16" s="1020"/>
      <c r="J16" s="1020"/>
    </row>
    <row r="17" spans="2:10">
      <c r="B17" s="1020"/>
      <c r="C17" s="1020"/>
      <c r="D17" s="1020"/>
      <c r="E17" s="1020"/>
      <c r="F17" s="1020"/>
      <c r="G17" s="1020"/>
      <c r="H17" s="1020"/>
      <c r="I17" s="1020"/>
      <c r="J17" s="1020"/>
    </row>
  </sheetData>
  <mergeCells count="8">
    <mergeCell ref="I1:J1"/>
    <mergeCell ref="B3:J3"/>
    <mergeCell ref="E5:F5"/>
    <mergeCell ref="B15:J15"/>
    <mergeCell ref="B5:B6"/>
    <mergeCell ref="C5:D5"/>
    <mergeCell ref="G5:H5"/>
    <mergeCell ref="I5:J5"/>
  </mergeCells>
  <pageMargins left="0.70866141732283472" right="0.70866141732283472" top="0.74803149606299213" bottom="0.74803149606299213" header="0.31496062992125984" footer="0.31496062992125984"/>
  <pageSetup paperSize="9" scale="8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16"/>
  <sheetViews>
    <sheetView workbookViewId="0"/>
  </sheetViews>
  <sheetFormatPr defaultColWidth="8.85546875" defaultRowHeight="14.25"/>
  <cols>
    <col min="1" max="1" width="4.28515625" style="729" customWidth="1"/>
    <col min="2" max="2" width="36.42578125" style="729" customWidth="1"/>
    <col min="3" max="12" width="9.7109375" style="729" customWidth="1"/>
    <col min="13" max="16384" width="8.85546875" style="729"/>
  </cols>
  <sheetData>
    <row r="1" spans="2:12">
      <c r="K1" s="1641" t="s">
        <v>178</v>
      </c>
      <c r="L1" s="1641"/>
    </row>
    <row r="3" spans="2:12">
      <c r="B3" s="1022" t="s">
        <v>114</v>
      </c>
    </row>
    <row r="4" spans="2:12" ht="15" thickBot="1">
      <c r="L4" s="729" t="s">
        <v>1190</v>
      </c>
    </row>
    <row r="5" spans="2:12" ht="42.75" customHeight="1" thickBot="1">
      <c r="B5" s="1631" t="s">
        <v>96</v>
      </c>
      <c r="C5" s="1666" t="s">
        <v>113</v>
      </c>
      <c r="D5" s="1667"/>
      <c r="E5" s="1667"/>
      <c r="F5" s="1667"/>
      <c r="G5" s="1666" t="s">
        <v>115</v>
      </c>
      <c r="H5" s="1667"/>
      <c r="I5" s="1667"/>
      <c r="J5" s="1667"/>
      <c r="K5" s="1667"/>
      <c r="L5" s="1667"/>
    </row>
    <row r="6" spans="2:12" ht="41.45" customHeight="1">
      <c r="B6" s="1668"/>
      <c r="C6" s="1665" t="s">
        <v>109</v>
      </c>
      <c r="D6" s="1663"/>
      <c r="E6" s="1662" t="s">
        <v>110</v>
      </c>
      <c r="F6" s="1665"/>
      <c r="G6" s="1662" t="s">
        <v>111</v>
      </c>
      <c r="H6" s="1663"/>
      <c r="I6" s="1662" t="s">
        <v>112</v>
      </c>
      <c r="J6" s="1663"/>
      <c r="K6" s="1662" t="s">
        <v>1257</v>
      </c>
      <c r="L6" s="1665"/>
    </row>
    <row r="7" spans="2:12" ht="15" customHeight="1" thickBot="1">
      <c r="B7" s="1632"/>
      <c r="C7" s="734">
        <v>2015</v>
      </c>
      <c r="D7" s="731">
        <v>2016</v>
      </c>
      <c r="E7" s="730">
        <v>2015</v>
      </c>
      <c r="F7" s="731">
        <v>2016</v>
      </c>
      <c r="G7" s="730">
        <v>2015</v>
      </c>
      <c r="H7" s="731">
        <v>2016</v>
      </c>
      <c r="I7" s="730">
        <v>2015</v>
      </c>
      <c r="J7" s="731">
        <v>2016</v>
      </c>
      <c r="K7" s="730">
        <v>2015</v>
      </c>
      <c r="L7" s="731">
        <v>2016</v>
      </c>
    </row>
    <row r="8" spans="2:12">
      <c r="B8" s="1004" t="s">
        <v>1</v>
      </c>
      <c r="C8" s="1023">
        <v>53.77729017511237</v>
      </c>
      <c r="D8" s="1024">
        <v>59.894806482780005</v>
      </c>
      <c r="E8" s="1023">
        <v>46.22270982488763</v>
      </c>
      <c r="F8" s="1024">
        <v>40.105193517219988</v>
      </c>
      <c r="G8" s="1023">
        <v>7.8273909943146256</v>
      </c>
      <c r="H8" s="1025">
        <v>6.4629161196902336</v>
      </c>
      <c r="I8" s="1026">
        <v>4.4132055948935172</v>
      </c>
      <c r="J8" s="1024">
        <v>2.5978771722613017</v>
      </c>
      <c r="K8" s="1023">
        <v>87.759403410791862</v>
      </c>
      <c r="L8" s="1024">
        <v>90.939206708048474</v>
      </c>
    </row>
    <row r="9" spans="2:12">
      <c r="B9" s="1008" t="s">
        <v>0</v>
      </c>
      <c r="C9" s="1027">
        <v>45.091139572577539</v>
      </c>
      <c r="D9" s="764">
        <v>44.910610685601178</v>
      </c>
      <c r="E9" s="1027">
        <v>54.908860427422468</v>
      </c>
      <c r="F9" s="764">
        <v>55.089389314398815</v>
      </c>
      <c r="G9" s="1027">
        <v>8.7736791415630186</v>
      </c>
      <c r="H9" s="1028">
        <v>7.8333665906763716</v>
      </c>
      <c r="I9" s="748">
        <v>14.194256627504654</v>
      </c>
      <c r="J9" s="764">
        <v>12.965746539597738</v>
      </c>
      <c r="K9" s="1027">
        <v>77.032064230932335</v>
      </c>
      <c r="L9" s="764">
        <v>79.200886869725892</v>
      </c>
    </row>
    <row r="10" spans="2:12">
      <c r="B10" s="1008" t="s">
        <v>2</v>
      </c>
      <c r="C10" s="1027">
        <v>68.444439433851457</v>
      </c>
      <c r="D10" s="764">
        <v>68.925326129697567</v>
      </c>
      <c r="E10" s="1027">
        <v>31.555560566148543</v>
      </c>
      <c r="F10" s="764">
        <v>31.074673870302433</v>
      </c>
      <c r="G10" s="1027">
        <v>6.8889960158792469</v>
      </c>
      <c r="H10" s="1028">
        <v>6.7823698902834852</v>
      </c>
      <c r="I10" s="748">
        <v>4.1336763918949826</v>
      </c>
      <c r="J10" s="764">
        <v>5.3064744870867413</v>
      </c>
      <c r="K10" s="1027">
        <v>88.977327592225777</v>
      </c>
      <c r="L10" s="764">
        <v>87.911155622629778</v>
      </c>
    </row>
    <row r="11" spans="2:12" ht="25.5">
      <c r="B11" s="1008" t="s">
        <v>81</v>
      </c>
      <c r="C11" s="1027">
        <v>58.400821392398996</v>
      </c>
      <c r="D11" s="764">
        <v>62.155536233724753</v>
      </c>
      <c r="E11" s="1027">
        <v>41.599178607601004</v>
      </c>
      <c r="F11" s="764">
        <v>37.844463766275247</v>
      </c>
      <c r="G11" s="1027">
        <v>9.1110887544559898</v>
      </c>
      <c r="H11" s="1028">
        <v>9.096929930585766</v>
      </c>
      <c r="I11" s="748">
        <v>9.2399787117605232</v>
      </c>
      <c r="J11" s="764">
        <v>6.2626896994835395</v>
      </c>
      <c r="K11" s="1027">
        <v>81.648932533783494</v>
      </c>
      <c r="L11" s="764">
        <v>84.640380369930696</v>
      </c>
    </row>
    <row r="12" spans="2:12">
      <c r="B12" s="1008" t="s">
        <v>82</v>
      </c>
      <c r="C12" s="1027">
        <v>65.653926330464074</v>
      </c>
      <c r="D12" s="764">
        <v>64.180310690284458</v>
      </c>
      <c r="E12" s="1027">
        <v>34.346073669535926</v>
      </c>
      <c r="F12" s="764">
        <v>35.81968930971555</v>
      </c>
      <c r="G12" s="1027">
        <v>2.1288673174244521</v>
      </c>
      <c r="H12" s="1028">
        <v>1.3735547422570518</v>
      </c>
      <c r="I12" s="748">
        <v>2.3495767165686741</v>
      </c>
      <c r="J12" s="764">
        <v>2.3473943447339147</v>
      </c>
      <c r="K12" s="1027">
        <v>95.521555966006872</v>
      </c>
      <c r="L12" s="764">
        <v>96.27905091300903</v>
      </c>
    </row>
    <row r="13" spans="2:12" ht="51.75" thickBot="1">
      <c r="B13" s="1012" t="s">
        <v>87</v>
      </c>
      <c r="C13" s="1029">
        <v>51.752158914915789</v>
      </c>
      <c r="D13" s="1030">
        <v>60.433391219799049</v>
      </c>
      <c r="E13" s="1029">
        <v>48.247841085084211</v>
      </c>
      <c r="F13" s="1030">
        <v>39.566608780200951</v>
      </c>
      <c r="G13" s="1029">
        <v>6.6563610065915073</v>
      </c>
      <c r="H13" s="1031">
        <v>8.6397730824139867</v>
      </c>
      <c r="I13" s="1032">
        <v>21.55816784252146</v>
      </c>
      <c r="J13" s="1030">
        <v>11.80349286983412</v>
      </c>
      <c r="K13" s="1029">
        <v>71.78547115088702</v>
      </c>
      <c r="L13" s="1030">
        <v>79.556734047751902</v>
      </c>
    </row>
    <row r="14" spans="2:12" ht="15" thickBot="1">
      <c r="B14" s="1016" t="s">
        <v>104</v>
      </c>
      <c r="C14" s="1033">
        <v>54.281149391438845</v>
      </c>
      <c r="D14" s="757">
        <v>57.014365662370203</v>
      </c>
      <c r="E14" s="1033">
        <v>45.718850608561162</v>
      </c>
      <c r="F14" s="757">
        <v>42.985634337629797</v>
      </c>
      <c r="G14" s="1033">
        <v>8.4360353980708531</v>
      </c>
      <c r="H14" s="1034">
        <v>8.1907310064536905</v>
      </c>
      <c r="I14" s="761">
        <v>11.089279758895538</v>
      </c>
      <c r="J14" s="757">
        <v>8.6013072265196833</v>
      </c>
      <c r="K14" s="1033">
        <v>80.4746848430336</v>
      </c>
      <c r="L14" s="757">
        <v>83.207961767026632</v>
      </c>
    </row>
    <row r="16" spans="2:12" ht="65.25" customHeight="1">
      <c r="B16" s="1636" t="s">
        <v>159</v>
      </c>
      <c r="C16" s="1636"/>
      <c r="D16" s="1636"/>
      <c r="E16" s="1636"/>
      <c r="F16" s="1636"/>
      <c r="G16" s="1636"/>
      <c r="H16" s="1636"/>
      <c r="I16" s="1636"/>
      <c r="J16" s="1636"/>
      <c r="K16" s="1636"/>
      <c r="L16" s="1636"/>
    </row>
  </sheetData>
  <mergeCells count="10">
    <mergeCell ref="B16:L16"/>
    <mergeCell ref="K6:L6"/>
    <mergeCell ref="G5:L5"/>
    <mergeCell ref="K1:L1"/>
    <mergeCell ref="C6:D6"/>
    <mergeCell ref="B5:B7"/>
    <mergeCell ref="E6:F6"/>
    <mergeCell ref="G6:H6"/>
    <mergeCell ref="C5:F5"/>
    <mergeCell ref="I6:J6"/>
  </mergeCells>
  <pageMargins left="0.70866141732283472" right="0.70866141732283472" top="0.74803149606299213" bottom="0.74803149606299213" header="0.31496062992125984" footer="0.31496062992125984"/>
  <pageSetup paperSize="9" scale="94"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27"/>
  <sheetViews>
    <sheetView showGridLines="0" workbookViewId="0"/>
  </sheetViews>
  <sheetFormatPr defaultRowHeight="12.75"/>
  <cols>
    <col min="1" max="1" width="2.7109375" style="800" customWidth="1"/>
    <col min="2" max="2" width="35.42578125" style="800" customWidth="1"/>
    <col min="3" max="3" width="10.28515625" style="800" bestFit="1" customWidth="1"/>
    <col min="4" max="5" width="11.7109375" style="800" customWidth="1"/>
    <col min="6" max="6" width="14.85546875" style="800" customWidth="1"/>
    <col min="7" max="8" width="11.7109375" style="800" customWidth="1"/>
    <col min="9" max="9" width="14.85546875" style="800" customWidth="1"/>
    <col min="10" max="12" width="11.7109375" style="800" customWidth="1"/>
    <col min="13" max="13" width="15" style="800" customWidth="1"/>
    <col min="14" max="15" width="11.7109375" style="800" customWidth="1"/>
    <col min="16" max="16" width="15" style="800" customWidth="1"/>
    <col min="17" max="17" width="15.7109375" style="800" customWidth="1"/>
    <col min="18" max="238" width="9.140625" style="800"/>
    <col min="239" max="239" width="35.42578125" style="800" customWidth="1"/>
    <col min="240" max="243" width="0" style="800" hidden="1" customWidth="1"/>
    <col min="244" max="244" width="11.7109375" style="800" customWidth="1"/>
    <col min="245" max="245" width="18.7109375" style="800" customWidth="1"/>
    <col min="246" max="246" width="11.7109375" style="800" customWidth="1"/>
    <col min="247" max="247" width="15" style="800" customWidth="1"/>
    <col min="248" max="248" width="11.7109375" style="800" customWidth="1"/>
    <col min="249" max="249" width="17.42578125" style="800" customWidth="1"/>
    <col min="250" max="250" width="11.7109375" style="800" customWidth="1"/>
    <col min="251" max="251" width="15" style="800" customWidth="1"/>
    <col min="252" max="252" width="15.7109375" style="800" customWidth="1"/>
    <col min="253" max="254" width="17.28515625" style="800" customWidth="1"/>
    <col min="255" max="257" width="9.140625" style="800"/>
    <col min="258" max="258" width="11" style="800" customWidth="1"/>
    <col min="259" max="259" width="9.140625" style="800"/>
    <col min="260" max="260" width="10.5703125" style="800" customWidth="1"/>
    <col min="261" max="494" width="9.140625" style="800"/>
    <col min="495" max="495" width="35.42578125" style="800" customWidth="1"/>
    <col min="496" max="499" width="0" style="800" hidden="1" customWidth="1"/>
    <col min="500" max="500" width="11.7109375" style="800" customWidth="1"/>
    <col min="501" max="501" width="18.7109375" style="800" customWidth="1"/>
    <col min="502" max="502" width="11.7109375" style="800" customWidth="1"/>
    <col min="503" max="503" width="15" style="800" customWidth="1"/>
    <col min="504" max="504" width="11.7109375" style="800" customWidth="1"/>
    <col min="505" max="505" width="17.42578125" style="800" customWidth="1"/>
    <col min="506" max="506" width="11.7109375" style="800" customWidth="1"/>
    <col min="507" max="507" width="15" style="800" customWidth="1"/>
    <col min="508" max="508" width="15.7109375" style="800" customWidth="1"/>
    <col min="509" max="510" width="17.28515625" style="800" customWidth="1"/>
    <col min="511" max="513" width="9.140625" style="800"/>
    <col min="514" max="514" width="11" style="800" customWidth="1"/>
    <col min="515" max="515" width="9.140625" style="800"/>
    <col min="516" max="516" width="10.5703125" style="800" customWidth="1"/>
    <col min="517" max="750" width="9.140625" style="800"/>
    <col min="751" max="751" width="35.42578125" style="800" customWidth="1"/>
    <col min="752" max="755" width="0" style="800" hidden="1" customWidth="1"/>
    <col min="756" max="756" width="11.7109375" style="800" customWidth="1"/>
    <col min="757" max="757" width="18.7109375" style="800" customWidth="1"/>
    <col min="758" max="758" width="11.7109375" style="800" customWidth="1"/>
    <col min="759" max="759" width="15" style="800" customWidth="1"/>
    <col min="760" max="760" width="11.7109375" style="800" customWidth="1"/>
    <col min="761" max="761" width="17.42578125" style="800" customWidth="1"/>
    <col min="762" max="762" width="11.7109375" style="800" customWidth="1"/>
    <col min="763" max="763" width="15" style="800" customWidth="1"/>
    <col min="764" max="764" width="15.7109375" style="800" customWidth="1"/>
    <col min="765" max="766" width="17.28515625" style="800" customWidth="1"/>
    <col min="767" max="769" width="9.140625" style="800"/>
    <col min="770" max="770" width="11" style="800" customWidth="1"/>
    <col min="771" max="771" width="9.140625" style="800"/>
    <col min="772" max="772" width="10.5703125" style="800" customWidth="1"/>
    <col min="773" max="1006" width="9.140625" style="800"/>
    <col min="1007" max="1007" width="35.42578125" style="800" customWidth="1"/>
    <col min="1008" max="1011" width="0" style="800" hidden="1" customWidth="1"/>
    <col min="1012" max="1012" width="11.7109375" style="800" customWidth="1"/>
    <col min="1013" max="1013" width="18.7109375" style="800" customWidth="1"/>
    <col min="1014" max="1014" width="11.7109375" style="800" customWidth="1"/>
    <col min="1015" max="1015" width="15" style="800" customWidth="1"/>
    <col min="1016" max="1016" width="11.7109375" style="800" customWidth="1"/>
    <col min="1017" max="1017" width="17.42578125" style="800" customWidth="1"/>
    <col min="1018" max="1018" width="11.7109375" style="800" customWidth="1"/>
    <col min="1019" max="1019" width="15" style="800" customWidth="1"/>
    <col min="1020" max="1020" width="15.7109375" style="800" customWidth="1"/>
    <col min="1021" max="1022" width="17.28515625" style="800" customWidth="1"/>
    <col min="1023" max="1025" width="9.140625" style="800"/>
    <col min="1026" max="1026" width="11" style="800" customWidth="1"/>
    <col min="1027" max="1027" width="9.140625" style="800"/>
    <col min="1028" max="1028" width="10.5703125" style="800" customWidth="1"/>
    <col min="1029" max="1262" width="9.140625" style="800"/>
    <col min="1263" max="1263" width="35.42578125" style="800" customWidth="1"/>
    <col min="1264" max="1267" width="0" style="800" hidden="1" customWidth="1"/>
    <col min="1268" max="1268" width="11.7109375" style="800" customWidth="1"/>
    <col min="1269" max="1269" width="18.7109375" style="800" customWidth="1"/>
    <col min="1270" max="1270" width="11.7109375" style="800" customWidth="1"/>
    <col min="1271" max="1271" width="15" style="800" customWidth="1"/>
    <col min="1272" max="1272" width="11.7109375" style="800" customWidth="1"/>
    <col min="1273" max="1273" width="17.42578125" style="800" customWidth="1"/>
    <col min="1274" max="1274" width="11.7109375" style="800" customWidth="1"/>
    <col min="1275" max="1275" width="15" style="800" customWidth="1"/>
    <col min="1276" max="1276" width="15.7109375" style="800" customWidth="1"/>
    <col min="1277" max="1278" width="17.28515625" style="800" customWidth="1"/>
    <col min="1279" max="1281" width="9.140625" style="800"/>
    <col min="1282" max="1282" width="11" style="800" customWidth="1"/>
    <col min="1283" max="1283" width="9.140625" style="800"/>
    <col min="1284" max="1284" width="10.5703125" style="800" customWidth="1"/>
    <col min="1285" max="1518" width="9.140625" style="800"/>
    <col min="1519" max="1519" width="35.42578125" style="800" customWidth="1"/>
    <col min="1520" max="1523" width="0" style="800" hidden="1" customWidth="1"/>
    <col min="1524" max="1524" width="11.7109375" style="800" customWidth="1"/>
    <col min="1525" max="1525" width="18.7109375" style="800" customWidth="1"/>
    <col min="1526" max="1526" width="11.7109375" style="800" customWidth="1"/>
    <col min="1527" max="1527" width="15" style="800" customWidth="1"/>
    <col min="1528" max="1528" width="11.7109375" style="800" customWidth="1"/>
    <col min="1529" max="1529" width="17.42578125" style="800" customWidth="1"/>
    <col min="1530" max="1530" width="11.7109375" style="800" customWidth="1"/>
    <col min="1531" max="1531" width="15" style="800" customWidth="1"/>
    <col min="1532" max="1532" width="15.7109375" style="800" customWidth="1"/>
    <col min="1533" max="1534" width="17.28515625" style="800" customWidth="1"/>
    <col min="1535" max="1537" width="9.140625" style="800"/>
    <col min="1538" max="1538" width="11" style="800" customWidth="1"/>
    <col min="1539" max="1539" width="9.140625" style="800"/>
    <col min="1540" max="1540" width="10.5703125" style="800" customWidth="1"/>
    <col min="1541" max="1774" width="9.140625" style="800"/>
    <col min="1775" max="1775" width="35.42578125" style="800" customWidth="1"/>
    <col min="1776" max="1779" width="0" style="800" hidden="1" customWidth="1"/>
    <col min="1780" max="1780" width="11.7109375" style="800" customWidth="1"/>
    <col min="1781" max="1781" width="18.7109375" style="800" customWidth="1"/>
    <col min="1782" max="1782" width="11.7109375" style="800" customWidth="1"/>
    <col min="1783" max="1783" width="15" style="800" customWidth="1"/>
    <col min="1784" max="1784" width="11.7109375" style="800" customWidth="1"/>
    <col min="1785" max="1785" width="17.42578125" style="800" customWidth="1"/>
    <col min="1786" max="1786" width="11.7109375" style="800" customWidth="1"/>
    <col min="1787" max="1787" width="15" style="800" customWidth="1"/>
    <col min="1788" max="1788" width="15.7109375" style="800" customWidth="1"/>
    <col min="1789" max="1790" width="17.28515625" style="800" customWidth="1"/>
    <col min="1791" max="1793" width="9.140625" style="800"/>
    <col min="1794" max="1794" width="11" style="800" customWidth="1"/>
    <col min="1795" max="1795" width="9.140625" style="800"/>
    <col min="1796" max="1796" width="10.5703125" style="800" customWidth="1"/>
    <col min="1797" max="2030" width="9.140625" style="800"/>
    <col min="2031" max="2031" width="35.42578125" style="800" customWidth="1"/>
    <col min="2032" max="2035" width="0" style="800" hidden="1" customWidth="1"/>
    <col min="2036" max="2036" width="11.7109375" style="800" customWidth="1"/>
    <col min="2037" max="2037" width="18.7109375" style="800" customWidth="1"/>
    <col min="2038" max="2038" width="11.7109375" style="800" customWidth="1"/>
    <col min="2039" max="2039" width="15" style="800" customWidth="1"/>
    <col min="2040" max="2040" width="11.7109375" style="800" customWidth="1"/>
    <col min="2041" max="2041" width="17.42578125" style="800" customWidth="1"/>
    <col min="2042" max="2042" width="11.7109375" style="800" customWidth="1"/>
    <col min="2043" max="2043" width="15" style="800" customWidth="1"/>
    <col min="2044" max="2044" width="15.7109375" style="800" customWidth="1"/>
    <col min="2045" max="2046" width="17.28515625" style="800" customWidth="1"/>
    <col min="2047" max="2049" width="9.140625" style="800"/>
    <col min="2050" max="2050" width="11" style="800" customWidth="1"/>
    <col min="2051" max="2051" width="9.140625" style="800"/>
    <col min="2052" max="2052" width="10.5703125" style="800" customWidth="1"/>
    <col min="2053" max="2286" width="9.140625" style="800"/>
    <col min="2287" max="2287" width="35.42578125" style="800" customWidth="1"/>
    <col min="2288" max="2291" width="0" style="800" hidden="1" customWidth="1"/>
    <col min="2292" max="2292" width="11.7109375" style="800" customWidth="1"/>
    <col min="2293" max="2293" width="18.7109375" style="800" customWidth="1"/>
    <col min="2294" max="2294" width="11.7109375" style="800" customWidth="1"/>
    <col min="2295" max="2295" width="15" style="800" customWidth="1"/>
    <col min="2296" max="2296" width="11.7109375" style="800" customWidth="1"/>
    <col min="2297" max="2297" width="17.42578125" style="800" customWidth="1"/>
    <col min="2298" max="2298" width="11.7109375" style="800" customWidth="1"/>
    <col min="2299" max="2299" width="15" style="800" customWidth="1"/>
    <col min="2300" max="2300" width="15.7109375" style="800" customWidth="1"/>
    <col min="2301" max="2302" width="17.28515625" style="800" customWidth="1"/>
    <col min="2303" max="2305" width="9.140625" style="800"/>
    <col min="2306" max="2306" width="11" style="800" customWidth="1"/>
    <col min="2307" max="2307" width="9.140625" style="800"/>
    <col min="2308" max="2308" width="10.5703125" style="800" customWidth="1"/>
    <col min="2309" max="2542" width="9.140625" style="800"/>
    <col min="2543" max="2543" width="35.42578125" style="800" customWidth="1"/>
    <col min="2544" max="2547" width="0" style="800" hidden="1" customWidth="1"/>
    <col min="2548" max="2548" width="11.7109375" style="800" customWidth="1"/>
    <col min="2549" max="2549" width="18.7109375" style="800" customWidth="1"/>
    <col min="2550" max="2550" width="11.7109375" style="800" customWidth="1"/>
    <col min="2551" max="2551" width="15" style="800" customWidth="1"/>
    <col min="2552" max="2552" width="11.7109375" style="800" customWidth="1"/>
    <col min="2553" max="2553" width="17.42578125" style="800" customWidth="1"/>
    <col min="2554" max="2554" width="11.7109375" style="800" customWidth="1"/>
    <col min="2555" max="2555" width="15" style="800" customWidth="1"/>
    <col min="2556" max="2556" width="15.7109375" style="800" customWidth="1"/>
    <col min="2557" max="2558" width="17.28515625" style="800" customWidth="1"/>
    <col min="2559" max="2561" width="9.140625" style="800"/>
    <col min="2562" max="2562" width="11" style="800" customWidth="1"/>
    <col min="2563" max="2563" width="9.140625" style="800"/>
    <col min="2564" max="2564" width="10.5703125" style="800" customWidth="1"/>
    <col min="2565" max="2798" width="9.140625" style="800"/>
    <col min="2799" max="2799" width="35.42578125" style="800" customWidth="1"/>
    <col min="2800" max="2803" width="0" style="800" hidden="1" customWidth="1"/>
    <col min="2804" max="2804" width="11.7109375" style="800" customWidth="1"/>
    <col min="2805" max="2805" width="18.7109375" style="800" customWidth="1"/>
    <col min="2806" max="2806" width="11.7109375" style="800" customWidth="1"/>
    <col min="2807" max="2807" width="15" style="800" customWidth="1"/>
    <col min="2808" max="2808" width="11.7109375" style="800" customWidth="1"/>
    <col min="2809" max="2809" width="17.42578125" style="800" customWidth="1"/>
    <col min="2810" max="2810" width="11.7109375" style="800" customWidth="1"/>
    <col min="2811" max="2811" width="15" style="800" customWidth="1"/>
    <col min="2812" max="2812" width="15.7109375" style="800" customWidth="1"/>
    <col min="2813" max="2814" width="17.28515625" style="800" customWidth="1"/>
    <col min="2815" max="2817" width="9.140625" style="800"/>
    <col min="2818" max="2818" width="11" style="800" customWidth="1"/>
    <col min="2819" max="2819" width="9.140625" style="800"/>
    <col min="2820" max="2820" width="10.5703125" style="800" customWidth="1"/>
    <col min="2821" max="3054" width="9.140625" style="800"/>
    <col min="3055" max="3055" width="35.42578125" style="800" customWidth="1"/>
    <col min="3056" max="3059" width="0" style="800" hidden="1" customWidth="1"/>
    <col min="3060" max="3060" width="11.7109375" style="800" customWidth="1"/>
    <col min="3061" max="3061" width="18.7109375" style="800" customWidth="1"/>
    <col min="3062" max="3062" width="11.7109375" style="800" customWidth="1"/>
    <col min="3063" max="3063" width="15" style="800" customWidth="1"/>
    <col min="3064" max="3064" width="11.7109375" style="800" customWidth="1"/>
    <col min="3065" max="3065" width="17.42578125" style="800" customWidth="1"/>
    <col min="3066" max="3066" width="11.7109375" style="800" customWidth="1"/>
    <col min="3067" max="3067" width="15" style="800" customWidth="1"/>
    <col min="3068" max="3068" width="15.7109375" style="800" customWidth="1"/>
    <col min="3069" max="3070" width="17.28515625" style="800" customWidth="1"/>
    <col min="3071" max="3073" width="9.140625" style="800"/>
    <col min="3074" max="3074" width="11" style="800" customWidth="1"/>
    <col min="3075" max="3075" width="9.140625" style="800"/>
    <col min="3076" max="3076" width="10.5703125" style="800" customWidth="1"/>
    <col min="3077" max="3310" width="9.140625" style="800"/>
    <col min="3311" max="3311" width="35.42578125" style="800" customWidth="1"/>
    <col min="3312" max="3315" width="0" style="800" hidden="1" customWidth="1"/>
    <col min="3316" max="3316" width="11.7109375" style="800" customWidth="1"/>
    <col min="3317" max="3317" width="18.7109375" style="800" customWidth="1"/>
    <col min="3318" max="3318" width="11.7109375" style="800" customWidth="1"/>
    <col min="3319" max="3319" width="15" style="800" customWidth="1"/>
    <col min="3320" max="3320" width="11.7109375" style="800" customWidth="1"/>
    <col min="3321" max="3321" width="17.42578125" style="800" customWidth="1"/>
    <col min="3322" max="3322" width="11.7109375" style="800" customWidth="1"/>
    <col min="3323" max="3323" width="15" style="800" customWidth="1"/>
    <col min="3324" max="3324" width="15.7109375" style="800" customWidth="1"/>
    <col min="3325" max="3326" width="17.28515625" style="800" customWidth="1"/>
    <col min="3327" max="3329" width="9.140625" style="800"/>
    <col min="3330" max="3330" width="11" style="800" customWidth="1"/>
    <col min="3331" max="3331" width="9.140625" style="800"/>
    <col min="3332" max="3332" width="10.5703125" style="800" customWidth="1"/>
    <col min="3333" max="3566" width="9.140625" style="800"/>
    <col min="3567" max="3567" width="35.42578125" style="800" customWidth="1"/>
    <col min="3568" max="3571" width="0" style="800" hidden="1" customWidth="1"/>
    <col min="3572" max="3572" width="11.7109375" style="800" customWidth="1"/>
    <col min="3573" max="3573" width="18.7109375" style="800" customWidth="1"/>
    <col min="3574" max="3574" width="11.7109375" style="800" customWidth="1"/>
    <col min="3575" max="3575" width="15" style="800" customWidth="1"/>
    <col min="3576" max="3576" width="11.7109375" style="800" customWidth="1"/>
    <col min="3577" max="3577" width="17.42578125" style="800" customWidth="1"/>
    <col min="3578" max="3578" width="11.7109375" style="800" customWidth="1"/>
    <col min="3579" max="3579" width="15" style="800" customWidth="1"/>
    <col min="3580" max="3580" width="15.7109375" style="800" customWidth="1"/>
    <col min="3581" max="3582" width="17.28515625" style="800" customWidth="1"/>
    <col min="3583" max="3585" width="9.140625" style="800"/>
    <col min="3586" max="3586" width="11" style="800" customWidth="1"/>
    <col min="3587" max="3587" width="9.140625" style="800"/>
    <col min="3588" max="3588" width="10.5703125" style="800" customWidth="1"/>
    <col min="3589" max="3822" width="9.140625" style="800"/>
    <col min="3823" max="3823" width="35.42578125" style="800" customWidth="1"/>
    <col min="3824" max="3827" width="0" style="800" hidden="1" customWidth="1"/>
    <col min="3828" max="3828" width="11.7109375" style="800" customWidth="1"/>
    <col min="3829" max="3829" width="18.7109375" style="800" customWidth="1"/>
    <col min="3830" max="3830" width="11.7109375" style="800" customWidth="1"/>
    <col min="3831" max="3831" width="15" style="800" customWidth="1"/>
    <col min="3832" max="3832" width="11.7109375" style="800" customWidth="1"/>
    <col min="3833" max="3833" width="17.42578125" style="800" customWidth="1"/>
    <col min="3834" max="3834" width="11.7109375" style="800" customWidth="1"/>
    <col min="3835" max="3835" width="15" style="800" customWidth="1"/>
    <col min="3836" max="3836" width="15.7109375" style="800" customWidth="1"/>
    <col min="3837" max="3838" width="17.28515625" style="800" customWidth="1"/>
    <col min="3839" max="3841" width="9.140625" style="800"/>
    <col min="3842" max="3842" width="11" style="800" customWidth="1"/>
    <col min="3843" max="3843" width="9.140625" style="800"/>
    <col min="3844" max="3844" width="10.5703125" style="800" customWidth="1"/>
    <col min="3845" max="4078" width="9.140625" style="800"/>
    <col min="4079" max="4079" width="35.42578125" style="800" customWidth="1"/>
    <col min="4080" max="4083" width="0" style="800" hidden="1" customWidth="1"/>
    <col min="4084" max="4084" width="11.7109375" style="800" customWidth="1"/>
    <col min="4085" max="4085" width="18.7109375" style="800" customWidth="1"/>
    <col min="4086" max="4086" width="11.7109375" style="800" customWidth="1"/>
    <col min="4087" max="4087" width="15" style="800" customWidth="1"/>
    <col min="4088" max="4088" width="11.7109375" style="800" customWidth="1"/>
    <col min="4089" max="4089" width="17.42578125" style="800" customWidth="1"/>
    <col min="4090" max="4090" width="11.7109375" style="800" customWidth="1"/>
    <col min="4091" max="4091" width="15" style="800" customWidth="1"/>
    <col min="4092" max="4092" width="15.7109375" style="800" customWidth="1"/>
    <col min="4093" max="4094" width="17.28515625" style="800" customWidth="1"/>
    <col min="4095" max="4097" width="9.140625" style="800"/>
    <col min="4098" max="4098" width="11" style="800" customWidth="1"/>
    <col min="4099" max="4099" width="9.140625" style="800"/>
    <col min="4100" max="4100" width="10.5703125" style="800" customWidth="1"/>
    <col min="4101" max="4334" width="9.140625" style="800"/>
    <col min="4335" max="4335" width="35.42578125" style="800" customWidth="1"/>
    <col min="4336" max="4339" width="0" style="800" hidden="1" customWidth="1"/>
    <col min="4340" max="4340" width="11.7109375" style="800" customWidth="1"/>
    <col min="4341" max="4341" width="18.7109375" style="800" customWidth="1"/>
    <col min="4342" max="4342" width="11.7109375" style="800" customWidth="1"/>
    <col min="4343" max="4343" width="15" style="800" customWidth="1"/>
    <col min="4344" max="4344" width="11.7109375" style="800" customWidth="1"/>
    <col min="4345" max="4345" width="17.42578125" style="800" customWidth="1"/>
    <col min="4346" max="4346" width="11.7109375" style="800" customWidth="1"/>
    <col min="4347" max="4347" width="15" style="800" customWidth="1"/>
    <col min="4348" max="4348" width="15.7109375" style="800" customWidth="1"/>
    <col min="4349" max="4350" width="17.28515625" style="800" customWidth="1"/>
    <col min="4351" max="4353" width="9.140625" style="800"/>
    <col min="4354" max="4354" width="11" style="800" customWidth="1"/>
    <col min="4355" max="4355" width="9.140625" style="800"/>
    <col min="4356" max="4356" width="10.5703125" style="800" customWidth="1"/>
    <col min="4357" max="4590" width="9.140625" style="800"/>
    <col min="4591" max="4591" width="35.42578125" style="800" customWidth="1"/>
    <col min="4592" max="4595" width="0" style="800" hidden="1" customWidth="1"/>
    <col min="4596" max="4596" width="11.7109375" style="800" customWidth="1"/>
    <col min="4597" max="4597" width="18.7109375" style="800" customWidth="1"/>
    <col min="4598" max="4598" width="11.7109375" style="800" customWidth="1"/>
    <col min="4599" max="4599" width="15" style="800" customWidth="1"/>
    <col min="4600" max="4600" width="11.7109375" style="800" customWidth="1"/>
    <col min="4601" max="4601" width="17.42578125" style="800" customWidth="1"/>
    <col min="4602" max="4602" width="11.7109375" style="800" customWidth="1"/>
    <col min="4603" max="4603" width="15" style="800" customWidth="1"/>
    <col min="4604" max="4604" width="15.7109375" style="800" customWidth="1"/>
    <col min="4605" max="4606" width="17.28515625" style="800" customWidth="1"/>
    <col min="4607" max="4609" width="9.140625" style="800"/>
    <col min="4610" max="4610" width="11" style="800" customWidth="1"/>
    <col min="4611" max="4611" width="9.140625" style="800"/>
    <col min="4612" max="4612" width="10.5703125" style="800" customWidth="1"/>
    <col min="4613" max="4846" width="9.140625" style="800"/>
    <col min="4847" max="4847" width="35.42578125" style="800" customWidth="1"/>
    <col min="4848" max="4851" width="0" style="800" hidden="1" customWidth="1"/>
    <col min="4852" max="4852" width="11.7109375" style="800" customWidth="1"/>
    <col min="4853" max="4853" width="18.7109375" style="800" customWidth="1"/>
    <col min="4854" max="4854" width="11.7109375" style="800" customWidth="1"/>
    <col min="4855" max="4855" width="15" style="800" customWidth="1"/>
    <col min="4856" max="4856" width="11.7109375" style="800" customWidth="1"/>
    <col min="4857" max="4857" width="17.42578125" style="800" customWidth="1"/>
    <col min="4858" max="4858" width="11.7109375" style="800" customWidth="1"/>
    <col min="4859" max="4859" width="15" style="800" customWidth="1"/>
    <col min="4860" max="4860" width="15.7109375" style="800" customWidth="1"/>
    <col min="4861" max="4862" width="17.28515625" style="800" customWidth="1"/>
    <col min="4863" max="4865" width="9.140625" style="800"/>
    <col min="4866" max="4866" width="11" style="800" customWidth="1"/>
    <col min="4867" max="4867" width="9.140625" style="800"/>
    <col min="4868" max="4868" width="10.5703125" style="800" customWidth="1"/>
    <col min="4869" max="5102" width="9.140625" style="800"/>
    <col min="5103" max="5103" width="35.42578125" style="800" customWidth="1"/>
    <col min="5104" max="5107" width="0" style="800" hidden="1" customWidth="1"/>
    <col min="5108" max="5108" width="11.7109375" style="800" customWidth="1"/>
    <col min="5109" max="5109" width="18.7109375" style="800" customWidth="1"/>
    <col min="5110" max="5110" width="11.7109375" style="800" customWidth="1"/>
    <col min="5111" max="5111" width="15" style="800" customWidth="1"/>
    <col min="5112" max="5112" width="11.7109375" style="800" customWidth="1"/>
    <col min="5113" max="5113" width="17.42578125" style="800" customWidth="1"/>
    <col min="5114" max="5114" width="11.7109375" style="800" customWidth="1"/>
    <col min="5115" max="5115" width="15" style="800" customWidth="1"/>
    <col min="5116" max="5116" width="15.7109375" style="800" customWidth="1"/>
    <col min="5117" max="5118" width="17.28515625" style="800" customWidth="1"/>
    <col min="5119" max="5121" width="9.140625" style="800"/>
    <col min="5122" max="5122" width="11" style="800" customWidth="1"/>
    <col min="5123" max="5123" width="9.140625" style="800"/>
    <col min="5124" max="5124" width="10.5703125" style="800" customWidth="1"/>
    <col min="5125" max="5358" width="9.140625" style="800"/>
    <col min="5359" max="5359" width="35.42578125" style="800" customWidth="1"/>
    <col min="5360" max="5363" width="0" style="800" hidden="1" customWidth="1"/>
    <col min="5364" max="5364" width="11.7109375" style="800" customWidth="1"/>
    <col min="5365" max="5365" width="18.7109375" style="800" customWidth="1"/>
    <col min="5366" max="5366" width="11.7109375" style="800" customWidth="1"/>
    <col min="5367" max="5367" width="15" style="800" customWidth="1"/>
    <col min="5368" max="5368" width="11.7109375" style="800" customWidth="1"/>
    <col min="5369" max="5369" width="17.42578125" style="800" customWidth="1"/>
    <col min="5370" max="5370" width="11.7109375" style="800" customWidth="1"/>
    <col min="5371" max="5371" width="15" style="800" customWidth="1"/>
    <col min="5372" max="5372" width="15.7109375" style="800" customWidth="1"/>
    <col min="5373" max="5374" width="17.28515625" style="800" customWidth="1"/>
    <col min="5375" max="5377" width="9.140625" style="800"/>
    <col min="5378" max="5378" width="11" style="800" customWidth="1"/>
    <col min="5379" max="5379" width="9.140625" style="800"/>
    <col min="5380" max="5380" width="10.5703125" style="800" customWidth="1"/>
    <col min="5381" max="5614" width="9.140625" style="800"/>
    <col min="5615" max="5615" width="35.42578125" style="800" customWidth="1"/>
    <col min="5616" max="5619" width="0" style="800" hidden="1" customWidth="1"/>
    <col min="5620" max="5620" width="11.7109375" style="800" customWidth="1"/>
    <col min="5621" max="5621" width="18.7109375" style="800" customWidth="1"/>
    <col min="5622" max="5622" width="11.7109375" style="800" customWidth="1"/>
    <col min="5623" max="5623" width="15" style="800" customWidth="1"/>
    <col min="5624" max="5624" width="11.7109375" style="800" customWidth="1"/>
    <col min="5625" max="5625" width="17.42578125" style="800" customWidth="1"/>
    <col min="5626" max="5626" width="11.7109375" style="800" customWidth="1"/>
    <col min="5627" max="5627" width="15" style="800" customWidth="1"/>
    <col min="5628" max="5628" width="15.7109375" style="800" customWidth="1"/>
    <col min="5629" max="5630" width="17.28515625" style="800" customWidth="1"/>
    <col min="5631" max="5633" width="9.140625" style="800"/>
    <col min="5634" max="5634" width="11" style="800" customWidth="1"/>
    <col min="5635" max="5635" width="9.140625" style="800"/>
    <col min="5636" max="5636" width="10.5703125" style="800" customWidth="1"/>
    <col min="5637" max="5870" width="9.140625" style="800"/>
    <col min="5871" max="5871" width="35.42578125" style="800" customWidth="1"/>
    <col min="5872" max="5875" width="0" style="800" hidden="1" customWidth="1"/>
    <col min="5876" max="5876" width="11.7109375" style="800" customWidth="1"/>
    <col min="5877" max="5877" width="18.7109375" style="800" customWidth="1"/>
    <col min="5878" max="5878" width="11.7109375" style="800" customWidth="1"/>
    <col min="5879" max="5879" width="15" style="800" customWidth="1"/>
    <col min="5880" max="5880" width="11.7109375" style="800" customWidth="1"/>
    <col min="5881" max="5881" width="17.42578125" style="800" customWidth="1"/>
    <col min="5882" max="5882" width="11.7109375" style="800" customWidth="1"/>
    <col min="5883" max="5883" width="15" style="800" customWidth="1"/>
    <col min="5884" max="5884" width="15.7109375" style="800" customWidth="1"/>
    <col min="5885" max="5886" width="17.28515625" style="800" customWidth="1"/>
    <col min="5887" max="5889" width="9.140625" style="800"/>
    <col min="5890" max="5890" width="11" style="800" customWidth="1"/>
    <col min="5891" max="5891" width="9.140625" style="800"/>
    <col min="5892" max="5892" width="10.5703125" style="800" customWidth="1"/>
    <col min="5893" max="6126" width="9.140625" style="800"/>
    <col min="6127" max="6127" width="35.42578125" style="800" customWidth="1"/>
    <col min="6128" max="6131" width="0" style="800" hidden="1" customWidth="1"/>
    <col min="6132" max="6132" width="11.7109375" style="800" customWidth="1"/>
    <col min="6133" max="6133" width="18.7109375" style="800" customWidth="1"/>
    <col min="6134" max="6134" width="11.7109375" style="800" customWidth="1"/>
    <col min="6135" max="6135" width="15" style="800" customWidth="1"/>
    <col min="6136" max="6136" width="11.7109375" style="800" customWidth="1"/>
    <col min="6137" max="6137" width="17.42578125" style="800" customWidth="1"/>
    <col min="6138" max="6138" width="11.7109375" style="800" customWidth="1"/>
    <col min="6139" max="6139" width="15" style="800" customWidth="1"/>
    <col min="6140" max="6140" width="15.7109375" style="800" customWidth="1"/>
    <col min="6141" max="6142" width="17.28515625" style="800" customWidth="1"/>
    <col min="6143" max="6145" width="9.140625" style="800"/>
    <col min="6146" max="6146" width="11" style="800" customWidth="1"/>
    <col min="6147" max="6147" width="9.140625" style="800"/>
    <col min="6148" max="6148" width="10.5703125" style="800" customWidth="1"/>
    <col min="6149" max="6382" width="9.140625" style="800"/>
    <col min="6383" max="6383" width="35.42578125" style="800" customWidth="1"/>
    <col min="6384" max="6387" width="0" style="800" hidden="1" customWidth="1"/>
    <col min="6388" max="6388" width="11.7109375" style="800" customWidth="1"/>
    <col min="6389" max="6389" width="18.7109375" style="800" customWidth="1"/>
    <col min="6390" max="6390" width="11.7109375" style="800" customWidth="1"/>
    <col min="6391" max="6391" width="15" style="800" customWidth="1"/>
    <col min="6392" max="6392" width="11.7109375" style="800" customWidth="1"/>
    <col min="6393" max="6393" width="17.42578125" style="800" customWidth="1"/>
    <col min="6394" max="6394" width="11.7109375" style="800" customWidth="1"/>
    <col min="6395" max="6395" width="15" style="800" customWidth="1"/>
    <col min="6396" max="6396" width="15.7109375" style="800" customWidth="1"/>
    <col min="6397" max="6398" width="17.28515625" style="800" customWidth="1"/>
    <col min="6399" max="6401" width="9.140625" style="800"/>
    <col min="6402" max="6402" width="11" style="800" customWidth="1"/>
    <col min="6403" max="6403" width="9.140625" style="800"/>
    <col min="6404" max="6404" width="10.5703125" style="800" customWidth="1"/>
    <col min="6405" max="6638" width="9.140625" style="800"/>
    <col min="6639" max="6639" width="35.42578125" style="800" customWidth="1"/>
    <col min="6640" max="6643" width="0" style="800" hidden="1" customWidth="1"/>
    <col min="6644" max="6644" width="11.7109375" style="800" customWidth="1"/>
    <col min="6645" max="6645" width="18.7109375" style="800" customWidth="1"/>
    <col min="6646" max="6646" width="11.7109375" style="800" customWidth="1"/>
    <col min="6647" max="6647" width="15" style="800" customWidth="1"/>
    <col min="6648" max="6648" width="11.7109375" style="800" customWidth="1"/>
    <col min="6649" max="6649" width="17.42578125" style="800" customWidth="1"/>
    <col min="6650" max="6650" width="11.7109375" style="800" customWidth="1"/>
    <col min="6651" max="6651" width="15" style="800" customWidth="1"/>
    <col min="6652" max="6652" width="15.7109375" style="800" customWidth="1"/>
    <col min="6653" max="6654" width="17.28515625" style="800" customWidth="1"/>
    <col min="6655" max="6657" width="9.140625" style="800"/>
    <col min="6658" max="6658" width="11" style="800" customWidth="1"/>
    <col min="6659" max="6659" width="9.140625" style="800"/>
    <col min="6660" max="6660" width="10.5703125" style="800" customWidth="1"/>
    <col min="6661" max="6894" width="9.140625" style="800"/>
    <col min="6895" max="6895" width="35.42578125" style="800" customWidth="1"/>
    <col min="6896" max="6899" width="0" style="800" hidden="1" customWidth="1"/>
    <col min="6900" max="6900" width="11.7109375" style="800" customWidth="1"/>
    <col min="6901" max="6901" width="18.7109375" style="800" customWidth="1"/>
    <col min="6902" max="6902" width="11.7109375" style="800" customWidth="1"/>
    <col min="6903" max="6903" width="15" style="800" customWidth="1"/>
    <col min="6904" max="6904" width="11.7109375" style="800" customWidth="1"/>
    <col min="6905" max="6905" width="17.42578125" style="800" customWidth="1"/>
    <col min="6906" max="6906" width="11.7109375" style="800" customWidth="1"/>
    <col min="6907" max="6907" width="15" style="800" customWidth="1"/>
    <col min="6908" max="6908" width="15.7109375" style="800" customWidth="1"/>
    <col min="6909" max="6910" width="17.28515625" style="800" customWidth="1"/>
    <col min="6911" max="6913" width="9.140625" style="800"/>
    <col min="6914" max="6914" width="11" style="800" customWidth="1"/>
    <col min="6915" max="6915" width="9.140625" style="800"/>
    <col min="6916" max="6916" width="10.5703125" style="800" customWidth="1"/>
    <col min="6917" max="7150" width="9.140625" style="800"/>
    <col min="7151" max="7151" width="35.42578125" style="800" customWidth="1"/>
    <col min="7152" max="7155" width="0" style="800" hidden="1" customWidth="1"/>
    <col min="7156" max="7156" width="11.7109375" style="800" customWidth="1"/>
    <col min="7157" max="7157" width="18.7109375" style="800" customWidth="1"/>
    <col min="7158" max="7158" width="11.7109375" style="800" customWidth="1"/>
    <col min="7159" max="7159" width="15" style="800" customWidth="1"/>
    <col min="7160" max="7160" width="11.7109375" style="800" customWidth="1"/>
    <col min="7161" max="7161" width="17.42578125" style="800" customWidth="1"/>
    <col min="7162" max="7162" width="11.7109375" style="800" customWidth="1"/>
    <col min="7163" max="7163" width="15" style="800" customWidth="1"/>
    <col min="7164" max="7164" width="15.7109375" style="800" customWidth="1"/>
    <col min="7165" max="7166" width="17.28515625" style="800" customWidth="1"/>
    <col min="7167" max="7169" width="9.140625" style="800"/>
    <col min="7170" max="7170" width="11" style="800" customWidth="1"/>
    <col min="7171" max="7171" width="9.140625" style="800"/>
    <col min="7172" max="7172" width="10.5703125" style="800" customWidth="1"/>
    <col min="7173" max="7406" width="9.140625" style="800"/>
    <col min="7407" max="7407" width="35.42578125" style="800" customWidth="1"/>
    <col min="7408" max="7411" width="0" style="800" hidden="1" customWidth="1"/>
    <col min="7412" max="7412" width="11.7109375" style="800" customWidth="1"/>
    <col min="7413" max="7413" width="18.7109375" style="800" customWidth="1"/>
    <col min="7414" max="7414" width="11.7109375" style="800" customWidth="1"/>
    <col min="7415" max="7415" width="15" style="800" customWidth="1"/>
    <col min="7416" max="7416" width="11.7109375" style="800" customWidth="1"/>
    <col min="7417" max="7417" width="17.42578125" style="800" customWidth="1"/>
    <col min="7418" max="7418" width="11.7109375" style="800" customWidth="1"/>
    <col min="7419" max="7419" width="15" style="800" customWidth="1"/>
    <col min="7420" max="7420" width="15.7109375" style="800" customWidth="1"/>
    <col min="7421" max="7422" width="17.28515625" style="800" customWidth="1"/>
    <col min="7423" max="7425" width="9.140625" style="800"/>
    <col min="7426" max="7426" width="11" style="800" customWidth="1"/>
    <col min="7427" max="7427" width="9.140625" style="800"/>
    <col min="7428" max="7428" width="10.5703125" style="800" customWidth="1"/>
    <col min="7429" max="7662" width="9.140625" style="800"/>
    <col min="7663" max="7663" width="35.42578125" style="800" customWidth="1"/>
    <col min="7664" max="7667" width="0" style="800" hidden="1" customWidth="1"/>
    <col min="7668" max="7668" width="11.7109375" style="800" customWidth="1"/>
    <col min="7669" max="7669" width="18.7109375" style="800" customWidth="1"/>
    <col min="7670" max="7670" width="11.7109375" style="800" customWidth="1"/>
    <col min="7671" max="7671" width="15" style="800" customWidth="1"/>
    <col min="7672" max="7672" width="11.7109375" style="800" customWidth="1"/>
    <col min="7673" max="7673" width="17.42578125" style="800" customWidth="1"/>
    <col min="7674" max="7674" width="11.7109375" style="800" customWidth="1"/>
    <col min="7675" max="7675" width="15" style="800" customWidth="1"/>
    <col min="7676" max="7676" width="15.7109375" style="800" customWidth="1"/>
    <col min="7677" max="7678" width="17.28515625" style="800" customWidth="1"/>
    <col min="7679" max="7681" width="9.140625" style="800"/>
    <col min="7682" max="7682" width="11" style="800" customWidth="1"/>
    <col min="7683" max="7683" width="9.140625" style="800"/>
    <col min="7684" max="7684" width="10.5703125" style="800" customWidth="1"/>
    <col min="7685" max="7918" width="9.140625" style="800"/>
    <col min="7919" max="7919" width="35.42578125" style="800" customWidth="1"/>
    <col min="7920" max="7923" width="0" style="800" hidden="1" customWidth="1"/>
    <col min="7924" max="7924" width="11.7109375" style="800" customWidth="1"/>
    <col min="7925" max="7925" width="18.7109375" style="800" customWidth="1"/>
    <col min="7926" max="7926" width="11.7109375" style="800" customWidth="1"/>
    <col min="7927" max="7927" width="15" style="800" customWidth="1"/>
    <col min="7928" max="7928" width="11.7109375" style="800" customWidth="1"/>
    <col min="7929" max="7929" width="17.42578125" style="800" customWidth="1"/>
    <col min="7930" max="7930" width="11.7109375" style="800" customWidth="1"/>
    <col min="7931" max="7931" width="15" style="800" customWidth="1"/>
    <col min="7932" max="7932" width="15.7109375" style="800" customWidth="1"/>
    <col min="7933" max="7934" width="17.28515625" style="800" customWidth="1"/>
    <col min="7935" max="7937" width="9.140625" style="800"/>
    <col min="7938" max="7938" width="11" style="800" customWidth="1"/>
    <col min="7939" max="7939" width="9.140625" style="800"/>
    <col min="7940" max="7940" width="10.5703125" style="800" customWidth="1"/>
    <col min="7941" max="8174" width="9.140625" style="800"/>
    <col min="8175" max="8175" width="35.42578125" style="800" customWidth="1"/>
    <col min="8176" max="8179" width="0" style="800" hidden="1" customWidth="1"/>
    <col min="8180" max="8180" width="11.7109375" style="800" customWidth="1"/>
    <col min="8181" max="8181" width="18.7109375" style="800" customWidth="1"/>
    <col min="8182" max="8182" width="11.7109375" style="800" customWidth="1"/>
    <col min="8183" max="8183" width="15" style="800" customWidth="1"/>
    <col min="8184" max="8184" width="11.7109375" style="800" customWidth="1"/>
    <col min="8185" max="8185" width="17.42578125" style="800" customWidth="1"/>
    <col min="8186" max="8186" width="11.7109375" style="800" customWidth="1"/>
    <col min="8187" max="8187" width="15" style="800" customWidth="1"/>
    <col min="8188" max="8188" width="15.7109375" style="800" customWidth="1"/>
    <col min="8189" max="8190" width="17.28515625" style="800" customWidth="1"/>
    <col min="8191" max="8193" width="9.140625" style="800"/>
    <col min="8194" max="8194" width="11" style="800" customWidth="1"/>
    <col min="8195" max="8195" width="9.140625" style="800"/>
    <col min="8196" max="8196" width="10.5703125" style="800" customWidth="1"/>
    <col min="8197" max="8430" width="9.140625" style="800"/>
    <col min="8431" max="8431" width="35.42578125" style="800" customWidth="1"/>
    <col min="8432" max="8435" width="0" style="800" hidden="1" customWidth="1"/>
    <col min="8436" max="8436" width="11.7109375" style="800" customWidth="1"/>
    <col min="8437" max="8437" width="18.7109375" style="800" customWidth="1"/>
    <col min="8438" max="8438" width="11.7109375" style="800" customWidth="1"/>
    <col min="8439" max="8439" width="15" style="800" customWidth="1"/>
    <col min="8440" max="8440" width="11.7109375" style="800" customWidth="1"/>
    <col min="8441" max="8441" width="17.42578125" style="800" customWidth="1"/>
    <col min="8442" max="8442" width="11.7109375" style="800" customWidth="1"/>
    <col min="8443" max="8443" width="15" style="800" customWidth="1"/>
    <col min="8444" max="8444" width="15.7109375" style="800" customWidth="1"/>
    <col min="8445" max="8446" width="17.28515625" style="800" customWidth="1"/>
    <col min="8447" max="8449" width="9.140625" style="800"/>
    <col min="8450" max="8450" width="11" style="800" customWidth="1"/>
    <col min="8451" max="8451" width="9.140625" style="800"/>
    <col min="8452" max="8452" width="10.5703125" style="800" customWidth="1"/>
    <col min="8453" max="8686" width="9.140625" style="800"/>
    <col min="8687" max="8687" width="35.42578125" style="800" customWidth="1"/>
    <col min="8688" max="8691" width="0" style="800" hidden="1" customWidth="1"/>
    <col min="8692" max="8692" width="11.7109375" style="800" customWidth="1"/>
    <col min="8693" max="8693" width="18.7109375" style="800" customWidth="1"/>
    <col min="8694" max="8694" width="11.7109375" style="800" customWidth="1"/>
    <col min="8695" max="8695" width="15" style="800" customWidth="1"/>
    <col min="8696" max="8696" width="11.7109375" style="800" customWidth="1"/>
    <col min="8697" max="8697" width="17.42578125" style="800" customWidth="1"/>
    <col min="8698" max="8698" width="11.7109375" style="800" customWidth="1"/>
    <col min="8699" max="8699" width="15" style="800" customWidth="1"/>
    <col min="8700" max="8700" width="15.7109375" style="800" customWidth="1"/>
    <col min="8701" max="8702" width="17.28515625" style="800" customWidth="1"/>
    <col min="8703" max="8705" width="9.140625" style="800"/>
    <col min="8706" max="8706" width="11" style="800" customWidth="1"/>
    <col min="8707" max="8707" width="9.140625" style="800"/>
    <col min="8708" max="8708" width="10.5703125" style="800" customWidth="1"/>
    <col min="8709" max="8942" width="9.140625" style="800"/>
    <col min="8943" max="8943" width="35.42578125" style="800" customWidth="1"/>
    <col min="8944" max="8947" width="0" style="800" hidden="1" customWidth="1"/>
    <col min="8948" max="8948" width="11.7109375" style="800" customWidth="1"/>
    <col min="8949" max="8949" width="18.7109375" style="800" customWidth="1"/>
    <col min="8950" max="8950" width="11.7109375" style="800" customWidth="1"/>
    <col min="8951" max="8951" width="15" style="800" customWidth="1"/>
    <col min="8952" max="8952" width="11.7109375" style="800" customWidth="1"/>
    <col min="8953" max="8953" width="17.42578125" style="800" customWidth="1"/>
    <col min="8954" max="8954" width="11.7109375" style="800" customWidth="1"/>
    <col min="8955" max="8955" width="15" style="800" customWidth="1"/>
    <col min="8956" max="8956" width="15.7109375" style="800" customWidth="1"/>
    <col min="8957" max="8958" width="17.28515625" style="800" customWidth="1"/>
    <col min="8959" max="8961" width="9.140625" style="800"/>
    <col min="8962" max="8962" width="11" style="800" customWidth="1"/>
    <col min="8963" max="8963" width="9.140625" style="800"/>
    <col min="8964" max="8964" width="10.5703125" style="800" customWidth="1"/>
    <col min="8965" max="9198" width="9.140625" style="800"/>
    <col min="9199" max="9199" width="35.42578125" style="800" customWidth="1"/>
    <col min="9200" max="9203" width="0" style="800" hidden="1" customWidth="1"/>
    <col min="9204" max="9204" width="11.7109375" style="800" customWidth="1"/>
    <col min="9205" max="9205" width="18.7109375" style="800" customWidth="1"/>
    <col min="9206" max="9206" width="11.7109375" style="800" customWidth="1"/>
    <col min="9207" max="9207" width="15" style="800" customWidth="1"/>
    <col min="9208" max="9208" width="11.7109375" style="800" customWidth="1"/>
    <col min="9209" max="9209" width="17.42578125" style="800" customWidth="1"/>
    <col min="9210" max="9210" width="11.7109375" style="800" customWidth="1"/>
    <col min="9211" max="9211" width="15" style="800" customWidth="1"/>
    <col min="9212" max="9212" width="15.7109375" style="800" customWidth="1"/>
    <col min="9213" max="9214" width="17.28515625" style="800" customWidth="1"/>
    <col min="9215" max="9217" width="9.140625" style="800"/>
    <col min="9218" max="9218" width="11" style="800" customWidth="1"/>
    <col min="9219" max="9219" width="9.140625" style="800"/>
    <col min="9220" max="9220" width="10.5703125" style="800" customWidth="1"/>
    <col min="9221" max="9454" width="9.140625" style="800"/>
    <col min="9455" max="9455" width="35.42578125" style="800" customWidth="1"/>
    <col min="9456" max="9459" width="0" style="800" hidden="1" customWidth="1"/>
    <col min="9460" max="9460" width="11.7109375" style="800" customWidth="1"/>
    <col min="9461" max="9461" width="18.7109375" style="800" customWidth="1"/>
    <col min="9462" max="9462" width="11.7109375" style="800" customWidth="1"/>
    <col min="9463" max="9463" width="15" style="800" customWidth="1"/>
    <col min="9464" max="9464" width="11.7109375" style="800" customWidth="1"/>
    <col min="9465" max="9465" width="17.42578125" style="800" customWidth="1"/>
    <col min="9466" max="9466" width="11.7109375" style="800" customWidth="1"/>
    <col min="9467" max="9467" width="15" style="800" customWidth="1"/>
    <col min="9468" max="9468" width="15.7109375" style="800" customWidth="1"/>
    <col min="9469" max="9470" width="17.28515625" style="800" customWidth="1"/>
    <col min="9471" max="9473" width="9.140625" style="800"/>
    <col min="9474" max="9474" width="11" style="800" customWidth="1"/>
    <col min="9475" max="9475" width="9.140625" style="800"/>
    <col min="9476" max="9476" width="10.5703125" style="800" customWidth="1"/>
    <col min="9477" max="9710" width="9.140625" style="800"/>
    <col min="9711" max="9711" width="35.42578125" style="800" customWidth="1"/>
    <col min="9712" max="9715" width="0" style="800" hidden="1" customWidth="1"/>
    <col min="9716" max="9716" width="11.7109375" style="800" customWidth="1"/>
    <col min="9717" max="9717" width="18.7109375" style="800" customWidth="1"/>
    <col min="9718" max="9718" width="11.7109375" style="800" customWidth="1"/>
    <col min="9719" max="9719" width="15" style="800" customWidth="1"/>
    <col min="9720" max="9720" width="11.7109375" style="800" customWidth="1"/>
    <col min="9721" max="9721" width="17.42578125" style="800" customWidth="1"/>
    <col min="9722" max="9722" width="11.7109375" style="800" customWidth="1"/>
    <col min="9723" max="9723" width="15" style="800" customWidth="1"/>
    <col min="9724" max="9724" width="15.7109375" style="800" customWidth="1"/>
    <col min="9725" max="9726" width="17.28515625" style="800" customWidth="1"/>
    <col min="9727" max="9729" width="9.140625" style="800"/>
    <col min="9730" max="9730" width="11" style="800" customWidth="1"/>
    <col min="9731" max="9731" width="9.140625" style="800"/>
    <col min="9732" max="9732" width="10.5703125" style="800" customWidth="1"/>
    <col min="9733" max="9966" width="9.140625" style="800"/>
    <col min="9967" max="9967" width="35.42578125" style="800" customWidth="1"/>
    <col min="9968" max="9971" width="0" style="800" hidden="1" customWidth="1"/>
    <col min="9972" max="9972" width="11.7109375" style="800" customWidth="1"/>
    <col min="9973" max="9973" width="18.7109375" style="800" customWidth="1"/>
    <col min="9974" max="9974" width="11.7109375" style="800" customWidth="1"/>
    <col min="9975" max="9975" width="15" style="800" customWidth="1"/>
    <col min="9976" max="9976" width="11.7109375" style="800" customWidth="1"/>
    <col min="9977" max="9977" width="17.42578125" style="800" customWidth="1"/>
    <col min="9978" max="9978" width="11.7109375" style="800" customWidth="1"/>
    <col min="9979" max="9979" width="15" style="800" customWidth="1"/>
    <col min="9980" max="9980" width="15.7109375" style="800" customWidth="1"/>
    <col min="9981" max="9982" width="17.28515625" style="800" customWidth="1"/>
    <col min="9983" max="9985" width="9.140625" style="800"/>
    <col min="9986" max="9986" width="11" style="800" customWidth="1"/>
    <col min="9987" max="9987" width="9.140625" style="800"/>
    <col min="9988" max="9988" width="10.5703125" style="800" customWidth="1"/>
    <col min="9989" max="10222" width="9.140625" style="800"/>
    <col min="10223" max="10223" width="35.42578125" style="800" customWidth="1"/>
    <col min="10224" max="10227" width="0" style="800" hidden="1" customWidth="1"/>
    <col min="10228" max="10228" width="11.7109375" style="800" customWidth="1"/>
    <col min="10229" max="10229" width="18.7109375" style="800" customWidth="1"/>
    <col min="10230" max="10230" width="11.7109375" style="800" customWidth="1"/>
    <col min="10231" max="10231" width="15" style="800" customWidth="1"/>
    <col min="10232" max="10232" width="11.7109375" style="800" customWidth="1"/>
    <col min="10233" max="10233" width="17.42578125" style="800" customWidth="1"/>
    <col min="10234" max="10234" width="11.7109375" style="800" customWidth="1"/>
    <col min="10235" max="10235" width="15" style="800" customWidth="1"/>
    <col min="10236" max="10236" width="15.7109375" style="800" customWidth="1"/>
    <col min="10237" max="10238" width="17.28515625" style="800" customWidth="1"/>
    <col min="10239" max="10241" width="9.140625" style="800"/>
    <col min="10242" max="10242" width="11" style="800" customWidth="1"/>
    <col min="10243" max="10243" width="9.140625" style="800"/>
    <col min="10244" max="10244" width="10.5703125" style="800" customWidth="1"/>
    <col min="10245" max="10478" width="9.140625" style="800"/>
    <col min="10479" max="10479" width="35.42578125" style="800" customWidth="1"/>
    <col min="10480" max="10483" width="0" style="800" hidden="1" customWidth="1"/>
    <col min="10484" max="10484" width="11.7109375" style="800" customWidth="1"/>
    <col min="10485" max="10485" width="18.7109375" style="800" customWidth="1"/>
    <col min="10486" max="10486" width="11.7109375" style="800" customWidth="1"/>
    <col min="10487" max="10487" width="15" style="800" customWidth="1"/>
    <col min="10488" max="10488" width="11.7109375" style="800" customWidth="1"/>
    <col min="10489" max="10489" width="17.42578125" style="800" customWidth="1"/>
    <col min="10490" max="10490" width="11.7109375" style="800" customWidth="1"/>
    <col min="10491" max="10491" width="15" style="800" customWidth="1"/>
    <col min="10492" max="10492" width="15.7109375" style="800" customWidth="1"/>
    <col min="10493" max="10494" width="17.28515625" style="800" customWidth="1"/>
    <col min="10495" max="10497" width="9.140625" style="800"/>
    <col min="10498" max="10498" width="11" style="800" customWidth="1"/>
    <col min="10499" max="10499" width="9.140625" style="800"/>
    <col min="10500" max="10500" width="10.5703125" style="800" customWidth="1"/>
    <col min="10501" max="10734" width="9.140625" style="800"/>
    <col min="10735" max="10735" width="35.42578125" style="800" customWidth="1"/>
    <col min="10736" max="10739" width="0" style="800" hidden="1" customWidth="1"/>
    <col min="10740" max="10740" width="11.7109375" style="800" customWidth="1"/>
    <col min="10741" max="10741" width="18.7109375" style="800" customWidth="1"/>
    <col min="10742" max="10742" width="11.7109375" style="800" customWidth="1"/>
    <col min="10743" max="10743" width="15" style="800" customWidth="1"/>
    <col min="10744" max="10744" width="11.7109375" style="800" customWidth="1"/>
    <col min="10745" max="10745" width="17.42578125" style="800" customWidth="1"/>
    <col min="10746" max="10746" width="11.7109375" style="800" customWidth="1"/>
    <col min="10747" max="10747" width="15" style="800" customWidth="1"/>
    <col min="10748" max="10748" width="15.7109375" style="800" customWidth="1"/>
    <col min="10749" max="10750" width="17.28515625" style="800" customWidth="1"/>
    <col min="10751" max="10753" width="9.140625" style="800"/>
    <col min="10754" max="10754" width="11" style="800" customWidth="1"/>
    <col min="10755" max="10755" width="9.140625" style="800"/>
    <col min="10756" max="10756" width="10.5703125" style="800" customWidth="1"/>
    <col min="10757" max="10990" width="9.140625" style="800"/>
    <col min="10991" max="10991" width="35.42578125" style="800" customWidth="1"/>
    <col min="10992" max="10995" width="0" style="800" hidden="1" customWidth="1"/>
    <col min="10996" max="10996" width="11.7109375" style="800" customWidth="1"/>
    <col min="10997" max="10997" width="18.7109375" style="800" customWidth="1"/>
    <col min="10998" max="10998" width="11.7109375" style="800" customWidth="1"/>
    <col min="10999" max="10999" width="15" style="800" customWidth="1"/>
    <col min="11000" max="11000" width="11.7109375" style="800" customWidth="1"/>
    <col min="11001" max="11001" width="17.42578125" style="800" customWidth="1"/>
    <col min="11002" max="11002" width="11.7109375" style="800" customWidth="1"/>
    <col min="11003" max="11003" width="15" style="800" customWidth="1"/>
    <col min="11004" max="11004" width="15.7109375" style="800" customWidth="1"/>
    <col min="11005" max="11006" width="17.28515625" style="800" customWidth="1"/>
    <col min="11007" max="11009" width="9.140625" style="800"/>
    <col min="11010" max="11010" width="11" style="800" customWidth="1"/>
    <col min="11011" max="11011" width="9.140625" style="800"/>
    <col min="11012" max="11012" width="10.5703125" style="800" customWidth="1"/>
    <col min="11013" max="11246" width="9.140625" style="800"/>
    <col min="11247" max="11247" width="35.42578125" style="800" customWidth="1"/>
    <col min="11248" max="11251" width="0" style="800" hidden="1" customWidth="1"/>
    <col min="11252" max="11252" width="11.7109375" style="800" customWidth="1"/>
    <col min="11253" max="11253" width="18.7109375" style="800" customWidth="1"/>
    <col min="11254" max="11254" width="11.7109375" style="800" customWidth="1"/>
    <col min="11255" max="11255" width="15" style="800" customWidth="1"/>
    <col min="11256" max="11256" width="11.7109375" style="800" customWidth="1"/>
    <col min="11257" max="11257" width="17.42578125" style="800" customWidth="1"/>
    <col min="11258" max="11258" width="11.7109375" style="800" customWidth="1"/>
    <col min="11259" max="11259" width="15" style="800" customWidth="1"/>
    <col min="11260" max="11260" width="15.7109375" style="800" customWidth="1"/>
    <col min="11261" max="11262" width="17.28515625" style="800" customWidth="1"/>
    <col min="11263" max="11265" width="9.140625" style="800"/>
    <col min="11266" max="11266" width="11" style="800" customWidth="1"/>
    <col min="11267" max="11267" width="9.140625" style="800"/>
    <col min="11268" max="11268" width="10.5703125" style="800" customWidth="1"/>
    <col min="11269" max="11502" width="9.140625" style="800"/>
    <col min="11503" max="11503" width="35.42578125" style="800" customWidth="1"/>
    <col min="11504" max="11507" width="0" style="800" hidden="1" customWidth="1"/>
    <col min="11508" max="11508" width="11.7109375" style="800" customWidth="1"/>
    <col min="11509" max="11509" width="18.7109375" style="800" customWidth="1"/>
    <col min="11510" max="11510" width="11.7109375" style="800" customWidth="1"/>
    <col min="11511" max="11511" width="15" style="800" customWidth="1"/>
    <col min="11512" max="11512" width="11.7109375" style="800" customWidth="1"/>
    <col min="11513" max="11513" width="17.42578125" style="800" customWidth="1"/>
    <col min="11514" max="11514" width="11.7109375" style="800" customWidth="1"/>
    <col min="11515" max="11515" width="15" style="800" customWidth="1"/>
    <col min="11516" max="11516" width="15.7109375" style="800" customWidth="1"/>
    <col min="11517" max="11518" width="17.28515625" style="800" customWidth="1"/>
    <col min="11519" max="11521" width="9.140625" style="800"/>
    <col min="11522" max="11522" width="11" style="800" customWidth="1"/>
    <col min="11523" max="11523" width="9.140625" style="800"/>
    <col min="11524" max="11524" width="10.5703125" style="800" customWidth="1"/>
    <col min="11525" max="11758" width="9.140625" style="800"/>
    <col min="11759" max="11759" width="35.42578125" style="800" customWidth="1"/>
    <col min="11760" max="11763" width="0" style="800" hidden="1" customWidth="1"/>
    <col min="11764" max="11764" width="11.7109375" style="800" customWidth="1"/>
    <col min="11765" max="11765" width="18.7109375" style="800" customWidth="1"/>
    <col min="11766" max="11766" width="11.7109375" style="800" customWidth="1"/>
    <col min="11767" max="11767" width="15" style="800" customWidth="1"/>
    <col min="11768" max="11768" width="11.7109375" style="800" customWidth="1"/>
    <col min="11769" max="11769" width="17.42578125" style="800" customWidth="1"/>
    <col min="11770" max="11770" width="11.7109375" style="800" customWidth="1"/>
    <col min="11771" max="11771" width="15" style="800" customWidth="1"/>
    <col min="11772" max="11772" width="15.7109375" style="800" customWidth="1"/>
    <col min="11773" max="11774" width="17.28515625" style="800" customWidth="1"/>
    <col min="11775" max="11777" width="9.140625" style="800"/>
    <col min="11778" max="11778" width="11" style="800" customWidth="1"/>
    <col min="11779" max="11779" width="9.140625" style="800"/>
    <col min="11780" max="11780" width="10.5703125" style="800" customWidth="1"/>
    <col min="11781" max="12014" width="9.140625" style="800"/>
    <col min="12015" max="12015" width="35.42578125" style="800" customWidth="1"/>
    <col min="12016" max="12019" width="0" style="800" hidden="1" customWidth="1"/>
    <col min="12020" max="12020" width="11.7109375" style="800" customWidth="1"/>
    <col min="12021" max="12021" width="18.7109375" style="800" customWidth="1"/>
    <col min="12022" max="12022" width="11.7109375" style="800" customWidth="1"/>
    <col min="12023" max="12023" width="15" style="800" customWidth="1"/>
    <col min="12024" max="12024" width="11.7109375" style="800" customWidth="1"/>
    <col min="12025" max="12025" width="17.42578125" style="800" customWidth="1"/>
    <col min="12026" max="12026" width="11.7109375" style="800" customWidth="1"/>
    <col min="12027" max="12027" width="15" style="800" customWidth="1"/>
    <col min="12028" max="12028" width="15.7109375" style="800" customWidth="1"/>
    <col min="12029" max="12030" width="17.28515625" style="800" customWidth="1"/>
    <col min="12031" max="12033" width="9.140625" style="800"/>
    <col min="12034" max="12034" width="11" style="800" customWidth="1"/>
    <col min="12035" max="12035" width="9.140625" style="800"/>
    <col min="12036" max="12036" width="10.5703125" style="800" customWidth="1"/>
    <col min="12037" max="12270" width="9.140625" style="800"/>
    <col min="12271" max="12271" width="35.42578125" style="800" customWidth="1"/>
    <col min="12272" max="12275" width="0" style="800" hidden="1" customWidth="1"/>
    <col min="12276" max="12276" width="11.7109375" style="800" customWidth="1"/>
    <col min="12277" max="12277" width="18.7109375" style="800" customWidth="1"/>
    <col min="12278" max="12278" width="11.7109375" style="800" customWidth="1"/>
    <col min="12279" max="12279" width="15" style="800" customWidth="1"/>
    <col min="12280" max="12280" width="11.7109375" style="800" customWidth="1"/>
    <col min="12281" max="12281" width="17.42578125" style="800" customWidth="1"/>
    <col min="12282" max="12282" width="11.7109375" style="800" customWidth="1"/>
    <col min="12283" max="12283" width="15" style="800" customWidth="1"/>
    <col min="12284" max="12284" width="15.7109375" style="800" customWidth="1"/>
    <col min="12285" max="12286" width="17.28515625" style="800" customWidth="1"/>
    <col min="12287" max="12289" width="9.140625" style="800"/>
    <col min="12290" max="12290" width="11" style="800" customWidth="1"/>
    <col min="12291" max="12291" width="9.140625" style="800"/>
    <col min="12292" max="12292" width="10.5703125" style="800" customWidth="1"/>
    <col min="12293" max="12526" width="9.140625" style="800"/>
    <col min="12527" max="12527" width="35.42578125" style="800" customWidth="1"/>
    <col min="12528" max="12531" width="0" style="800" hidden="1" customWidth="1"/>
    <col min="12532" max="12532" width="11.7109375" style="800" customWidth="1"/>
    <col min="12533" max="12533" width="18.7109375" style="800" customWidth="1"/>
    <col min="12534" max="12534" width="11.7109375" style="800" customWidth="1"/>
    <col min="12535" max="12535" width="15" style="800" customWidth="1"/>
    <col min="12536" max="12536" width="11.7109375" style="800" customWidth="1"/>
    <col min="12537" max="12537" width="17.42578125" style="800" customWidth="1"/>
    <col min="12538" max="12538" width="11.7109375" style="800" customWidth="1"/>
    <col min="12539" max="12539" width="15" style="800" customWidth="1"/>
    <col min="12540" max="12540" width="15.7109375" style="800" customWidth="1"/>
    <col min="12541" max="12542" width="17.28515625" style="800" customWidth="1"/>
    <col min="12543" max="12545" width="9.140625" style="800"/>
    <col min="12546" max="12546" width="11" style="800" customWidth="1"/>
    <col min="12547" max="12547" width="9.140625" style="800"/>
    <col min="12548" max="12548" width="10.5703125" style="800" customWidth="1"/>
    <col min="12549" max="12782" width="9.140625" style="800"/>
    <col min="12783" max="12783" width="35.42578125" style="800" customWidth="1"/>
    <col min="12784" max="12787" width="0" style="800" hidden="1" customWidth="1"/>
    <col min="12788" max="12788" width="11.7109375" style="800" customWidth="1"/>
    <col min="12789" max="12789" width="18.7109375" style="800" customWidth="1"/>
    <col min="12790" max="12790" width="11.7109375" style="800" customWidth="1"/>
    <col min="12791" max="12791" width="15" style="800" customWidth="1"/>
    <col min="12792" max="12792" width="11.7109375" style="800" customWidth="1"/>
    <col min="12793" max="12793" width="17.42578125" style="800" customWidth="1"/>
    <col min="12794" max="12794" width="11.7109375" style="800" customWidth="1"/>
    <col min="12795" max="12795" width="15" style="800" customWidth="1"/>
    <col min="12796" max="12796" width="15.7109375" style="800" customWidth="1"/>
    <col min="12797" max="12798" width="17.28515625" style="800" customWidth="1"/>
    <col min="12799" max="12801" width="9.140625" style="800"/>
    <col min="12802" max="12802" width="11" style="800" customWidth="1"/>
    <col min="12803" max="12803" width="9.140625" style="800"/>
    <col min="12804" max="12804" width="10.5703125" style="800" customWidth="1"/>
    <col min="12805" max="13038" width="9.140625" style="800"/>
    <col min="13039" max="13039" width="35.42578125" style="800" customWidth="1"/>
    <col min="13040" max="13043" width="0" style="800" hidden="1" customWidth="1"/>
    <col min="13044" max="13044" width="11.7109375" style="800" customWidth="1"/>
    <col min="13045" max="13045" width="18.7109375" style="800" customWidth="1"/>
    <col min="13046" max="13046" width="11.7109375" style="800" customWidth="1"/>
    <col min="13047" max="13047" width="15" style="800" customWidth="1"/>
    <col min="13048" max="13048" width="11.7109375" style="800" customWidth="1"/>
    <col min="13049" max="13049" width="17.42578125" style="800" customWidth="1"/>
    <col min="13050" max="13050" width="11.7109375" style="800" customWidth="1"/>
    <col min="13051" max="13051" width="15" style="800" customWidth="1"/>
    <col min="13052" max="13052" width="15.7109375" style="800" customWidth="1"/>
    <col min="13053" max="13054" width="17.28515625" style="800" customWidth="1"/>
    <col min="13055" max="13057" width="9.140625" style="800"/>
    <col min="13058" max="13058" width="11" style="800" customWidth="1"/>
    <col min="13059" max="13059" width="9.140625" style="800"/>
    <col min="13060" max="13060" width="10.5703125" style="800" customWidth="1"/>
    <col min="13061" max="13294" width="9.140625" style="800"/>
    <col min="13295" max="13295" width="35.42578125" style="800" customWidth="1"/>
    <col min="13296" max="13299" width="0" style="800" hidden="1" customWidth="1"/>
    <col min="13300" max="13300" width="11.7109375" style="800" customWidth="1"/>
    <col min="13301" max="13301" width="18.7109375" style="800" customWidth="1"/>
    <col min="13302" max="13302" width="11.7109375" style="800" customWidth="1"/>
    <col min="13303" max="13303" width="15" style="800" customWidth="1"/>
    <col min="13304" max="13304" width="11.7109375" style="800" customWidth="1"/>
    <col min="13305" max="13305" width="17.42578125" style="800" customWidth="1"/>
    <col min="13306" max="13306" width="11.7109375" style="800" customWidth="1"/>
    <col min="13307" max="13307" width="15" style="800" customWidth="1"/>
    <col min="13308" max="13308" width="15.7109375" style="800" customWidth="1"/>
    <col min="13309" max="13310" width="17.28515625" style="800" customWidth="1"/>
    <col min="13311" max="13313" width="9.140625" style="800"/>
    <col min="13314" max="13314" width="11" style="800" customWidth="1"/>
    <col min="13315" max="13315" width="9.140625" style="800"/>
    <col min="13316" max="13316" width="10.5703125" style="800" customWidth="1"/>
    <col min="13317" max="13550" width="9.140625" style="800"/>
    <col min="13551" max="13551" width="35.42578125" style="800" customWidth="1"/>
    <col min="13552" max="13555" width="0" style="800" hidden="1" customWidth="1"/>
    <col min="13556" max="13556" width="11.7109375" style="800" customWidth="1"/>
    <col min="13557" max="13557" width="18.7109375" style="800" customWidth="1"/>
    <col min="13558" max="13558" width="11.7109375" style="800" customWidth="1"/>
    <col min="13559" max="13559" width="15" style="800" customWidth="1"/>
    <col min="13560" max="13560" width="11.7109375" style="800" customWidth="1"/>
    <col min="13561" max="13561" width="17.42578125" style="800" customWidth="1"/>
    <col min="13562" max="13562" width="11.7109375" style="800" customWidth="1"/>
    <col min="13563" max="13563" width="15" style="800" customWidth="1"/>
    <col min="13564" max="13564" width="15.7109375" style="800" customWidth="1"/>
    <col min="13565" max="13566" width="17.28515625" style="800" customWidth="1"/>
    <col min="13567" max="13569" width="9.140625" style="800"/>
    <col min="13570" max="13570" width="11" style="800" customWidth="1"/>
    <col min="13571" max="13571" width="9.140625" style="800"/>
    <col min="13572" max="13572" width="10.5703125" style="800" customWidth="1"/>
    <col min="13573" max="13806" width="9.140625" style="800"/>
    <col min="13807" max="13807" width="35.42578125" style="800" customWidth="1"/>
    <col min="13808" max="13811" width="0" style="800" hidden="1" customWidth="1"/>
    <col min="13812" max="13812" width="11.7109375" style="800" customWidth="1"/>
    <col min="13813" max="13813" width="18.7109375" style="800" customWidth="1"/>
    <col min="13814" max="13814" width="11.7109375" style="800" customWidth="1"/>
    <col min="13815" max="13815" width="15" style="800" customWidth="1"/>
    <col min="13816" max="13816" width="11.7109375" style="800" customWidth="1"/>
    <col min="13817" max="13817" width="17.42578125" style="800" customWidth="1"/>
    <col min="13818" max="13818" width="11.7109375" style="800" customWidth="1"/>
    <col min="13819" max="13819" width="15" style="800" customWidth="1"/>
    <col min="13820" max="13820" width="15.7109375" style="800" customWidth="1"/>
    <col min="13821" max="13822" width="17.28515625" style="800" customWidth="1"/>
    <col min="13823" max="13825" width="9.140625" style="800"/>
    <col min="13826" max="13826" width="11" style="800" customWidth="1"/>
    <col min="13827" max="13827" width="9.140625" style="800"/>
    <col min="13828" max="13828" width="10.5703125" style="800" customWidth="1"/>
    <col min="13829" max="14062" width="9.140625" style="800"/>
    <col min="14063" max="14063" width="35.42578125" style="800" customWidth="1"/>
    <col min="14064" max="14067" width="0" style="800" hidden="1" customWidth="1"/>
    <col min="14068" max="14068" width="11.7109375" style="800" customWidth="1"/>
    <col min="14069" max="14069" width="18.7109375" style="800" customWidth="1"/>
    <col min="14070" max="14070" width="11.7109375" style="800" customWidth="1"/>
    <col min="14071" max="14071" width="15" style="800" customWidth="1"/>
    <col min="14072" max="14072" width="11.7109375" style="800" customWidth="1"/>
    <col min="14073" max="14073" width="17.42578125" style="800" customWidth="1"/>
    <col min="14074" max="14074" width="11.7109375" style="800" customWidth="1"/>
    <col min="14075" max="14075" width="15" style="800" customWidth="1"/>
    <col min="14076" max="14076" width="15.7109375" style="800" customWidth="1"/>
    <col min="14077" max="14078" width="17.28515625" style="800" customWidth="1"/>
    <col min="14079" max="14081" width="9.140625" style="800"/>
    <col min="14082" max="14082" width="11" style="800" customWidth="1"/>
    <col min="14083" max="14083" width="9.140625" style="800"/>
    <col min="14084" max="14084" width="10.5703125" style="800" customWidth="1"/>
    <col min="14085" max="14318" width="9.140625" style="800"/>
    <col min="14319" max="14319" width="35.42578125" style="800" customWidth="1"/>
    <col min="14320" max="14323" width="0" style="800" hidden="1" customWidth="1"/>
    <col min="14324" max="14324" width="11.7109375" style="800" customWidth="1"/>
    <col min="14325" max="14325" width="18.7109375" style="800" customWidth="1"/>
    <col min="14326" max="14326" width="11.7109375" style="800" customWidth="1"/>
    <col min="14327" max="14327" width="15" style="800" customWidth="1"/>
    <col min="14328" max="14328" width="11.7109375" style="800" customWidth="1"/>
    <col min="14329" max="14329" width="17.42578125" style="800" customWidth="1"/>
    <col min="14330" max="14330" width="11.7109375" style="800" customWidth="1"/>
    <col min="14331" max="14331" width="15" style="800" customWidth="1"/>
    <col min="14332" max="14332" width="15.7109375" style="800" customWidth="1"/>
    <col min="14333" max="14334" width="17.28515625" style="800" customWidth="1"/>
    <col min="14335" max="14337" width="9.140625" style="800"/>
    <col min="14338" max="14338" width="11" style="800" customWidth="1"/>
    <col min="14339" max="14339" width="9.140625" style="800"/>
    <col min="14340" max="14340" width="10.5703125" style="800" customWidth="1"/>
    <col min="14341" max="14574" width="9.140625" style="800"/>
    <col min="14575" max="14575" width="35.42578125" style="800" customWidth="1"/>
    <col min="14576" max="14579" width="0" style="800" hidden="1" customWidth="1"/>
    <col min="14580" max="14580" width="11.7109375" style="800" customWidth="1"/>
    <col min="14581" max="14581" width="18.7109375" style="800" customWidth="1"/>
    <col min="14582" max="14582" width="11.7109375" style="800" customWidth="1"/>
    <col min="14583" max="14583" width="15" style="800" customWidth="1"/>
    <col min="14584" max="14584" width="11.7109375" style="800" customWidth="1"/>
    <col min="14585" max="14585" width="17.42578125" style="800" customWidth="1"/>
    <col min="14586" max="14586" width="11.7109375" style="800" customWidth="1"/>
    <col min="14587" max="14587" width="15" style="800" customWidth="1"/>
    <col min="14588" max="14588" width="15.7109375" style="800" customWidth="1"/>
    <col min="14589" max="14590" width="17.28515625" style="800" customWidth="1"/>
    <col min="14591" max="14593" width="9.140625" style="800"/>
    <col min="14594" max="14594" width="11" style="800" customWidth="1"/>
    <col min="14595" max="14595" width="9.140625" style="800"/>
    <col min="14596" max="14596" width="10.5703125" style="800" customWidth="1"/>
    <col min="14597" max="14830" width="9.140625" style="800"/>
    <col min="14831" max="14831" width="35.42578125" style="800" customWidth="1"/>
    <col min="14832" max="14835" width="0" style="800" hidden="1" customWidth="1"/>
    <col min="14836" max="14836" width="11.7109375" style="800" customWidth="1"/>
    <col min="14837" max="14837" width="18.7109375" style="800" customWidth="1"/>
    <col min="14838" max="14838" width="11.7109375" style="800" customWidth="1"/>
    <col min="14839" max="14839" width="15" style="800" customWidth="1"/>
    <col min="14840" max="14840" width="11.7109375" style="800" customWidth="1"/>
    <col min="14841" max="14841" width="17.42578125" style="800" customWidth="1"/>
    <col min="14842" max="14842" width="11.7109375" style="800" customWidth="1"/>
    <col min="14843" max="14843" width="15" style="800" customWidth="1"/>
    <col min="14844" max="14844" width="15.7109375" style="800" customWidth="1"/>
    <col min="14845" max="14846" width="17.28515625" style="800" customWidth="1"/>
    <col min="14847" max="14849" width="9.140625" style="800"/>
    <col min="14850" max="14850" width="11" style="800" customWidth="1"/>
    <col min="14851" max="14851" width="9.140625" style="800"/>
    <col min="14852" max="14852" width="10.5703125" style="800" customWidth="1"/>
    <col min="14853" max="15086" width="9.140625" style="800"/>
    <col min="15087" max="15087" width="35.42578125" style="800" customWidth="1"/>
    <col min="15088" max="15091" width="0" style="800" hidden="1" customWidth="1"/>
    <col min="15092" max="15092" width="11.7109375" style="800" customWidth="1"/>
    <col min="15093" max="15093" width="18.7109375" style="800" customWidth="1"/>
    <col min="15094" max="15094" width="11.7109375" style="800" customWidth="1"/>
    <col min="15095" max="15095" width="15" style="800" customWidth="1"/>
    <col min="15096" max="15096" width="11.7109375" style="800" customWidth="1"/>
    <col min="15097" max="15097" width="17.42578125" style="800" customWidth="1"/>
    <col min="15098" max="15098" width="11.7109375" style="800" customWidth="1"/>
    <col min="15099" max="15099" width="15" style="800" customWidth="1"/>
    <col min="15100" max="15100" width="15.7109375" style="800" customWidth="1"/>
    <col min="15101" max="15102" width="17.28515625" style="800" customWidth="1"/>
    <col min="15103" max="15105" width="9.140625" style="800"/>
    <col min="15106" max="15106" width="11" style="800" customWidth="1"/>
    <col min="15107" max="15107" width="9.140625" style="800"/>
    <col min="15108" max="15108" width="10.5703125" style="800" customWidth="1"/>
    <col min="15109" max="15342" width="9.140625" style="800"/>
    <col min="15343" max="15343" width="35.42578125" style="800" customWidth="1"/>
    <col min="15344" max="15347" width="0" style="800" hidden="1" customWidth="1"/>
    <col min="15348" max="15348" width="11.7109375" style="800" customWidth="1"/>
    <col min="15349" max="15349" width="18.7109375" style="800" customWidth="1"/>
    <col min="15350" max="15350" width="11.7109375" style="800" customWidth="1"/>
    <col min="15351" max="15351" width="15" style="800" customWidth="1"/>
    <col min="15352" max="15352" width="11.7109375" style="800" customWidth="1"/>
    <col min="15353" max="15353" width="17.42578125" style="800" customWidth="1"/>
    <col min="15354" max="15354" width="11.7109375" style="800" customWidth="1"/>
    <col min="15355" max="15355" width="15" style="800" customWidth="1"/>
    <col min="15356" max="15356" width="15.7109375" style="800" customWidth="1"/>
    <col min="15357" max="15358" width="17.28515625" style="800" customWidth="1"/>
    <col min="15359" max="15361" width="9.140625" style="800"/>
    <col min="15362" max="15362" width="11" style="800" customWidth="1"/>
    <col min="15363" max="15363" width="9.140625" style="800"/>
    <col min="15364" max="15364" width="10.5703125" style="800" customWidth="1"/>
    <col min="15365" max="15598" width="9.140625" style="800"/>
    <col min="15599" max="15599" width="35.42578125" style="800" customWidth="1"/>
    <col min="15600" max="15603" width="0" style="800" hidden="1" customWidth="1"/>
    <col min="15604" max="15604" width="11.7109375" style="800" customWidth="1"/>
    <col min="15605" max="15605" width="18.7109375" style="800" customWidth="1"/>
    <col min="15606" max="15606" width="11.7109375" style="800" customWidth="1"/>
    <col min="15607" max="15607" width="15" style="800" customWidth="1"/>
    <col min="15608" max="15608" width="11.7109375" style="800" customWidth="1"/>
    <col min="15609" max="15609" width="17.42578125" style="800" customWidth="1"/>
    <col min="15610" max="15610" width="11.7109375" style="800" customWidth="1"/>
    <col min="15611" max="15611" width="15" style="800" customWidth="1"/>
    <col min="15612" max="15612" width="15.7109375" style="800" customWidth="1"/>
    <col min="15613" max="15614" width="17.28515625" style="800" customWidth="1"/>
    <col min="15615" max="15617" width="9.140625" style="800"/>
    <col min="15618" max="15618" width="11" style="800" customWidth="1"/>
    <col min="15619" max="15619" width="9.140625" style="800"/>
    <col min="15620" max="15620" width="10.5703125" style="800" customWidth="1"/>
    <col min="15621" max="15854" width="9.140625" style="800"/>
    <col min="15855" max="15855" width="35.42578125" style="800" customWidth="1"/>
    <col min="15856" max="15859" width="0" style="800" hidden="1" customWidth="1"/>
    <col min="15860" max="15860" width="11.7109375" style="800" customWidth="1"/>
    <col min="15861" max="15861" width="18.7109375" style="800" customWidth="1"/>
    <col min="15862" max="15862" width="11.7109375" style="800" customWidth="1"/>
    <col min="15863" max="15863" width="15" style="800" customWidth="1"/>
    <col min="15864" max="15864" width="11.7109375" style="800" customWidth="1"/>
    <col min="15865" max="15865" width="17.42578125" style="800" customWidth="1"/>
    <col min="15866" max="15866" width="11.7109375" style="800" customWidth="1"/>
    <col min="15867" max="15867" width="15" style="800" customWidth="1"/>
    <col min="15868" max="15868" width="15.7109375" style="800" customWidth="1"/>
    <col min="15869" max="15870" width="17.28515625" style="800" customWidth="1"/>
    <col min="15871" max="15873" width="9.140625" style="800"/>
    <col min="15874" max="15874" width="11" style="800" customWidth="1"/>
    <col min="15875" max="15875" width="9.140625" style="800"/>
    <col min="15876" max="15876" width="10.5703125" style="800" customWidth="1"/>
    <col min="15877" max="16110" width="9.140625" style="800"/>
    <col min="16111" max="16111" width="35.42578125" style="800" customWidth="1"/>
    <col min="16112" max="16115" width="0" style="800" hidden="1" customWidth="1"/>
    <col min="16116" max="16116" width="11.7109375" style="800" customWidth="1"/>
    <col min="16117" max="16117" width="18.7109375" style="800" customWidth="1"/>
    <col min="16118" max="16118" width="11.7109375" style="800" customWidth="1"/>
    <col min="16119" max="16119" width="15" style="800" customWidth="1"/>
    <col min="16120" max="16120" width="11.7109375" style="800" customWidth="1"/>
    <col min="16121" max="16121" width="17.42578125" style="800" customWidth="1"/>
    <col min="16122" max="16122" width="11.7109375" style="800" customWidth="1"/>
    <col min="16123" max="16123" width="15" style="800" customWidth="1"/>
    <col min="16124" max="16124" width="15.7109375" style="800" customWidth="1"/>
    <col min="16125" max="16126" width="17.28515625" style="800" customWidth="1"/>
    <col min="16127" max="16129" width="9.140625" style="800"/>
    <col min="16130" max="16130" width="11" style="800" customWidth="1"/>
    <col min="16131" max="16131" width="9.140625" style="800"/>
    <col min="16132" max="16132" width="10.5703125" style="800" customWidth="1"/>
    <col min="16133" max="16384" width="9.140625" style="800"/>
  </cols>
  <sheetData>
    <row r="1" spans="2:23" ht="14.25">
      <c r="N1" s="1651" t="s">
        <v>1230</v>
      </c>
      <c r="O1" s="1651"/>
      <c r="P1" s="1651"/>
    </row>
    <row r="3" spans="2:23" ht="33.75" customHeight="1">
      <c r="B3" s="1658" t="s">
        <v>90</v>
      </c>
      <c r="C3" s="1658"/>
      <c r="D3" s="1658"/>
      <c r="E3" s="1658"/>
      <c r="F3" s="1658"/>
      <c r="G3" s="1658"/>
      <c r="H3" s="1658"/>
      <c r="I3" s="1658"/>
      <c r="J3" s="1658"/>
      <c r="K3" s="1658"/>
      <c r="L3" s="1658"/>
      <c r="M3" s="1658"/>
      <c r="N3" s="1658"/>
      <c r="O3" s="1658"/>
      <c r="P3" s="1658"/>
    </row>
    <row r="4" spans="2:23" ht="13.5" thickBot="1"/>
    <row r="5" spans="2:23" ht="13.5" thickBot="1">
      <c r="B5" s="1673" t="s">
        <v>72</v>
      </c>
      <c r="C5" s="1676" t="s">
        <v>103</v>
      </c>
      <c r="D5" s="1677"/>
      <c r="E5" s="1677"/>
      <c r="F5" s="1678"/>
      <c r="G5" s="1678"/>
      <c r="H5" s="1679"/>
      <c r="I5" s="1679"/>
      <c r="J5" s="1676" t="s">
        <v>155</v>
      </c>
      <c r="K5" s="1677"/>
      <c r="L5" s="1677"/>
      <c r="M5" s="1678"/>
      <c r="N5" s="1678"/>
      <c r="O5" s="1679"/>
      <c r="P5" s="1679"/>
      <c r="Q5" s="1035"/>
    </row>
    <row r="6" spans="2:23" ht="32.25" customHeight="1">
      <c r="B6" s="1674"/>
      <c r="C6" s="1669" t="s">
        <v>73</v>
      </c>
      <c r="D6" s="1670"/>
      <c r="E6" s="1670"/>
      <c r="F6" s="1671"/>
      <c r="G6" s="1671" t="s">
        <v>74</v>
      </c>
      <c r="H6" s="1672"/>
      <c r="I6" s="1672"/>
      <c r="J6" s="1669" t="s">
        <v>73</v>
      </c>
      <c r="K6" s="1670"/>
      <c r="L6" s="1670"/>
      <c r="M6" s="1671"/>
      <c r="N6" s="1671" t="s">
        <v>74</v>
      </c>
      <c r="O6" s="1672"/>
      <c r="P6" s="1672"/>
      <c r="Q6" s="1036"/>
    </row>
    <row r="7" spans="2:23" ht="64.5" thickBot="1">
      <c r="B7" s="1675"/>
      <c r="C7" s="1037" t="s">
        <v>76</v>
      </c>
      <c r="D7" s="1038" t="s">
        <v>88</v>
      </c>
      <c r="E7" s="1039" t="s">
        <v>1258</v>
      </c>
      <c r="F7" s="1040" t="s">
        <v>77</v>
      </c>
      <c r="G7" s="1039" t="s">
        <v>76</v>
      </c>
      <c r="H7" s="1040" t="s">
        <v>78</v>
      </c>
      <c r="I7" s="1040" t="s">
        <v>1259</v>
      </c>
      <c r="J7" s="1037" t="s">
        <v>76</v>
      </c>
      <c r="K7" s="1038" t="s">
        <v>88</v>
      </c>
      <c r="L7" s="1039" t="s">
        <v>89</v>
      </c>
      <c r="M7" s="1040" t="s">
        <v>77</v>
      </c>
      <c r="N7" s="1039" t="s">
        <v>76</v>
      </c>
      <c r="O7" s="1040" t="s">
        <v>78</v>
      </c>
      <c r="P7" s="1040" t="s">
        <v>1259</v>
      </c>
      <c r="Q7" s="1036"/>
    </row>
    <row r="8" spans="2:23" ht="25.5">
      <c r="B8" s="1041" t="s">
        <v>1</v>
      </c>
      <c r="C8" s="1042">
        <v>6.6000000000000003E-2</v>
      </c>
      <c r="D8" s="1043">
        <v>5.14</v>
      </c>
      <c r="E8" s="1043">
        <v>4.08</v>
      </c>
      <c r="F8" s="1043">
        <v>3.3499999999999996</v>
      </c>
      <c r="G8" s="1044">
        <v>5.8018883082407831E-2</v>
      </c>
      <c r="H8" s="1045">
        <v>6.0068883082407831</v>
      </c>
      <c r="I8" s="1045">
        <v>5.7418883082407834</v>
      </c>
      <c r="J8" s="1042">
        <v>5.5999999999999994E-2</v>
      </c>
      <c r="K8" s="1043">
        <v>3.9099999999999997</v>
      </c>
      <c r="L8" s="1043">
        <v>2.6499999999999995</v>
      </c>
      <c r="M8" s="1043">
        <v>1.8499999999999996</v>
      </c>
      <c r="N8" s="1044">
        <v>5.325656255935745E-2</v>
      </c>
      <c r="O8" s="1045">
        <v>5.6936562559357453</v>
      </c>
      <c r="P8" s="1045">
        <v>5.4076562559357448</v>
      </c>
      <c r="Q8" s="1046"/>
      <c r="R8" s="837"/>
      <c r="S8" s="1047"/>
      <c r="T8" s="1047"/>
      <c r="V8" s="1047"/>
      <c r="W8" s="837"/>
    </row>
    <row r="9" spans="2:23">
      <c r="B9" s="1048" t="s">
        <v>0</v>
      </c>
      <c r="C9" s="1049">
        <v>6.2267630423481914E-2</v>
      </c>
      <c r="D9" s="1043">
        <v>4.7667630423481917</v>
      </c>
      <c r="E9" s="1043">
        <v>3.7067630423481917</v>
      </c>
      <c r="F9" s="1043">
        <v>2.9767630423481917</v>
      </c>
      <c r="G9" s="1050">
        <v>5.6249844787301051E-2</v>
      </c>
      <c r="H9" s="1045">
        <v>5.8299844787301049</v>
      </c>
      <c r="I9" s="1045">
        <v>5.5649844787301053</v>
      </c>
      <c r="J9" s="1049">
        <v>5.8702516883653723E-2</v>
      </c>
      <c r="K9" s="1043">
        <v>4.1802516883653729</v>
      </c>
      <c r="L9" s="1043">
        <v>2.9202516883653726</v>
      </c>
      <c r="M9" s="1043">
        <v>2.1202516883653724</v>
      </c>
      <c r="N9" s="1050">
        <v>4.9894079590140736E-2</v>
      </c>
      <c r="O9" s="1045">
        <v>5.3574079590140737</v>
      </c>
      <c r="P9" s="1045">
        <v>5.0714079590140742</v>
      </c>
      <c r="Q9" s="1046"/>
      <c r="R9" s="837"/>
      <c r="S9" s="1047"/>
      <c r="T9" s="1047"/>
      <c r="V9" s="1047"/>
      <c r="W9" s="837"/>
    </row>
    <row r="10" spans="2:23">
      <c r="B10" s="1048" t="s">
        <v>2</v>
      </c>
      <c r="C10" s="1049">
        <v>6.8600000000000008E-2</v>
      </c>
      <c r="D10" s="1043">
        <v>5.4</v>
      </c>
      <c r="E10" s="1043">
        <v>4.34</v>
      </c>
      <c r="F10" s="1043">
        <v>3.6100000000000003</v>
      </c>
      <c r="G10" s="1050">
        <v>6.2760404883927257E-2</v>
      </c>
      <c r="H10" s="1045">
        <v>6.4810404883927255</v>
      </c>
      <c r="I10" s="1045">
        <v>6.2160404883927258</v>
      </c>
      <c r="J10" s="1049">
        <v>6.3099999999999989E-2</v>
      </c>
      <c r="K10" s="1043">
        <v>4.6199999999999992</v>
      </c>
      <c r="L10" s="1043">
        <v>3.359999999999999</v>
      </c>
      <c r="M10" s="1043">
        <v>2.5599999999999992</v>
      </c>
      <c r="N10" s="1050">
        <v>5.7890690093798235E-2</v>
      </c>
      <c r="O10" s="1045">
        <v>6.1570690093798239</v>
      </c>
      <c r="P10" s="1045">
        <v>5.8710690093798235</v>
      </c>
      <c r="Q10" s="1046"/>
      <c r="R10" s="837"/>
      <c r="S10" s="1047"/>
      <c r="T10" s="1047"/>
      <c r="V10" s="1047"/>
      <c r="W10" s="837"/>
    </row>
    <row r="11" spans="2:23" ht="25.5">
      <c r="B11" s="1048" t="s">
        <v>81</v>
      </c>
      <c r="C11" s="1049">
        <v>6.5804395675989433E-2</v>
      </c>
      <c r="D11" s="1043">
        <v>5.1204395675989431</v>
      </c>
      <c r="E11" s="1043">
        <v>4.0604395675989426</v>
      </c>
      <c r="F11" s="1043">
        <v>3.3304395675989431</v>
      </c>
      <c r="G11" s="1050">
        <v>6.0437486813472975E-2</v>
      </c>
      <c r="H11" s="1045">
        <v>6.2487486813472977</v>
      </c>
      <c r="I11" s="1045">
        <v>5.983748681347298</v>
      </c>
      <c r="J11" s="1049">
        <v>5.8783770704571747E-2</v>
      </c>
      <c r="K11" s="1043">
        <v>4.1883770704571752</v>
      </c>
      <c r="L11" s="1043">
        <v>2.928377070457175</v>
      </c>
      <c r="M11" s="1043">
        <v>2.1283770704571747</v>
      </c>
      <c r="N11" s="1050">
        <v>5.3438516453574829E-2</v>
      </c>
      <c r="O11" s="1045">
        <v>5.7118516453574832</v>
      </c>
      <c r="P11" s="1045">
        <v>5.4258516453574828</v>
      </c>
      <c r="Q11" s="1046"/>
      <c r="R11" s="837"/>
      <c r="S11" s="1047"/>
      <c r="T11" s="1047"/>
      <c r="V11" s="1047"/>
      <c r="W11" s="837"/>
    </row>
    <row r="12" spans="2:23" ht="33.75" customHeight="1">
      <c r="B12" s="1048" t="s">
        <v>82</v>
      </c>
      <c r="C12" s="1049">
        <v>6.8400000000000002E-2</v>
      </c>
      <c r="D12" s="1043">
        <v>5.38</v>
      </c>
      <c r="E12" s="1043">
        <v>4.32</v>
      </c>
      <c r="F12" s="1043">
        <v>3.59</v>
      </c>
      <c r="G12" s="1050">
        <v>6.0106874728280558E-2</v>
      </c>
      <c r="H12" s="1045">
        <v>6.2156874728280558</v>
      </c>
      <c r="I12" s="1045">
        <v>5.9506874728280561</v>
      </c>
      <c r="J12" s="1049">
        <v>6.7400000000000002E-2</v>
      </c>
      <c r="K12" s="1043">
        <v>5.0500000000000007</v>
      </c>
      <c r="L12" s="1043">
        <v>3.7900000000000005</v>
      </c>
      <c r="M12" s="1043">
        <v>2.99</v>
      </c>
      <c r="N12" s="1050">
        <v>5.2818134446943582E-2</v>
      </c>
      <c r="O12" s="1045">
        <v>5.6498134446943586</v>
      </c>
      <c r="P12" s="1045">
        <v>5.3638134446943582</v>
      </c>
      <c r="Q12" s="1046"/>
      <c r="R12" s="837"/>
      <c r="S12" s="1047"/>
      <c r="T12" s="1047"/>
      <c r="V12" s="1047"/>
      <c r="W12" s="837"/>
    </row>
    <row r="13" spans="2:23" ht="51.75" thickBot="1">
      <c r="B13" s="1051" t="s">
        <v>87</v>
      </c>
      <c r="C13" s="1052">
        <v>6.7694972413413212E-2</v>
      </c>
      <c r="D13" s="1053">
        <v>5.3094972413413215</v>
      </c>
      <c r="E13" s="1053">
        <v>4.2494972413413219</v>
      </c>
      <c r="F13" s="1053">
        <v>3.5194972413413215</v>
      </c>
      <c r="G13" s="1054">
        <v>5.9901919783392328E-2</v>
      </c>
      <c r="H13" s="1055">
        <v>6.1951919783392331</v>
      </c>
      <c r="I13" s="1055">
        <v>5.9301919783392334</v>
      </c>
      <c r="J13" s="1052">
        <v>6.315074443892249E-2</v>
      </c>
      <c r="K13" s="1053">
        <v>4.6250744438922489</v>
      </c>
      <c r="L13" s="1053">
        <v>3.3650744438922491</v>
      </c>
      <c r="M13" s="1053">
        <v>2.5650744438922493</v>
      </c>
      <c r="N13" s="1054">
        <v>5.4517132436449886E-2</v>
      </c>
      <c r="O13" s="1055">
        <v>5.8197132436449888</v>
      </c>
      <c r="P13" s="1055">
        <v>5.5337132436449892</v>
      </c>
      <c r="Q13" s="1046"/>
      <c r="R13" s="837"/>
      <c r="S13" s="1047"/>
      <c r="T13" s="1047"/>
      <c r="V13" s="1047"/>
      <c r="W13" s="837"/>
    </row>
    <row r="14" spans="2:23" ht="13.5" thickBot="1">
      <c r="B14" s="1056" t="s">
        <v>75</v>
      </c>
      <c r="C14" s="1057">
        <v>6.5243311698877371E-2</v>
      </c>
      <c r="D14" s="1058">
        <v>5.0643311698877378</v>
      </c>
      <c r="E14" s="1058">
        <v>4.0043311698877382</v>
      </c>
      <c r="F14" s="1058">
        <v>3.2743311698877378</v>
      </c>
      <c r="G14" s="1059">
        <v>5.8748795275615516E-2</v>
      </c>
      <c r="H14" s="1060">
        <v>6.0798795275615518</v>
      </c>
      <c r="I14" s="1060">
        <v>5.8148795275615521</v>
      </c>
      <c r="J14" s="1057">
        <v>5.9667523270825737E-2</v>
      </c>
      <c r="K14" s="1058">
        <v>4.2767523270825736</v>
      </c>
      <c r="L14" s="1058">
        <v>3.0167523270825738</v>
      </c>
      <c r="M14" s="1058">
        <v>2.216752327082574</v>
      </c>
      <c r="N14" s="1059">
        <v>5.2429338865207759E-2</v>
      </c>
      <c r="O14" s="1060">
        <v>5.6109338865207761</v>
      </c>
      <c r="P14" s="1060">
        <v>5.3249338865207756</v>
      </c>
      <c r="Q14" s="1046"/>
      <c r="R14" s="837"/>
      <c r="S14" s="1047"/>
      <c r="T14" s="1047"/>
      <c r="V14" s="1047"/>
      <c r="W14" s="837"/>
    </row>
    <row r="16" spans="2:23">
      <c r="E16" s="1061"/>
      <c r="F16" s="1061"/>
      <c r="H16" s="1061"/>
    </row>
    <row r="18" spans="3:16">
      <c r="N18" s="1061"/>
      <c r="O18" s="1061"/>
      <c r="P18" s="1061"/>
    </row>
    <row r="19" spans="3:16">
      <c r="N19" s="1061"/>
      <c r="O19" s="1061"/>
      <c r="P19" s="1061"/>
    </row>
    <row r="20" spans="3:16">
      <c r="N20" s="1061"/>
      <c r="O20" s="1061"/>
      <c r="P20" s="1061"/>
    </row>
    <row r="21" spans="3:16">
      <c r="N21" s="1061"/>
      <c r="O21" s="1061"/>
      <c r="P21" s="1061"/>
    </row>
    <row r="22" spans="3:16">
      <c r="N22" s="1061"/>
      <c r="O22" s="1061"/>
      <c r="P22" s="1061"/>
    </row>
    <row r="23" spans="3:16">
      <c r="N23" s="1061"/>
      <c r="O23" s="1061"/>
      <c r="P23" s="1061"/>
    </row>
    <row r="24" spans="3:16">
      <c r="N24" s="1061"/>
      <c r="O24" s="1061"/>
      <c r="P24" s="1061"/>
    </row>
    <row r="26" spans="3:16">
      <c r="C26" s="1061"/>
      <c r="E26" s="1061"/>
      <c r="H26" s="1061"/>
    </row>
    <row r="27" spans="3:16">
      <c r="H27" s="1061"/>
    </row>
  </sheetData>
  <mergeCells count="9">
    <mergeCell ref="N1:P1"/>
    <mergeCell ref="C6:F6"/>
    <mergeCell ref="G6:I6"/>
    <mergeCell ref="J6:M6"/>
    <mergeCell ref="N6:P6"/>
    <mergeCell ref="B3:P3"/>
    <mergeCell ref="B5:B7"/>
    <mergeCell ref="C5:I5"/>
    <mergeCell ref="J5:P5"/>
  </mergeCells>
  <pageMargins left="0.70866141732283472" right="0.70866141732283472" top="0.74803149606299213" bottom="0.74803149606299213" header="0.31496062992125984" footer="0.31496062992125984"/>
  <pageSetup paperSize="9" scale="6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81"/>
  <sheetViews>
    <sheetView zoomScaleNormal="100" workbookViewId="0"/>
  </sheetViews>
  <sheetFormatPr defaultColWidth="8" defaultRowHeight="12.75"/>
  <cols>
    <col min="1" max="1" width="3.28515625" style="4" customWidth="1"/>
    <col min="2" max="2" width="1.28515625" style="4" customWidth="1"/>
    <col min="3" max="3" width="1.85546875" style="4" customWidth="1"/>
    <col min="4" max="4" width="2.140625" style="4" customWidth="1"/>
    <col min="5" max="5" width="56.85546875" style="4" customWidth="1"/>
    <col min="6" max="6" width="11.7109375" style="5" customWidth="1"/>
    <col min="7" max="8" width="10.42578125" style="5" customWidth="1"/>
    <col min="9" max="9" width="12.7109375" style="5" customWidth="1"/>
    <col min="10" max="10" width="9.7109375" style="5" customWidth="1"/>
    <col min="11" max="12" width="11.140625" style="4" customWidth="1"/>
    <col min="13" max="13" width="15.85546875" style="4" customWidth="1"/>
    <col min="14" max="16384" width="8" style="4"/>
  </cols>
  <sheetData>
    <row r="1" spans="2:13">
      <c r="M1" s="6" t="s">
        <v>329</v>
      </c>
    </row>
    <row r="2" spans="2:13" ht="12.75" customHeight="1">
      <c r="C2" s="1814" t="s">
        <v>1186</v>
      </c>
      <c r="D2" s="1814"/>
      <c r="E2" s="1814"/>
      <c r="F2" s="1814"/>
      <c r="G2" s="1814"/>
      <c r="H2" s="1814"/>
      <c r="I2" s="1814"/>
      <c r="J2" s="1814"/>
      <c r="K2" s="1814"/>
      <c r="L2" s="1814"/>
      <c r="M2" s="1814"/>
    </row>
    <row r="4" spans="2:13" ht="13.5" thickBot="1">
      <c r="B4" s="7"/>
      <c r="C4" s="7"/>
      <c r="D4" s="7"/>
      <c r="E4" s="7"/>
      <c r="F4" s="7"/>
      <c r="G4" s="8"/>
      <c r="I4" s="9"/>
      <c r="M4" s="10" t="s">
        <v>179</v>
      </c>
    </row>
    <row r="5" spans="2:13" ht="16.5" customHeight="1" thickBot="1">
      <c r="B5" s="1815" t="s">
        <v>180</v>
      </c>
      <c r="C5" s="1816"/>
      <c r="D5" s="1816"/>
      <c r="E5" s="1817"/>
      <c r="F5" s="1821" t="s">
        <v>181</v>
      </c>
      <c r="G5" s="1821"/>
      <c r="H5" s="1821"/>
      <c r="I5" s="1822"/>
      <c r="J5" s="1821" t="s">
        <v>182</v>
      </c>
      <c r="K5" s="1821"/>
      <c r="L5" s="1821"/>
      <c r="M5" s="1822"/>
    </row>
    <row r="6" spans="2:13" ht="27" customHeight="1" thickBot="1">
      <c r="B6" s="1818"/>
      <c r="C6" s="1819"/>
      <c r="D6" s="1819"/>
      <c r="E6" s="1820"/>
      <c r="F6" s="11" t="s">
        <v>183</v>
      </c>
      <c r="G6" s="12" t="s">
        <v>184</v>
      </c>
      <c r="H6" s="13" t="s">
        <v>185</v>
      </c>
      <c r="I6" s="14" t="s">
        <v>186</v>
      </c>
      <c r="J6" s="11" t="s">
        <v>183</v>
      </c>
      <c r="K6" s="12" t="s">
        <v>184</v>
      </c>
      <c r="L6" s="13" t="s">
        <v>185</v>
      </c>
      <c r="M6" s="14" t="s">
        <v>186</v>
      </c>
    </row>
    <row r="7" spans="2:13" s="19" customFormat="1" ht="14.45" customHeight="1" thickBot="1">
      <c r="B7" s="1796" t="s">
        <v>187</v>
      </c>
      <c r="C7" s="1797"/>
      <c r="D7" s="1797"/>
      <c r="E7" s="1798"/>
      <c r="F7" s="15">
        <v>26771.403999999999</v>
      </c>
      <c r="G7" s="16">
        <v>9950.0580000000009</v>
      </c>
      <c r="H7" s="17">
        <v>1341.318</v>
      </c>
      <c r="I7" s="18">
        <v>38062.78</v>
      </c>
      <c r="J7" s="15">
        <v>31181.652999999998</v>
      </c>
      <c r="K7" s="16">
        <v>8129.5479999999998</v>
      </c>
      <c r="L7" s="17">
        <v>1708.2860000000001</v>
      </c>
      <c r="M7" s="18">
        <v>41019.487000000001</v>
      </c>
    </row>
    <row r="8" spans="2:13" ht="12.75" customHeight="1">
      <c r="B8" s="1799" t="s">
        <v>188</v>
      </c>
      <c r="C8" s="1800"/>
      <c r="D8" s="1800"/>
      <c r="E8" s="1801"/>
      <c r="F8" s="20">
        <v>14394.175999999999</v>
      </c>
      <c r="G8" s="21">
        <v>6270.9870000000001</v>
      </c>
      <c r="H8" s="22">
        <v>862.95600000000002</v>
      </c>
      <c r="I8" s="23">
        <v>21528.118999999999</v>
      </c>
      <c r="J8" s="20">
        <v>16773.13</v>
      </c>
      <c r="K8" s="21">
        <v>5028.2259999999997</v>
      </c>
      <c r="L8" s="22">
        <v>1224.9549999999999</v>
      </c>
      <c r="M8" s="23">
        <v>23026.311000000002</v>
      </c>
    </row>
    <row r="9" spans="2:13" ht="12.75" customHeight="1">
      <c r="B9" s="1805" t="s">
        <v>189</v>
      </c>
      <c r="C9" s="1806"/>
      <c r="D9" s="1806"/>
      <c r="E9" s="1807"/>
      <c r="F9" s="24">
        <v>2345.0859999999998</v>
      </c>
      <c r="G9" s="25">
        <v>808.40499999999997</v>
      </c>
      <c r="H9" s="26">
        <v>107.27</v>
      </c>
      <c r="I9" s="27">
        <v>3260.761</v>
      </c>
      <c r="J9" s="24">
        <v>3102.136</v>
      </c>
      <c r="K9" s="25">
        <v>694.92899999999997</v>
      </c>
      <c r="L9" s="26">
        <v>106.14400000000001</v>
      </c>
      <c r="M9" s="27">
        <v>3903.2089999999998</v>
      </c>
    </row>
    <row r="10" spans="2:13" ht="12.75" customHeight="1">
      <c r="B10" s="1805" t="s">
        <v>190</v>
      </c>
      <c r="C10" s="1806"/>
      <c r="D10" s="1806"/>
      <c r="E10" s="1807"/>
      <c r="F10" s="24">
        <v>13.388</v>
      </c>
      <c r="G10" s="25">
        <v>0.76</v>
      </c>
      <c r="H10" s="26">
        <v>0</v>
      </c>
      <c r="I10" s="27">
        <v>14.148</v>
      </c>
      <c r="J10" s="24">
        <v>10.353</v>
      </c>
      <c r="K10" s="25">
        <v>0.96099999999999997</v>
      </c>
      <c r="L10" s="26">
        <v>0</v>
      </c>
      <c r="M10" s="27">
        <v>11.314</v>
      </c>
    </row>
    <row r="11" spans="2:13" ht="13.9" customHeight="1" thickBot="1">
      <c r="B11" s="1808" t="s">
        <v>191</v>
      </c>
      <c r="C11" s="1809"/>
      <c r="D11" s="1809"/>
      <c r="E11" s="1810"/>
      <c r="F11" s="28">
        <v>10018.754000000001</v>
      </c>
      <c r="G11" s="29">
        <v>2869.9059999999999</v>
      </c>
      <c r="H11" s="30">
        <v>371.09199999999998</v>
      </c>
      <c r="I11" s="31">
        <v>13259.752</v>
      </c>
      <c r="J11" s="28">
        <v>11296.034</v>
      </c>
      <c r="K11" s="29">
        <v>2405.4319999999998</v>
      </c>
      <c r="L11" s="30">
        <v>377.18700000000001</v>
      </c>
      <c r="M11" s="31">
        <v>14078.653</v>
      </c>
    </row>
    <row r="12" spans="2:13" s="19" customFormat="1" ht="12.75" customHeight="1" thickBot="1">
      <c r="B12" s="1811" t="s">
        <v>192</v>
      </c>
      <c r="C12" s="1812"/>
      <c r="D12" s="1812"/>
      <c r="E12" s="1813"/>
      <c r="F12" s="15">
        <v>698.55100000000004</v>
      </c>
      <c r="G12" s="16">
        <v>118.73399999999999</v>
      </c>
      <c r="H12" s="17">
        <v>8.3339999999999996</v>
      </c>
      <c r="I12" s="18">
        <v>825.61900000000003</v>
      </c>
      <c r="J12" s="15">
        <v>409.697</v>
      </c>
      <c r="K12" s="16">
        <v>15.209</v>
      </c>
      <c r="L12" s="17">
        <v>9.0459999999999994</v>
      </c>
      <c r="M12" s="18">
        <v>433.952</v>
      </c>
    </row>
    <row r="13" spans="2:13" ht="26.25" customHeight="1">
      <c r="B13" s="1799" t="s">
        <v>193</v>
      </c>
      <c r="C13" s="1800"/>
      <c r="D13" s="1800"/>
      <c r="E13" s="1801"/>
      <c r="F13" s="20">
        <v>353.904</v>
      </c>
      <c r="G13" s="21">
        <v>13.791</v>
      </c>
      <c r="H13" s="22">
        <v>8.3339999999999996</v>
      </c>
      <c r="I13" s="23">
        <v>376.029</v>
      </c>
      <c r="J13" s="20">
        <v>384.56599999999997</v>
      </c>
      <c r="K13" s="21">
        <v>15.209</v>
      </c>
      <c r="L13" s="22">
        <v>9.0459999999999994</v>
      </c>
      <c r="M13" s="23">
        <v>408.82100000000003</v>
      </c>
    </row>
    <row r="14" spans="2:13" ht="26.25" customHeight="1">
      <c r="B14" s="1805" t="s">
        <v>194</v>
      </c>
      <c r="C14" s="1806"/>
      <c r="D14" s="1806"/>
      <c r="E14" s="1807"/>
      <c r="F14" s="24">
        <v>329.98099999999999</v>
      </c>
      <c r="G14" s="25">
        <v>0</v>
      </c>
      <c r="H14" s="26">
        <v>0</v>
      </c>
      <c r="I14" s="27">
        <v>329.98099999999999</v>
      </c>
      <c r="J14" s="24">
        <v>2.2519999999999998</v>
      </c>
      <c r="K14" s="25">
        <v>0</v>
      </c>
      <c r="L14" s="26">
        <v>0</v>
      </c>
      <c r="M14" s="27">
        <v>2.2519999999999998</v>
      </c>
    </row>
    <row r="15" spans="2:13" ht="26.25" customHeight="1" thickBot="1">
      <c r="B15" s="1793" t="s">
        <v>195</v>
      </c>
      <c r="C15" s="1794"/>
      <c r="D15" s="1794"/>
      <c r="E15" s="1795"/>
      <c r="F15" s="28">
        <v>14.666</v>
      </c>
      <c r="G15" s="29">
        <v>104.943</v>
      </c>
      <c r="H15" s="30">
        <v>0</v>
      </c>
      <c r="I15" s="31">
        <v>119.60899999999999</v>
      </c>
      <c r="J15" s="28">
        <v>22.879000000000001</v>
      </c>
      <c r="K15" s="29">
        <v>0</v>
      </c>
      <c r="L15" s="30">
        <v>0</v>
      </c>
      <c r="M15" s="31">
        <v>22.879000000000001</v>
      </c>
    </row>
    <row r="16" spans="2:13" s="19" customFormat="1" ht="12.75" customHeight="1" thickBot="1">
      <c r="B16" s="1796" t="s">
        <v>196</v>
      </c>
      <c r="C16" s="1797"/>
      <c r="D16" s="1797"/>
      <c r="E16" s="1798"/>
      <c r="F16" s="15">
        <v>0</v>
      </c>
      <c r="G16" s="16">
        <v>0.38100000000000001</v>
      </c>
      <c r="H16" s="17">
        <v>0</v>
      </c>
      <c r="I16" s="18">
        <v>0.38100000000000001</v>
      </c>
      <c r="J16" s="18">
        <v>3.8099999999999999E-4</v>
      </c>
      <c r="K16" s="18">
        <v>3.8099999999999999E-4</v>
      </c>
      <c r="L16" s="18">
        <v>3.8099999999999999E-4</v>
      </c>
      <c r="M16" s="18">
        <v>3.8099999999999999E-4</v>
      </c>
    </row>
    <row r="17" spans="2:13" ht="15" customHeight="1" thickBot="1">
      <c r="B17" s="1799" t="s">
        <v>197</v>
      </c>
      <c r="C17" s="1800"/>
      <c r="D17" s="1800"/>
      <c r="E17" s="1801"/>
      <c r="F17" s="32">
        <v>0</v>
      </c>
      <c r="G17" s="33">
        <v>0.38100000000000001</v>
      </c>
      <c r="H17" s="34">
        <v>0</v>
      </c>
      <c r="I17" s="35">
        <v>0.38100000000000001</v>
      </c>
      <c r="J17" s="35">
        <v>3.8099999999999999E-4</v>
      </c>
      <c r="K17" s="35">
        <v>3.8099999999999999E-4</v>
      </c>
      <c r="L17" s="35">
        <v>3.8099999999999999E-4</v>
      </c>
      <c r="M17" s="35">
        <v>3.8099999999999999E-4</v>
      </c>
    </row>
    <row r="18" spans="2:13" s="19" customFormat="1" ht="26.25" customHeight="1" thickBot="1">
      <c r="B18" s="1690" t="s">
        <v>198</v>
      </c>
      <c r="C18" s="1691"/>
      <c r="D18" s="1691"/>
      <c r="E18" s="1692"/>
      <c r="F18" s="15">
        <v>0</v>
      </c>
      <c r="G18" s="16">
        <v>0</v>
      </c>
      <c r="H18" s="17">
        <v>0</v>
      </c>
      <c r="I18" s="18">
        <v>0</v>
      </c>
      <c r="J18" s="15">
        <v>0</v>
      </c>
      <c r="K18" s="16">
        <v>0</v>
      </c>
      <c r="L18" s="17">
        <v>0</v>
      </c>
      <c r="M18" s="18">
        <v>0</v>
      </c>
    </row>
    <row r="19" spans="2:13" s="19" customFormat="1" ht="26.25" customHeight="1" thickBot="1">
      <c r="B19" s="1802" t="s">
        <v>199</v>
      </c>
      <c r="C19" s="1803"/>
      <c r="D19" s="1803"/>
      <c r="E19" s="1804"/>
      <c r="F19" s="15">
        <v>0.159</v>
      </c>
      <c r="G19" s="16">
        <v>0</v>
      </c>
      <c r="H19" s="17">
        <v>0</v>
      </c>
      <c r="I19" s="18">
        <v>0.159</v>
      </c>
      <c r="J19" s="15">
        <v>7.9500000000000008E-5</v>
      </c>
      <c r="K19" s="16">
        <v>7.9500000000000008E-5</v>
      </c>
      <c r="L19" s="17">
        <v>7.9500000000000008E-5</v>
      </c>
      <c r="M19" s="18">
        <v>7.9500000000000008E-5</v>
      </c>
    </row>
    <row r="20" spans="2:13" s="19" customFormat="1" ht="15" customHeight="1" thickBot="1">
      <c r="B20" s="1690" t="s">
        <v>200</v>
      </c>
      <c r="C20" s="1691"/>
      <c r="D20" s="1691"/>
      <c r="E20" s="1692"/>
      <c r="F20" s="15">
        <v>3.2509999999999999</v>
      </c>
      <c r="G20" s="16">
        <v>7193.4660000000003</v>
      </c>
      <c r="H20" s="17">
        <v>0</v>
      </c>
      <c r="I20" s="18">
        <v>7196.7169999999996</v>
      </c>
      <c r="J20" s="15">
        <v>5046.4840000000004</v>
      </c>
      <c r="K20" s="16">
        <v>2753.415</v>
      </c>
      <c r="L20" s="17">
        <v>0</v>
      </c>
      <c r="M20" s="18">
        <v>7799.8990000000003</v>
      </c>
    </row>
    <row r="21" spans="2:13" ht="26.25" customHeight="1">
      <c r="B21" s="1723" t="s">
        <v>201</v>
      </c>
      <c r="C21" s="1724"/>
      <c r="D21" s="1724"/>
      <c r="E21" s="1725"/>
      <c r="F21" s="24">
        <v>0</v>
      </c>
      <c r="G21" s="25">
        <v>2777.348</v>
      </c>
      <c r="H21" s="26">
        <v>0</v>
      </c>
      <c r="I21" s="27">
        <v>2777.348</v>
      </c>
      <c r="J21" s="24">
        <v>2775.8429999999998</v>
      </c>
      <c r="K21" s="25">
        <v>870.02</v>
      </c>
      <c r="L21" s="26">
        <v>0</v>
      </c>
      <c r="M21" s="27">
        <v>3645.8629999999998</v>
      </c>
    </row>
    <row r="22" spans="2:13" ht="26.25" customHeight="1">
      <c r="B22" s="1711" t="s">
        <v>202</v>
      </c>
      <c r="C22" s="1712"/>
      <c r="D22" s="1712"/>
      <c r="E22" s="1713"/>
      <c r="F22" s="24">
        <v>0</v>
      </c>
      <c r="G22" s="25">
        <v>4393.34</v>
      </c>
      <c r="H22" s="26">
        <v>0</v>
      </c>
      <c r="I22" s="27">
        <v>4393.34</v>
      </c>
      <c r="J22" s="24">
        <v>1673.087</v>
      </c>
      <c r="K22" s="25">
        <v>1883.395</v>
      </c>
      <c r="L22" s="26">
        <v>0</v>
      </c>
      <c r="M22" s="27">
        <v>3556.482</v>
      </c>
    </row>
    <row r="23" spans="2:13" ht="28.15" customHeight="1" thickBot="1">
      <c r="B23" s="1711" t="s">
        <v>203</v>
      </c>
      <c r="C23" s="1712"/>
      <c r="D23" s="1712"/>
      <c r="E23" s="1713"/>
      <c r="F23" s="24">
        <v>3.2509999999999999</v>
      </c>
      <c r="G23" s="25">
        <v>22.777999999999999</v>
      </c>
      <c r="H23" s="26">
        <v>0</v>
      </c>
      <c r="I23" s="27">
        <v>26.029</v>
      </c>
      <c r="J23" s="24">
        <v>597.55399999999997</v>
      </c>
      <c r="K23" s="25">
        <v>0</v>
      </c>
      <c r="L23" s="26">
        <v>0</v>
      </c>
      <c r="M23" s="27">
        <v>597.55399999999997</v>
      </c>
    </row>
    <row r="24" spans="2:13" s="19" customFormat="1" ht="15" customHeight="1" thickBot="1">
      <c r="B24" s="1690" t="s">
        <v>204</v>
      </c>
      <c r="C24" s="1691"/>
      <c r="D24" s="1691"/>
      <c r="E24" s="1692"/>
      <c r="F24" s="15">
        <v>43549.139000000003</v>
      </c>
      <c r="G24" s="16">
        <v>7990.6629999999996</v>
      </c>
      <c r="H24" s="17">
        <v>3104.6930000000002</v>
      </c>
      <c r="I24" s="18">
        <v>54644.495000000003</v>
      </c>
      <c r="J24" s="15">
        <v>41079.233</v>
      </c>
      <c r="K24" s="16">
        <v>4395.0950000000003</v>
      </c>
      <c r="L24" s="17">
        <v>2937.9389999999999</v>
      </c>
      <c r="M24" s="18">
        <v>48412.267</v>
      </c>
    </row>
    <row r="25" spans="2:13" ht="26.25" customHeight="1">
      <c r="B25" s="1723" t="s">
        <v>205</v>
      </c>
      <c r="C25" s="1724"/>
      <c r="D25" s="1724"/>
      <c r="E25" s="1725"/>
      <c r="F25" s="24">
        <v>16261.776</v>
      </c>
      <c r="G25" s="25">
        <v>2937.241</v>
      </c>
      <c r="H25" s="26">
        <v>1369.8530000000001</v>
      </c>
      <c r="I25" s="27">
        <v>20568.87</v>
      </c>
      <c r="J25" s="24">
        <v>18570.756000000001</v>
      </c>
      <c r="K25" s="25">
        <v>639.30399999999997</v>
      </c>
      <c r="L25" s="26">
        <v>1410.694</v>
      </c>
      <c r="M25" s="27">
        <v>20620.754000000001</v>
      </c>
    </row>
    <row r="26" spans="2:13" ht="26.25" customHeight="1">
      <c r="B26" s="1711" t="s">
        <v>206</v>
      </c>
      <c r="C26" s="1712"/>
      <c r="D26" s="1712"/>
      <c r="E26" s="1713"/>
      <c r="F26" s="24">
        <v>17310.571</v>
      </c>
      <c r="G26" s="25">
        <v>2087.6689999999999</v>
      </c>
      <c r="H26" s="26">
        <v>1253.6949999999999</v>
      </c>
      <c r="I26" s="27">
        <v>20651.935000000001</v>
      </c>
      <c r="J26" s="24">
        <v>15951.4</v>
      </c>
      <c r="K26" s="25">
        <v>2424.3989999999999</v>
      </c>
      <c r="L26" s="26">
        <v>1041.9169999999999</v>
      </c>
      <c r="M26" s="27">
        <v>19417.716</v>
      </c>
    </row>
    <row r="27" spans="2:13" ht="26.25" customHeight="1">
      <c r="B27" s="1711" t="s">
        <v>207</v>
      </c>
      <c r="C27" s="1712"/>
      <c r="D27" s="1712"/>
      <c r="E27" s="1713"/>
      <c r="F27" s="24">
        <v>9772.6419999999998</v>
      </c>
      <c r="G27" s="25">
        <v>2351.4169999999999</v>
      </c>
      <c r="H27" s="26">
        <v>363.61700000000002</v>
      </c>
      <c r="I27" s="27">
        <v>12487.675999999999</v>
      </c>
      <c r="J27" s="24">
        <v>6317.982</v>
      </c>
      <c r="K27" s="25">
        <v>437.95400000000001</v>
      </c>
      <c r="L27" s="26">
        <v>365.673</v>
      </c>
      <c r="M27" s="27">
        <v>7121.6090000000004</v>
      </c>
    </row>
    <row r="28" spans="2:13" ht="26.25" customHeight="1">
      <c r="B28" s="1693" t="s">
        <v>208</v>
      </c>
      <c r="C28" s="1694"/>
      <c r="D28" s="1694"/>
      <c r="E28" s="1694"/>
      <c r="F28" s="24">
        <v>0</v>
      </c>
      <c r="G28" s="25">
        <v>404.94799999999998</v>
      </c>
      <c r="H28" s="26">
        <v>0</v>
      </c>
      <c r="I28" s="27">
        <v>404.94799999999998</v>
      </c>
      <c r="J28" s="24">
        <v>0</v>
      </c>
      <c r="K28" s="25">
        <v>657.28499999999997</v>
      </c>
      <c r="L28" s="26">
        <v>0</v>
      </c>
      <c r="M28" s="27">
        <v>657.28499999999997</v>
      </c>
    </row>
    <row r="29" spans="2:13" ht="26.25" customHeight="1">
      <c r="B29" s="1782" t="s">
        <v>209</v>
      </c>
      <c r="C29" s="1772"/>
      <c r="D29" s="1772"/>
      <c r="E29" s="1773"/>
      <c r="F29" s="24">
        <v>2.0459999999999998</v>
      </c>
      <c r="G29" s="25">
        <v>2.0270000000000001</v>
      </c>
      <c r="H29" s="26">
        <v>35.463000000000001</v>
      </c>
      <c r="I29" s="27">
        <v>39.536000000000001</v>
      </c>
      <c r="J29" s="24">
        <v>2.5990000000000002</v>
      </c>
      <c r="K29" s="25">
        <v>2.3359999999999999</v>
      </c>
      <c r="L29" s="26">
        <v>36.204999999999998</v>
      </c>
      <c r="M29" s="27">
        <v>41.14</v>
      </c>
    </row>
    <row r="30" spans="2:13" ht="26.25" customHeight="1">
      <c r="B30" s="1711" t="s">
        <v>210</v>
      </c>
      <c r="C30" s="1712"/>
      <c r="D30" s="1712"/>
      <c r="E30" s="1713"/>
      <c r="F30" s="24">
        <v>3.476</v>
      </c>
      <c r="G30" s="25">
        <v>1.006</v>
      </c>
      <c r="H30" s="26">
        <v>24.58</v>
      </c>
      <c r="I30" s="27">
        <v>29.062000000000001</v>
      </c>
      <c r="J30" s="24">
        <v>0</v>
      </c>
      <c r="K30" s="25">
        <v>1.006</v>
      </c>
      <c r="L30" s="26">
        <v>24.58</v>
      </c>
      <c r="M30" s="27">
        <v>25.585999999999999</v>
      </c>
    </row>
    <row r="31" spans="2:13" ht="26.25" customHeight="1">
      <c r="B31" s="1693" t="s">
        <v>211</v>
      </c>
      <c r="C31" s="1694"/>
      <c r="D31" s="1694"/>
      <c r="E31" s="1695"/>
      <c r="F31" s="24">
        <v>195.86699999999999</v>
      </c>
      <c r="G31" s="25">
        <v>206.13200000000001</v>
      </c>
      <c r="H31" s="26">
        <v>57.484999999999999</v>
      </c>
      <c r="I31" s="27">
        <v>459.48399999999998</v>
      </c>
      <c r="J31" s="24">
        <v>233.54</v>
      </c>
      <c r="K31" s="25">
        <v>232.81100000000001</v>
      </c>
      <c r="L31" s="26">
        <v>58.87</v>
      </c>
      <c r="M31" s="27">
        <v>525.221</v>
      </c>
    </row>
    <row r="32" spans="2:13" ht="26.25" customHeight="1" thickBot="1">
      <c r="B32" s="1711" t="s">
        <v>212</v>
      </c>
      <c r="C32" s="1712"/>
      <c r="D32" s="1712"/>
      <c r="E32" s="1713"/>
      <c r="F32" s="24">
        <v>2.7610000000000001</v>
      </c>
      <c r="G32" s="25">
        <v>0.223</v>
      </c>
      <c r="H32" s="26">
        <v>0</v>
      </c>
      <c r="I32" s="27">
        <v>2.984</v>
      </c>
      <c r="J32" s="24">
        <v>2.956</v>
      </c>
      <c r="K32" s="25">
        <v>0</v>
      </c>
      <c r="L32" s="26">
        <v>0</v>
      </c>
      <c r="M32" s="27">
        <v>2.956</v>
      </c>
    </row>
    <row r="33" spans="2:13" s="19" customFormat="1" ht="14.45" customHeight="1" thickBot="1">
      <c r="B33" s="1784" t="s">
        <v>213</v>
      </c>
      <c r="C33" s="1785"/>
      <c r="D33" s="1785"/>
      <c r="E33" s="1786"/>
      <c r="F33" s="15">
        <v>4600</v>
      </c>
      <c r="G33" s="16">
        <v>3601</v>
      </c>
      <c r="H33" s="17">
        <v>720</v>
      </c>
      <c r="I33" s="18">
        <v>8921</v>
      </c>
      <c r="J33" s="15">
        <v>13380.349</v>
      </c>
      <c r="K33" s="16">
        <v>4414.4210000000003</v>
      </c>
      <c r="L33" s="17">
        <v>350</v>
      </c>
      <c r="M33" s="18">
        <v>18144.77</v>
      </c>
    </row>
    <row r="34" spans="2:13" ht="16.899999999999999" customHeight="1" thickBot="1">
      <c r="B34" s="1787" t="s">
        <v>214</v>
      </c>
      <c r="C34" s="1788"/>
      <c r="D34" s="1788"/>
      <c r="E34" s="1789"/>
      <c r="F34" s="24">
        <v>4600</v>
      </c>
      <c r="G34" s="25">
        <v>3601</v>
      </c>
      <c r="H34" s="26">
        <v>720</v>
      </c>
      <c r="I34" s="27">
        <v>8921</v>
      </c>
      <c r="J34" s="24">
        <v>13380.349</v>
      </c>
      <c r="K34" s="25">
        <v>4414.4210000000003</v>
      </c>
      <c r="L34" s="26">
        <v>350</v>
      </c>
      <c r="M34" s="27">
        <v>18144.77</v>
      </c>
    </row>
    <row r="35" spans="2:13" s="19" customFormat="1" ht="14.45" customHeight="1" thickBot="1">
      <c r="B35" s="1690" t="s">
        <v>215</v>
      </c>
      <c r="C35" s="1691"/>
      <c r="D35" s="1691"/>
      <c r="E35" s="1692"/>
      <c r="F35" s="15">
        <v>29334.865000000002</v>
      </c>
      <c r="G35" s="16">
        <v>20779.566999999999</v>
      </c>
      <c r="H35" s="17">
        <v>870.47299999999996</v>
      </c>
      <c r="I35" s="18">
        <v>50984.904999999999</v>
      </c>
      <c r="J35" s="15">
        <v>29778.868999999999</v>
      </c>
      <c r="K35" s="16">
        <v>19568.056</v>
      </c>
      <c r="L35" s="17">
        <v>1323.271</v>
      </c>
      <c r="M35" s="18">
        <v>50670.196000000004</v>
      </c>
    </row>
    <row r="36" spans="2:13" s="39" customFormat="1" ht="12.75" customHeight="1">
      <c r="B36" s="1790" t="s">
        <v>216</v>
      </c>
      <c r="C36" s="1791"/>
      <c r="D36" s="1791"/>
      <c r="E36" s="1792"/>
      <c r="F36" s="36">
        <v>1203.857</v>
      </c>
      <c r="G36" s="37">
        <v>408.43599999999998</v>
      </c>
      <c r="H36" s="38">
        <v>219.55199999999999</v>
      </c>
      <c r="I36" s="23">
        <v>1831.845</v>
      </c>
      <c r="J36" s="36">
        <v>788.83600000000001</v>
      </c>
      <c r="K36" s="37">
        <v>485.09300000000002</v>
      </c>
      <c r="L36" s="38">
        <v>604.39800000000002</v>
      </c>
      <c r="M36" s="23">
        <v>1878.327</v>
      </c>
    </row>
    <row r="37" spans="2:13" ht="12.75" customHeight="1">
      <c r="B37" s="1062"/>
      <c r="C37" s="1783" t="s">
        <v>216</v>
      </c>
      <c r="D37" s="1751"/>
      <c r="E37" s="1752"/>
      <c r="F37" s="24">
        <v>1205.384</v>
      </c>
      <c r="G37" s="25">
        <v>408.72899999999998</v>
      </c>
      <c r="H37" s="26">
        <v>220.86199999999999</v>
      </c>
      <c r="I37" s="27">
        <v>1834.9749999999999</v>
      </c>
      <c r="J37" s="24">
        <v>792.75699999999995</v>
      </c>
      <c r="K37" s="25">
        <v>485.40899999999999</v>
      </c>
      <c r="L37" s="26">
        <v>604.53899999999999</v>
      </c>
      <c r="M37" s="27">
        <v>1882.7049999999999</v>
      </c>
    </row>
    <row r="38" spans="2:13" ht="12.75" customHeight="1">
      <c r="B38" s="1062"/>
      <c r="C38" s="1751" t="s">
        <v>217</v>
      </c>
      <c r="D38" s="1751" t="s">
        <v>218</v>
      </c>
      <c r="E38" s="1752"/>
      <c r="F38" s="24">
        <v>-1.5269999999999999</v>
      </c>
      <c r="G38" s="25">
        <v>-0.29299999999999998</v>
      </c>
      <c r="H38" s="26">
        <v>-1.31</v>
      </c>
      <c r="I38" s="27">
        <v>-3.13</v>
      </c>
      <c r="J38" s="24">
        <v>-3.9209999999999998</v>
      </c>
      <c r="K38" s="25">
        <v>-0.316</v>
      </c>
      <c r="L38" s="26">
        <v>-0.14099999999999999</v>
      </c>
      <c r="M38" s="27">
        <v>-4.3780000000000001</v>
      </c>
    </row>
    <row r="39" spans="2:13" ht="12.75" customHeight="1">
      <c r="B39" s="1748" t="s">
        <v>219</v>
      </c>
      <c r="C39" s="1749"/>
      <c r="D39" s="1749"/>
      <c r="E39" s="1750"/>
      <c r="F39" s="24">
        <v>27557.4</v>
      </c>
      <c r="G39" s="25">
        <v>6312.3029999999999</v>
      </c>
      <c r="H39" s="26">
        <v>634.24699999999996</v>
      </c>
      <c r="I39" s="27">
        <v>34503.949999999997</v>
      </c>
      <c r="J39" s="24">
        <v>28150.127</v>
      </c>
      <c r="K39" s="25">
        <v>5677.134</v>
      </c>
      <c r="L39" s="26">
        <v>622.72500000000002</v>
      </c>
      <c r="M39" s="27">
        <v>34449.985999999997</v>
      </c>
    </row>
    <row r="40" spans="2:13" ht="12.75" customHeight="1">
      <c r="B40" s="1062"/>
      <c r="C40" s="1783" t="s">
        <v>219</v>
      </c>
      <c r="D40" s="1751"/>
      <c r="E40" s="1752"/>
      <c r="F40" s="24">
        <v>27557.64</v>
      </c>
      <c r="G40" s="25">
        <v>6313.5320000000002</v>
      </c>
      <c r="H40" s="26">
        <v>634.471</v>
      </c>
      <c r="I40" s="27">
        <v>34505.642999999996</v>
      </c>
      <c r="J40" s="24">
        <v>28150.798999999999</v>
      </c>
      <c r="K40" s="25">
        <v>5680.98</v>
      </c>
      <c r="L40" s="26">
        <v>623.10799999999995</v>
      </c>
      <c r="M40" s="27">
        <v>34454.887000000002</v>
      </c>
    </row>
    <row r="41" spans="2:13" ht="12.75" customHeight="1">
      <c r="B41" s="1062"/>
      <c r="C41" s="1751" t="s">
        <v>220</v>
      </c>
      <c r="D41" s="1751"/>
      <c r="E41" s="1752"/>
      <c r="F41" s="24">
        <v>-0.24</v>
      </c>
      <c r="G41" s="25">
        <v>-1.2290000000000001</v>
      </c>
      <c r="H41" s="26">
        <v>-0.224</v>
      </c>
      <c r="I41" s="27">
        <v>-1.6930000000000001</v>
      </c>
      <c r="J41" s="24">
        <v>-0.67200000000000004</v>
      </c>
      <c r="K41" s="25">
        <v>-3.8460000000000001</v>
      </c>
      <c r="L41" s="26">
        <v>-0.38300000000000001</v>
      </c>
      <c r="M41" s="27">
        <v>-4.9009999999999998</v>
      </c>
    </row>
    <row r="42" spans="2:13" s="43" customFormat="1" ht="12.75" customHeight="1">
      <c r="B42" s="1748" t="s">
        <v>221</v>
      </c>
      <c r="C42" s="1749"/>
      <c r="D42" s="1749"/>
      <c r="E42" s="1750"/>
      <c r="F42" s="40">
        <v>251.45</v>
      </c>
      <c r="G42" s="41">
        <v>140.94499999999999</v>
      </c>
      <c r="H42" s="42">
        <v>0</v>
      </c>
      <c r="I42" s="27">
        <v>392.39499999999998</v>
      </c>
      <c r="J42" s="40">
        <v>296.96800000000002</v>
      </c>
      <c r="K42" s="41">
        <v>149.41999999999999</v>
      </c>
      <c r="L42" s="42">
        <v>0</v>
      </c>
      <c r="M42" s="27">
        <v>446.38799999999998</v>
      </c>
    </row>
    <row r="43" spans="2:13" ht="12.75" customHeight="1">
      <c r="B43" s="1062"/>
      <c r="C43" s="1749" t="s">
        <v>221</v>
      </c>
      <c r="D43" s="1749"/>
      <c r="E43" s="1750"/>
      <c r="F43" s="24">
        <v>252.38300000000001</v>
      </c>
      <c r="G43" s="25">
        <v>141.01900000000001</v>
      </c>
      <c r="H43" s="26">
        <v>0</v>
      </c>
      <c r="I43" s="27">
        <v>393.40199999999999</v>
      </c>
      <c r="J43" s="24">
        <v>298.26499999999999</v>
      </c>
      <c r="K43" s="25">
        <v>149.44900000000001</v>
      </c>
      <c r="L43" s="26">
        <v>0</v>
      </c>
      <c r="M43" s="27">
        <v>447.714</v>
      </c>
    </row>
    <row r="44" spans="2:13" ht="28.35" customHeight="1">
      <c r="B44" s="44"/>
      <c r="C44" s="1767" t="s">
        <v>222</v>
      </c>
      <c r="D44" s="1767" t="s">
        <v>218</v>
      </c>
      <c r="E44" s="1768"/>
      <c r="F44" s="24">
        <v>-0.93300000000000005</v>
      </c>
      <c r="G44" s="25">
        <v>-7.3999999999999996E-2</v>
      </c>
      <c r="H44" s="26">
        <v>0</v>
      </c>
      <c r="I44" s="27">
        <v>-1.0069999999999999</v>
      </c>
      <c r="J44" s="24">
        <v>-1.2969999999999999</v>
      </c>
      <c r="K44" s="25">
        <v>-2.9000000000000001E-2</v>
      </c>
      <c r="L44" s="26">
        <v>0</v>
      </c>
      <c r="M44" s="27">
        <v>-1.3260000000000001</v>
      </c>
    </row>
    <row r="45" spans="2:13" ht="13.9" customHeight="1">
      <c r="B45" s="1748" t="s">
        <v>223</v>
      </c>
      <c r="C45" s="1749"/>
      <c r="D45" s="1749"/>
      <c r="E45" s="1750"/>
      <c r="F45" s="24">
        <v>143.636</v>
      </c>
      <c r="G45" s="25">
        <v>13669.915999999999</v>
      </c>
      <c r="H45" s="26">
        <v>0</v>
      </c>
      <c r="I45" s="27">
        <v>13813.552</v>
      </c>
      <c r="J45" s="24">
        <v>468.09399999999999</v>
      </c>
      <c r="K45" s="25">
        <v>12966.709000000001</v>
      </c>
      <c r="L45" s="26">
        <v>89.91</v>
      </c>
      <c r="M45" s="27">
        <v>13524.713</v>
      </c>
    </row>
    <row r="46" spans="2:13" ht="14.45" customHeight="1">
      <c r="B46" s="1062"/>
      <c r="C46" s="1749" t="s">
        <v>223</v>
      </c>
      <c r="D46" s="1749"/>
      <c r="E46" s="1750"/>
      <c r="F46" s="24">
        <v>143.636</v>
      </c>
      <c r="G46" s="25">
        <v>13669.915999999999</v>
      </c>
      <c r="H46" s="26">
        <v>0</v>
      </c>
      <c r="I46" s="27">
        <v>13813.552</v>
      </c>
      <c r="J46" s="24">
        <v>468.55099999999999</v>
      </c>
      <c r="K46" s="25">
        <v>12966.779</v>
      </c>
      <c r="L46" s="26">
        <v>90</v>
      </c>
      <c r="M46" s="27">
        <v>13525.33</v>
      </c>
    </row>
    <row r="47" spans="2:13" ht="12.75" customHeight="1">
      <c r="B47" s="1748" t="s">
        <v>224</v>
      </c>
      <c r="C47" s="1749"/>
      <c r="D47" s="1749"/>
      <c r="E47" s="1750"/>
      <c r="F47" s="24">
        <v>139.13900000000001</v>
      </c>
      <c r="G47" s="25">
        <v>0</v>
      </c>
      <c r="H47" s="26">
        <v>0</v>
      </c>
      <c r="I47" s="27">
        <v>139.13900000000001</v>
      </c>
      <c r="J47" s="24">
        <v>44.960999999999999</v>
      </c>
      <c r="K47" s="25">
        <v>0</v>
      </c>
      <c r="L47" s="26">
        <v>0</v>
      </c>
      <c r="M47" s="27">
        <v>44.960999999999999</v>
      </c>
    </row>
    <row r="48" spans="2:13" ht="12.75" customHeight="1">
      <c r="B48" s="1062"/>
      <c r="C48" s="1749" t="s">
        <v>224</v>
      </c>
      <c r="D48" s="1749"/>
      <c r="E48" s="1750"/>
      <c r="F48" s="24">
        <v>140.988</v>
      </c>
      <c r="G48" s="25">
        <v>0</v>
      </c>
      <c r="H48" s="26">
        <v>0</v>
      </c>
      <c r="I48" s="27">
        <v>140.988</v>
      </c>
      <c r="J48" s="24">
        <v>45.975000000000001</v>
      </c>
      <c r="K48" s="25">
        <v>0</v>
      </c>
      <c r="L48" s="26">
        <v>0</v>
      </c>
      <c r="M48" s="27">
        <v>45.975000000000001</v>
      </c>
    </row>
    <row r="49" spans="2:16" ht="12.75" customHeight="1">
      <c r="B49" s="1062"/>
      <c r="C49" s="1758" t="s">
        <v>225</v>
      </c>
      <c r="D49" s="1758"/>
      <c r="E49" s="1759"/>
      <c r="F49" s="24">
        <v>-0.41199999999999998</v>
      </c>
      <c r="G49" s="25">
        <v>0</v>
      </c>
      <c r="H49" s="26">
        <v>0</v>
      </c>
      <c r="I49" s="27">
        <v>-0.41199999999999998</v>
      </c>
      <c r="J49" s="24">
        <v>-0.13</v>
      </c>
      <c r="K49" s="25">
        <v>0</v>
      </c>
      <c r="L49" s="26">
        <v>0</v>
      </c>
      <c r="M49" s="27">
        <v>-0.13</v>
      </c>
    </row>
    <row r="50" spans="2:16" ht="26.25" customHeight="1">
      <c r="B50" s="1062"/>
      <c r="C50" s="1751" t="s">
        <v>226</v>
      </c>
      <c r="D50" s="1751" t="s">
        <v>218</v>
      </c>
      <c r="E50" s="1752"/>
      <c r="F50" s="24">
        <v>-1.4370000000000001</v>
      </c>
      <c r="G50" s="25">
        <v>0</v>
      </c>
      <c r="H50" s="26">
        <v>0</v>
      </c>
      <c r="I50" s="27">
        <v>-1.4370000000000001</v>
      </c>
      <c r="J50" s="24">
        <v>-0.88400000000000001</v>
      </c>
      <c r="K50" s="25">
        <v>0</v>
      </c>
      <c r="L50" s="26">
        <v>0</v>
      </c>
      <c r="M50" s="27">
        <v>-0.88400000000000001</v>
      </c>
    </row>
    <row r="51" spans="2:16" ht="12.75" customHeight="1">
      <c r="B51" s="1748" t="s">
        <v>227</v>
      </c>
      <c r="C51" s="1749"/>
      <c r="D51" s="1749"/>
      <c r="E51" s="1750"/>
      <c r="F51" s="24">
        <v>2.411</v>
      </c>
      <c r="G51" s="25">
        <v>0</v>
      </c>
      <c r="H51" s="26">
        <v>0</v>
      </c>
      <c r="I51" s="27">
        <v>2.411</v>
      </c>
      <c r="J51" s="24">
        <v>2.8210000000000002</v>
      </c>
      <c r="K51" s="25">
        <v>61.366999999999997</v>
      </c>
      <c r="L51" s="26">
        <v>0</v>
      </c>
      <c r="M51" s="27">
        <v>64.188000000000002</v>
      </c>
    </row>
    <row r="52" spans="2:16" ht="12.75" customHeight="1">
      <c r="B52" s="1063"/>
      <c r="C52" s="1769" t="s">
        <v>227</v>
      </c>
      <c r="D52" s="1749"/>
      <c r="E52" s="1750"/>
      <c r="F52" s="24">
        <v>2.4300000000000002</v>
      </c>
      <c r="G52" s="25">
        <v>0</v>
      </c>
      <c r="H52" s="26">
        <v>0</v>
      </c>
      <c r="I52" s="27">
        <v>2.4300000000000002</v>
      </c>
      <c r="J52" s="24">
        <v>2.83</v>
      </c>
      <c r="K52" s="25">
        <v>61.396000000000001</v>
      </c>
      <c r="L52" s="26">
        <v>0</v>
      </c>
      <c r="M52" s="27">
        <v>64.225999999999999</v>
      </c>
    </row>
    <row r="53" spans="2:16" ht="27" customHeight="1">
      <c r="B53" s="1063"/>
      <c r="C53" s="1769" t="s">
        <v>228</v>
      </c>
      <c r="D53" s="1749"/>
      <c r="E53" s="1750"/>
      <c r="F53" s="24">
        <v>-8.9999999999999993E-3</v>
      </c>
      <c r="G53" s="25">
        <v>0</v>
      </c>
      <c r="H53" s="26">
        <v>0</v>
      </c>
      <c r="I53" s="27">
        <v>-8.9999999999999993E-3</v>
      </c>
      <c r="J53" s="24">
        <v>-7.0000000000000001E-3</v>
      </c>
      <c r="K53" s="25">
        <v>-2.9000000000000001E-2</v>
      </c>
      <c r="L53" s="26">
        <v>0</v>
      </c>
      <c r="M53" s="27">
        <v>-3.5999999999999997E-2</v>
      </c>
    </row>
    <row r="54" spans="2:16" ht="26.25" customHeight="1">
      <c r="B54" s="1063"/>
      <c r="C54" s="1769" t="s">
        <v>229</v>
      </c>
      <c r="D54" s="1749"/>
      <c r="E54" s="1750"/>
      <c r="F54" s="24">
        <v>-0.01</v>
      </c>
      <c r="G54" s="25">
        <v>0</v>
      </c>
      <c r="H54" s="26">
        <v>0</v>
      </c>
      <c r="I54" s="27">
        <v>-0.01</v>
      </c>
      <c r="J54" s="24">
        <v>-2E-3</v>
      </c>
      <c r="K54" s="25">
        <v>0</v>
      </c>
      <c r="L54" s="26">
        <v>0</v>
      </c>
      <c r="M54" s="27">
        <v>-2E-3</v>
      </c>
    </row>
    <row r="55" spans="2:16" ht="12.75" customHeight="1">
      <c r="B55" s="1748" t="s">
        <v>230</v>
      </c>
      <c r="C55" s="1749"/>
      <c r="D55" s="1749"/>
      <c r="E55" s="1750"/>
      <c r="F55" s="24">
        <v>6.0000000000000001E-3</v>
      </c>
      <c r="G55" s="25">
        <v>0</v>
      </c>
      <c r="H55" s="26">
        <v>0</v>
      </c>
      <c r="I55" s="27">
        <v>6.0000000000000001E-3</v>
      </c>
      <c r="J55" s="24">
        <v>1E-3</v>
      </c>
      <c r="K55" s="25">
        <v>0</v>
      </c>
      <c r="L55" s="26">
        <v>0</v>
      </c>
      <c r="M55" s="27">
        <v>1E-3</v>
      </c>
    </row>
    <row r="56" spans="2:16" ht="12.75" customHeight="1">
      <c r="B56" s="1063"/>
      <c r="C56" s="1769" t="s">
        <v>230</v>
      </c>
      <c r="D56" s="1749"/>
      <c r="E56" s="1750"/>
      <c r="F56" s="24">
        <v>7.0000000000000001E-3</v>
      </c>
      <c r="G56" s="25">
        <v>0</v>
      </c>
      <c r="H56" s="26">
        <v>0</v>
      </c>
      <c r="I56" s="27">
        <v>7.0000000000000001E-3</v>
      </c>
      <c r="J56" s="24">
        <v>1E-3</v>
      </c>
      <c r="K56" s="25">
        <v>0</v>
      </c>
      <c r="L56" s="26">
        <v>0</v>
      </c>
      <c r="M56" s="27">
        <v>1E-3</v>
      </c>
    </row>
    <row r="57" spans="2:16" s="5" customFormat="1" ht="12.75" customHeight="1">
      <c r="B57" s="1748" t="s">
        <v>231</v>
      </c>
      <c r="C57" s="1749"/>
      <c r="D57" s="1749"/>
      <c r="E57" s="1750"/>
      <c r="F57" s="24">
        <v>11.941000000000001</v>
      </c>
      <c r="G57" s="25">
        <v>239.47800000000001</v>
      </c>
      <c r="H57" s="26">
        <v>16.673999999999999</v>
      </c>
      <c r="I57" s="27">
        <v>268.09300000000002</v>
      </c>
      <c r="J57" s="24">
        <v>7.9130000000000003</v>
      </c>
      <c r="K57" s="25">
        <v>228.327</v>
      </c>
      <c r="L57" s="26">
        <v>6.2380000000000004</v>
      </c>
      <c r="M57" s="27">
        <v>242.47800000000001</v>
      </c>
      <c r="N57" s="4"/>
      <c r="O57" s="4"/>
      <c r="P57" s="4"/>
    </row>
    <row r="58" spans="2:16" s="5" customFormat="1" ht="12.75" customHeight="1">
      <c r="B58" s="1062"/>
      <c r="C58" s="1749" t="s">
        <v>231</v>
      </c>
      <c r="D58" s="1749"/>
      <c r="E58" s="1750"/>
      <c r="F58" s="24">
        <v>13.021000000000001</v>
      </c>
      <c r="G58" s="25">
        <v>242.107</v>
      </c>
      <c r="H58" s="26">
        <v>17.231000000000002</v>
      </c>
      <c r="I58" s="27">
        <v>272.35899999999998</v>
      </c>
      <c r="J58" s="24">
        <v>8.2430000000000003</v>
      </c>
      <c r="K58" s="25">
        <v>230.46700000000001</v>
      </c>
      <c r="L58" s="26">
        <v>6.6420000000000003</v>
      </c>
      <c r="M58" s="27">
        <v>245.352</v>
      </c>
      <c r="N58" s="4"/>
      <c r="O58" s="4"/>
      <c r="P58" s="4"/>
    </row>
    <row r="59" spans="2:16" s="5" customFormat="1" ht="12.75" customHeight="1">
      <c r="B59" s="45"/>
      <c r="C59" s="1758" t="s">
        <v>232</v>
      </c>
      <c r="D59" s="1758"/>
      <c r="E59" s="1759"/>
      <c r="F59" s="24">
        <v>0</v>
      </c>
      <c r="G59" s="25">
        <v>-1.492</v>
      </c>
      <c r="H59" s="26">
        <v>-0.08</v>
      </c>
      <c r="I59" s="27">
        <v>-1.5720000000000001</v>
      </c>
      <c r="J59" s="24">
        <v>-2.4E-2</v>
      </c>
      <c r="K59" s="25">
        <v>-1.3320000000000001</v>
      </c>
      <c r="L59" s="26">
        <v>-2.9000000000000001E-2</v>
      </c>
      <c r="M59" s="27">
        <v>-1.385</v>
      </c>
      <c r="N59" s="4"/>
      <c r="O59" s="4"/>
      <c r="P59" s="4"/>
    </row>
    <row r="60" spans="2:16" s="5" customFormat="1" ht="26.25" customHeight="1">
      <c r="B60" s="1062"/>
      <c r="C60" s="1751" t="s">
        <v>233</v>
      </c>
      <c r="D60" s="1751" t="s">
        <v>218</v>
      </c>
      <c r="E60" s="1752"/>
      <c r="F60" s="24">
        <v>-1.08</v>
      </c>
      <c r="G60" s="25">
        <v>-1.137</v>
      </c>
      <c r="H60" s="26">
        <v>-0.47699999999999998</v>
      </c>
      <c r="I60" s="27">
        <v>-2.694</v>
      </c>
      <c r="J60" s="24">
        <v>-0.30599999999999999</v>
      </c>
      <c r="K60" s="25">
        <v>-0.80800000000000005</v>
      </c>
      <c r="L60" s="26">
        <v>-0.375</v>
      </c>
      <c r="M60" s="27">
        <v>-1.4890000000000001</v>
      </c>
      <c r="N60" s="4"/>
      <c r="O60" s="4"/>
      <c r="P60" s="4"/>
    </row>
    <row r="61" spans="2:16" s="5" customFormat="1" ht="26.25" customHeight="1">
      <c r="B61" s="1748" t="s">
        <v>234</v>
      </c>
      <c r="C61" s="1749"/>
      <c r="D61" s="1749"/>
      <c r="E61" s="1750"/>
      <c r="F61" s="24">
        <v>6.649</v>
      </c>
      <c r="G61" s="25">
        <v>4.4770000000000003</v>
      </c>
      <c r="H61" s="26">
        <v>0</v>
      </c>
      <c r="I61" s="27">
        <v>11.125999999999999</v>
      </c>
      <c r="J61" s="24">
        <v>5.61</v>
      </c>
      <c r="K61" s="25">
        <v>0</v>
      </c>
      <c r="L61" s="26">
        <v>0</v>
      </c>
      <c r="M61" s="27">
        <v>5.61</v>
      </c>
      <c r="N61" s="4"/>
      <c r="O61" s="4"/>
      <c r="P61" s="4"/>
    </row>
    <row r="62" spans="2:16" s="5" customFormat="1" ht="26.25" customHeight="1">
      <c r="B62" s="1062"/>
      <c r="C62" s="1749" t="s">
        <v>235</v>
      </c>
      <c r="D62" s="1749"/>
      <c r="E62" s="1750"/>
      <c r="F62" s="24">
        <v>8.6</v>
      </c>
      <c r="G62" s="25">
        <v>4.5679999999999996</v>
      </c>
      <c r="H62" s="26">
        <v>0</v>
      </c>
      <c r="I62" s="27">
        <v>13.167999999999999</v>
      </c>
      <c r="J62" s="24">
        <v>6.8659999999999997</v>
      </c>
      <c r="K62" s="25">
        <v>0</v>
      </c>
      <c r="L62" s="26">
        <v>0</v>
      </c>
      <c r="M62" s="27">
        <v>6.8659999999999997</v>
      </c>
      <c r="N62" s="4"/>
      <c r="O62" s="4"/>
      <c r="P62" s="4"/>
    </row>
    <row r="63" spans="2:16" s="5" customFormat="1" ht="38.25" customHeight="1">
      <c r="B63" s="44"/>
      <c r="C63" s="1767" t="s">
        <v>236</v>
      </c>
      <c r="D63" s="1767"/>
      <c r="E63" s="1768"/>
      <c r="F63" s="24">
        <v>-6.7000000000000004E-2</v>
      </c>
      <c r="G63" s="25">
        <v>0</v>
      </c>
      <c r="H63" s="26">
        <v>0</v>
      </c>
      <c r="I63" s="27">
        <v>-6.7000000000000004E-2</v>
      </c>
      <c r="J63" s="24">
        <v>-4.9000000000000002E-2</v>
      </c>
      <c r="K63" s="25">
        <v>0</v>
      </c>
      <c r="L63" s="26">
        <v>0</v>
      </c>
      <c r="M63" s="27">
        <v>-4.9000000000000002E-2</v>
      </c>
      <c r="N63" s="4"/>
      <c r="O63" s="4"/>
      <c r="P63" s="4"/>
    </row>
    <row r="64" spans="2:16" s="5" customFormat="1" ht="39.75" customHeight="1">
      <c r="B64" s="46"/>
      <c r="C64" s="1779" t="s">
        <v>237</v>
      </c>
      <c r="D64" s="1780"/>
      <c r="E64" s="1781"/>
      <c r="F64" s="40">
        <v>-1.8839999999999999</v>
      </c>
      <c r="G64" s="41">
        <v>-9.0999999999999998E-2</v>
      </c>
      <c r="H64" s="42">
        <v>0</v>
      </c>
      <c r="I64" s="27">
        <v>-1.9750000000000001</v>
      </c>
      <c r="J64" s="40">
        <v>-1.2070000000000001</v>
      </c>
      <c r="K64" s="41">
        <v>0</v>
      </c>
      <c r="L64" s="42">
        <v>0</v>
      </c>
      <c r="M64" s="27">
        <v>-1.2070000000000001</v>
      </c>
      <c r="N64" s="4"/>
      <c r="O64" s="4"/>
      <c r="P64" s="4"/>
    </row>
    <row r="65" spans="1:39" s="5" customFormat="1" ht="12.75" customHeight="1">
      <c r="B65" s="1782" t="s">
        <v>238</v>
      </c>
      <c r="C65" s="1772"/>
      <c r="D65" s="1772"/>
      <c r="E65" s="1773"/>
      <c r="F65" s="24">
        <v>1.337</v>
      </c>
      <c r="G65" s="25">
        <v>0</v>
      </c>
      <c r="H65" s="26">
        <v>0</v>
      </c>
      <c r="I65" s="27">
        <v>1.337</v>
      </c>
      <c r="J65" s="24">
        <v>1.9430000000000001</v>
      </c>
      <c r="K65" s="25">
        <v>6.0000000000000001E-3</v>
      </c>
      <c r="L65" s="26">
        <v>0</v>
      </c>
      <c r="M65" s="27">
        <v>1.9490000000000001</v>
      </c>
      <c r="N65" s="4"/>
      <c r="O65" s="4"/>
      <c r="P65" s="4"/>
    </row>
    <row r="66" spans="1:39" s="5" customFormat="1" ht="12.75" customHeight="1">
      <c r="B66" s="47"/>
      <c r="C66" s="1772" t="s">
        <v>238</v>
      </c>
      <c r="D66" s="1772"/>
      <c r="E66" s="1773"/>
      <c r="F66" s="24">
        <v>1.351</v>
      </c>
      <c r="G66" s="25">
        <v>0</v>
      </c>
      <c r="H66" s="26">
        <v>0</v>
      </c>
      <c r="I66" s="27">
        <v>1.351</v>
      </c>
      <c r="J66" s="24">
        <v>1.962</v>
      </c>
      <c r="K66" s="25">
        <v>6.0000000000000001E-3</v>
      </c>
      <c r="L66" s="26">
        <v>0</v>
      </c>
      <c r="M66" s="27">
        <v>1.968</v>
      </c>
      <c r="N66" s="4"/>
      <c r="O66" s="4"/>
      <c r="P66" s="4"/>
    </row>
    <row r="67" spans="1:39" s="5" customFormat="1" ht="39" customHeight="1">
      <c r="B67" s="48"/>
      <c r="C67" s="1779" t="s">
        <v>239</v>
      </c>
      <c r="D67" s="1780"/>
      <c r="E67" s="1781"/>
      <c r="F67" s="24">
        <v>-1.4E-2</v>
      </c>
      <c r="G67" s="25">
        <v>0</v>
      </c>
      <c r="H67" s="26">
        <v>0</v>
      </c>
      <c r="I67" s="27">
        <v>-1.4E-2</v>
      </c>
      <c r="J67" s="24">
        <v>-1.9E-2</v>
      </c>
      <c r="K67" s="25">
        <v>0</v>
      </c>
      <c r="L67" s="26">
        <v>0</v>
      </c>
      <c r="M67" s="27">
        <v>-1.9E-2</v>
      </c>
      <c r="N67" s="4"/>
      <c r="O67" s="4"/>
      <c r="P67" s="4"/>
    </row>
    <row r="68" spans="1:39" s="5" customFormat="1" ht="24.75" customHeight="1">
      <c r="B68" s="1782" t="s">
        <v>240</v>
      </c>
      <c r="C68" s="1772"/>
      <c r="D68" s="1772"/>
      <c r="E68" s="1773"/>
      <c r="F68" s="24">
        <v>0</v>
      </c>
      <c r="G68" s="25">
        <v>0.64800000000000002</v>
      </c>
      <c r="H68" s="26">
        <v>0</v>
      </c>
      <c r="I68" s="27">
        <v>0.64800000000000002</v>
      </c>
      <c r="J68" s="24">
        <v>1E-3</v>
      </c>
      <c r="K68" s="25">
        <v>0</v>
      </c>
      <c r="L68" s="26">
        <v>0</v>
      </c>
      <c r="M68" s="27">
        <v>1E-3</v>
      </c>
      <c r="N68" s="4"/>
      <c r="O68" s="4"/>
      <c r="P68" s="4"/>
    </row>
    <row r="69" spans="1:39" s="5" customFormat="1" ht="30" customHeight="1">
      <c r="B69" s="47"/>
      <c r="C69" s="1772" t="s">
        <v>240</v>
      </c>
      <c r="D69" s="1772"/>
      <c r="E69" s="1773"/>
      <c r="F69" s="24">
        <v>0</v>
      </c>
      <c r="G69" s="25">
        <v>0.64800000000000002</v>
      </c>
      <c r="H69" s="26">
        <v>0</v>
      </c>
      <c r="I69" s="27">
        <v>0.64800000000000002</v>
      </c>
      <c r="J69" s="24">
        <v>1E-3</v>
      </c>
      <c r="K69" s="25">
        <v>0</v>
      </c>
      <c r="L69" s="26">
        <v>0</v>
      </c>
      <c r="M69" s="27">
        <v>1E-3</v>
      </c>
      <c r="N69" s="4"/>
      <c r="O69" s="4"/>
      <c r="P69" s="4"/>
    </row>
    <row r="70" spans="1:39" s="5" customFormat="1" ht="12.75" customHeight="1">
      <c r="B70" s="1740" t="s">
        <v>241</v>
      </c>
      <c r="C70" s="1741"/>
      <c r="D70" s="1741"/>
      <c r="E70" s="1742"/>
      <c r="F70" s="24">
        <v>11.06</v>
      </c>
      <c r="G70" s="25">
        <v>-1E-3</v>
      </c>
      <c r="H70" s="26">
        <v>0</v>
      </c>
      <c r="I70" s="27">
        <v>11.058999999999999</v>
      </c>
      <c r="J70" s="24">
        <v>11.593999999999999</v>
      </c>
      <c r="K70" s="25">
        <v>0</v>
      </c>
      <c r="L70" s="26">
        <v>0</v>
      </c>
      <c r="M70" s="27">
        <v>11.593999999999999</v>
      </c>
      <c r="N70" s="4"/>
      <c r="O70" s="4"/>
      <c r="P70" s="4"/>
    </row>
    <row r="71" spans="1:39" ht="12.75" customHeight="1">
      <c r="B71" s="47"/>
      <c r="C71" s="1741" t="s">
        <v>241</v>
      </c>
      <c r="D71" s="1741"/>
      <c r="E71" s="1742"/>
      <c r="F71" s="24">
        <v>63.23</v>
      </c>
      <c r="G71" s="25">
        <v>32.636000000000003</v>
      </c>
      <c r="H71" s="26">
        <v>0.9</v>
      </c>
      <c r="I71" s="27">
        <v>96.766000000000005</v>
      </c>
      <c r="J71" s="24">
        <v>37.374000000000002</v>
      </c>
      <c r="K71" s="25">
        <v>0</v>
      </c>
      <c r="L71" s="26">
        <v>0</v>
      </c>
      <c r="M71" s="27">
        <v>37.374000000000002</v>
      </c>
    </row>
    <row r="72" spans="1:39" ht="28.35" customHeight="1" thickBot="1">
      <c r="B72" s="1064"/>
      <c r="C72" s="1774" t="s">
        <v>242</v>
      </c>
      <c r="D72" s="1774" t="s">
        <v>218</v>
      </c>
      <c r="E72" s="1775"/>
      <c r="F72" s="28">
        <v>-52.17</v>
      </c>
      <c r="G72" s="29">
        <v>-32.637</v>
      </c>
      <c r="H72" s="30">
        <v>-0.9</v>
      </c>
      <c r="I72" s="31">
        <v>-85.706999999999994</v>
      </c>
      <c r="J72" s="28">
        <v>-25.78</v>
      </c>
      <c r="K72" s="29">
        <v>0</v>
      </c>
      <c r="L72" s="30">
        <v>0</v>
      </c>
      <c r="M72" s="31">
        <v>-25.78</v>
      </c>
    </row>
    <row r="73" spans="1:39" s="19" customFormat="1" ht="13.9" customHeight="1" thickBot="1">
      <c r="B73" s="1705" t="s">
        <v>243</v>
      </c>
      <c r="C73" s="1706"/>
      <c r="D73" s="1706"/>
      <c r="E73" s="1707"/>
      <c r="F73" s="15">
        <v>167496.492</v>
      </c>
      <c r="G73" s="16">
        <v>68298.182000000001</v>
      </c>
      <c r="H73" s="17">
        <v>8538.1329999999998</v>
      </c>
      <c r="I73" s="18">
        <v>244332.807</v>
      </c>
      <c r="J73" s="15">
        <v>196977.49600000001</v>
      </c>
      <c r="K73" s="16">
        <v>53436.048999999999</v>
      </c>
      <c r="L73" s="17">
        <v>8791.1820000000007</v>
      </c>
      <c r="M73" s="18">
        <v>259204.72700000001</v>
      </c>
    </row>
    <row r="74" spans="1:39" s="49" customFormat="1" ht="12.75" customHeight="1">
      <c r="A74" s="6"/>
      <c r="B74" s="1776" t="s">
        <v>244</v>
      </c>
      <c r="C74" s="1777"/>
      <c r="D74" s="1777"/>
      <c r="E74" s="1778"/>
      <c r="F74" s="36">
        <v>83569.919999999998</v>
      </c>
      <c r="G74" s="37">
        <v>39477.368000000002</v>
      </c>
      <c r="H74" s="38">
        <v>4374.7039999999997</v>
      </c>
      <c r="I74" s="23">
        <v>127421.992</v>
      </c>
      <c r="J74" s="36">
        <v>94945.218999999997</v>
      </c>
      <c r="K74" s="37">
        <v>31615.587</v>
      </c>
      <c r="L74" s="38">
        <v>4261.1540000000005</v>
      </c>
      <c r="M74" s="23">
        <v>130821.96</v>
      </c>
      <c r="N74" s="6"/>
      <c r="O74" s="6"/>
      <c r="P74" s="6"/>
      <c r="Q74" s="6"/>
      <c r="R74" s="6"/>
      <c r="S74" s="6"/>
      <c r="T74" s="6"/>
      <c r="U74" s="6"/>
      <c r="V74" s="6"/>
      <c r="W74" s="6"/>
      <c r="X74" s="6"/>
      <c r="Y74" s="6"/>
      <c r="Z74" s="6"/>
      <c r="AA74" s="6"/>
      <c r="AB74" s="6"/>
      <c r="AC74" s="6"/>
      <c r="AD74" s="6"/>
      <c r="AE74" s="6"/>
      <c r="AF74" s="6"/>
      <c r="AG74" s="6"/>
      <c r="AH74" s="6"/>
      <c r="AI74" s="6"/>
      <c r="AJ74" s="6"/>
      <c r="AK74" s="6"/>
      <c r="AL74" s="6"/>
      <c r="AM74" s="6"/>
    </row>
    <row r="75" spans="1:39" ht="12.75" customHeight="1">
      <c r="B75" s="1065"/>
      <c r="C75" s="1769" t="s">
        <v>244</v>
      </c>
      <c r="D75" s="1770"/>
      <c r="E75" s="1771"/>
      <c r="F75" s="24">
        <v>88404.759000000005</v>
      </c>
      <c r="G75" s="25">
        <v>40216.68</v>
      </c>
      <c r="H75" s="26">
        <v>4443.826</v>
      </c>
      <c r="I75" s="23">
        <v>133065.26500000001</v>
      </c>
      <c r="J75" s="24">
        <v>99481.94</v>
      </c>
      <c r="K75" s="25">
        <v>32283.026000000002</v>
      </c>
      <c r="L75" s="26">
        <v>4350.8329999999996</v>
      </c>
      <c r="M75" s="23">
        <v>136115.799</v>
      </c>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row>
    <row r="76" spans="1:39" ht="12.75" customHeight="1">
      <c r="B76" s="1062"/>
      <c r="C76" s="1751" t="s">
        <v>245</v>
      </c>
      <c r="D76" s="1751"/>
      <c r="E76" s="1752"/>
      <c r="F76" s="24">
        <v>-196.673</v>
      </c>
      <c r="G76" s="25">
        <v>-96.174000000000007</v>
      </c>
      <c r="H76" s="26">
        <v>-18.885000000000002</v>
      </c>
      <c r="I76" s="27">
        <v>-311.73200000000003</v>
      </c>
      <c r="J76" s="24">
        <v>-207.57599999999999</v>
      </c>
      <c r="K76" s="25">
        <v>-64.989000000000004</v>
      </c>
      <c r="L76" s="26">
        <v>-15.269</v>
      </c>
      <c r="M76" s="27">
        <v>-287.834</v>
      </c>
    </row>
    <row r="77" spans="1:39" ht="12.75" customHeight="1">
      <c r="B77" s="1062"/>
      <c r="C77" s="1751" t="s">
        <v>246</v>
      </c>
      <c r="D77" s="1751" t="s">
        <v>218</v>
      </c>
      <c r="E77" s="1752"/>
      <c r="F77" s="24">
        <v>-4638.1660000000002</v>
      </c>
      <c r="G77" s="25">
        <v>-643.13800000000003</v>
      </c>
      <c r="H77" s="26">
        <v>-50.237000000000002</v>
      </c>
      <c r="I77" s="27">
        <v>-5331.5410000000002</v>
      </c>
      <c r="J77" s="24">
        <v>-4329.1450000000004</v>
      </c>
      <c r="K77" s="25">
        <v>-602.45000000000005</v>
      </c>
      <c r="L77" s="26">
        <v>-74.41</v>
      </c>
      <c r="M77" s="27">
        <v>-5006.0050000000001</v>
      </c>
    </row>
    <row r="78" spans="1:39" ht="12.75" customHeight="1">
      <c r="B78" s="1748" t="s">
        <v>247</v>
      </c>
      <c r="C78" s="1749"/>
      <c r="D78" s="1749"/>
      <c r="E78" s="1750"/>
      <c r="F78" s="24">
        <v>2006.3630000000001</v>
      </c>
      <c r="G78" s="25">
        <v>244.21299999999999</v>
      </c>
      <c r="H78" s="26">
        <v>0</v>
      </c>
      <c r="I78" s="27">
        <v>2250.576</v>
      </c>
      <c r="J78" s="24">
        <v>1989.9639999999999</v>
      </c>
      <c r="K78" s="25">
        <v>230.65</v>
      </c>
      <c r="L78" s="26">
        <v>0</v>
      </c>
      <c r="M78" s="27">
        <v>2220.614</v>
      </c>
    </row>
    <row r="79" spans="1:39" ht="12.75" customHeight="1">
      <c r="B79" s="1062"/>
      <c r="C79" s="1751" t="s">
        <v>247</v>
      </c>
      <c r="D79" s="1751"/>
      <c r="E79" s="1752"/>
      <c r="F79" s="24">
        <v>2016.556</v>
      </c>
      <c r="G79" s="25">
        <v>257.30500000000001</v>
      </c>
      <c r="H79" s="26">
        <v>0</v>
      </c>
      <c r="I79" s="27">
        <v>2273.8609999999999</v>
      </c>
      <c r="J79" s="24">
        <v>2000.413</v>
      </c>
      <c r="K79" s="25">
        <v>237.69499999999999</v>
      </c>
      <c r="L79" s="26">
        <v>0</v>
      </c>
      <c r="M79" s="27">
        <v>2238.1080000000002</v>
      </c>
    </row>
    <row r="80" spans="1:39" ht="12.75" customHeight="1">
      <c r="B80" s="1062"/>
      <c r="C80" s="1751" t="s">
        <v>248</v>
      </c>
      <c r="D80" s="1751"/>
      <c r="E80" s="1752"/>
      <c r="F80" s="24">
        <v>-4.1609999999999996</v>
      </c>
      <c r="G80" s="25">
        <v>-4.24</v>
      </c>
      <c r="H80" s="26">
        <v>0</v>
      </c>
      <c r="I80" s="27">
        <v>-8.4009999999999998</v>
      </c>
      <c r="J80" s="24">
        <v>-4.992</v>
      </c>
      <c r="K80" s="25">
        <v>-3.2010000000000001</v>
      </c>
      <c r="L80" s="26">
        <v>0</v>
      </c>
      <c r="M80" s="27">
        <v>-8.1929999999999996</v>
      </c>
    </row>
    <row r="81" spans="2:13" ht="12.75" customHeight="1">
      <c r="B81" s="44"/>
      <c r="C81" s="1767" t="s">
        <v>249</v>
      </c>
      <c r="D81" s="1767" t="s">
        <v>218</v>
      </c>
      <c r="E81" s="1768"/>
      <c r="F81" s="24">
        <v>-6.032</v>
      </c>
      <c r="G81" s="25">
        <v>-8.8520000000000003</v>
      </c>
      <c r="H81" s="26">
        <v>0</v>
      </c>
      <c r="I81" s="27">
        <v>-14.884</v>
      </c>
      <c r="J81" s="24">
        <v>-5.4569999999999999</v>
      </c>
      <c r="K81" s="25">
        <v>-3.8439999999999999</v>
      </c>
      <c r="L81" s="26">
        <v>0</v>
      </c>
      <c r="M81" s="27">
        <v>-9.3010000000000002</v>
      </c>
    </row>
    <row r="82" spans="2:13" ht="31.15" customHeight="1">
      <c r="B82" s="1748" t="s">
        <v>250</v>
      </c>
      <c r="C82" s="1749"/>
      <c r="D82" s="1749"/>
      <c r="E82" s="1750"/>
      <c r="F82" s="24">
        <v>100.643</v>
      </c>
      <c r="G82" s="25">
        <v>6.3630000000000004</v>
      </c>
      <c r="H82" s="26">
        <v>21.533000000000001</v>
      </c>
      <c r="I82" s="27">
        <v>128.53899999999999</v>
      </c>
      <c r="J82" s="24">
        <v>189.07900000000001</v>
      </c>
      <c r="K82" s="25">
        <v>2.8420000000000001</v>
      </c>
      <c r="L82" s="26">
        <v>18.364999999999998</v>
      </c>
      <c r="M82" s="27">
        <v>210.286</v>
      </c>
    </row>
    <row r="83" spans="2:13" ht="26.25" customHeight="1">
      <c r="B83" s="1062"/>
      <c r="C83" s="1751" t="s">
        <v>250</v>
      </c>
      <c r="D83" s="1751"/>
      <c r="E83" s="1752"/>
      <c r="F83" s="24">
        <v>104.315</v>
      </c>
      <c r="G83" s="25">
        <v>6.5709999999999997</v>
      </c>
      <c r="H83" s="26">
        <v>21.696000000000002</v>
      </c>
      <c r="I83" s="27">
        <v>132.58199999999999</v>
      </c>
      <c r="J83" s="24">
        <v>194.61500000000001</v>
      </c>
      <c r="K83" s="25">
        <v>2.91</v>
      </c>
      <c r="L83" s="26">
        <v>18.86</v>
      </c>
      <c r="M83" s="27">
        <v>216.38499999999999</v>
      </c>
    </row>
    <row r="84" spans="2:13" ht="26.25" customHeight="1">
      <c r="B84" s="1062"/>
      <c r="C84" s="1751" t="s">
        <v>251</v>
      </c>
      <c r="D84" s="1751"/>
      <c r="E84" s="1752"/>
      <c r="F84" s="24">
        <v>-0.54800000000000004</v>
      </c>
      <c r="G84" s="25">
        <v>-0.14299999999999999</v>
      </c>
      <c r="H84" s="26">
        <v>-0.159</v>
      </c>
      <c r="I84" s="27">
        <v>-0.85</v>
      </c>
      <c r="J84" s="24">
        <v>-1.2450000000000001</v>
      </c>
      <c r="K84" s="25">
        <v>-3.7999999999999999E-2</v>
      </c>
      <c r="L84" s="26">
        <v>-0.114</v>
      </c>
      <c r="M84" s="27">
        <v>-1.397</v>
      </c>
    </row>
    <row r="85" spans="2:13" ht="26.25" customHeight="1">
      <c r="B85" s="1062"/>
      <c r="C85" s="1751" t="s">
        <v>252</v>
      </c>
      <c r="D85" s="1751" t="s">
        <v>218</v>
      </c>
      <c r="E85" s="1752"/>
      <c r="F85" s="24">
        <v>-3.1240000000000001</v>
      </c>
      <c r="G85" s="25">
        <v>-6.5000000000000002E-2</v>
      </c>
      <c r="H85" s="26">
        <v>-4.0000000000000001E-3</v>
      </c>
      <c r="I85" s="27">
        <v>-3.1930000000000001</v>
      </c>
      <c r="J85" s="24">
        <v>-4.2910000000000004</v>
      </c>
      <c r="K85" s="25">
        <v>-0.03</v>
      </c>
      <c r="L85" s="26">
        <v>-0.38100000000000001</v>
      </c>
      <c r="M85" s="27">
        <v>-4.702</v>
      </c>
    </row>
    <row r="86" spans="2:13" ht="12.75" customHeight="1">
      <c r="B86" s="1740" t="s">
        <v>253</v>
      </c>
      <c r="C86" s="1741"/>
      <c r="D86" s="1741"/>
      <c r="E86" s="1742"/>
      <c r="F86" s="24">
        <v>78149.413</v>
      </c>
      <c r="G86" s="25">
        <v>27600.213</v>
      </c>
      <c r="H86" s="26">
        <v>3709.4540000000002</v>
      </c>
      <c r="I86" s="27">
        <v>109459.08</v>
      </c>
      <c r="J86" s="24">
        <v>96617.248000000007</v>
      </c>
      <c r="K86" s="25">
        <v>21154.871999999999</v>
      </c>
      <c r="L86" s="26">
        <v>4204.3720000000003</v>
      </c>
      <c r="M86" s="27">
        <v>121976.492</v>
      </c>
    </row>
    <row r="87" spans="2:13" ht="12.75" customHeight="1">
      <c r="B87" s="1062"/>
      <c r="C87" s="1751" t="s">
        <v>253</v>
      </c>
      <c r="D87" s="1751"/>
      <c r="E87" s="1752"/>
      <c r="F87" s="24">
        <v>79110.994000000006</v>
      </c>
      <c r="G87" s="25">
        <v>27949.162</v>
      </c>
      <c r="H87" s="26">
        <v>3737.4209999999998</v>
      </c>
      <c r="I87" s="27">
        <v>110797.577</v>
      </c>
      <c r="J87" s="24">
        <v>97680.694000000003</v>
      </c>
      <c r="K87" s="25">
        <v>21363.945</v>
      </c>
      <c r="L87" s="26">
        <v>4221.3890000000001</v>
      </c>
      <c r="M87" s="27">
        <v>123266.02800000001</v>
      </c>
    </row>
    <row r="88" spans="2:13" ht="12.75" customHeight="1">
      <c r="B88" s="1062"/>
      <c r="C88" s="1751" t="s">
        <v>254</v>
      </c>
      <c r="D88" s="1751"/>
      <c r="E88" s="1752"/>
      <c r="F88" s="24">
        <v>-165.566</v>
      </c>
      <c r="G88" s="25">
        <v>-159.72</v>
      </c>
      <c r="H88" s="26">
        <v>-10.77</v>
      </c>
      <c r="I88" s="27">
        <v>-336.05599999999998</v>
      </c>
      <c r="J88" s="24">
        <v>-98.102000000000004</v>
      </c>
      <c r="K88" s="25">
        <v>-108.78700000000001</v>
      </c>
      <c r="L88" s="26">
        <v>1.256</v>
      </c>
      <c r="M88" s="27">
        <v>-205.63300000000001</v>
      </c>
    </row>
    <row r="89" spans="2:13" ht="12.75" customHeight="1">
      <c r="B89" s="1062"/>
      <c r="C89" s="1751" t="s">
        <v>255</v>
      </c>
      <c r="D89" s="1751" t="s">
        <v>218</v>
      </c>
      <c r="E89" s="1752"/>
      <c r="F89" s="24">
        <v>-796.01499999999999</v>
      </c>
      <c r="G89" s="25">
        <v>-189.22900000000001</v>
      </c>
      <c r="H89" s="26">
        <v>-17.196999999999999</v>
      </c>
      <c r="I89" s="27">
        <v>-1002.441</v>
      </c>
      <c r="J89" s="24">
        <v>-965.34400000000005</v>
      </c>
      <c r="K89" s="25">
        <v>-100.286</v>
      </c>
      <c r="L89" s="26">
        <v>-18.273</v>
      </c>
      <c r="M89" s="27">
        <v>-1083.903</v>
      </c>
    </row>
    <row r="90" spans="2:13" ht="26.25" customHeight="1">
      <c r="B90" s="1740" t="s">
        <v>256</v>
      </c>
      <c r="C90" s="1741"/>
      <c r="D90" s="1741"/>
      <c r="E90" s="1742"/>
      <c r="F90" s="24">
        <v>6.9169999999999998</v>
      </c>
      <c r="G90" s="25">
        <v>0.99199999999999999</v>
      </c>
      <c r="H90" s="26">
        <v>0.74099999999999999</v>
      </c>
      <c r="I90" s="27">
        <v>8.65</v>
      </c>
      <c r="J90" s="24">
        <v>42.146999999999998</v>
      </c>
      <c r="K90" s="25">
        <v>-0.2</v>
      </c>
      <c r="L90" s="26">
        <v>0</v>
      </c>
      <c r="M90" s="27">
        <v>41.947000000000003</v>
      </c>
    </row>
    <row r="91" spans="2:13" ht="26.25" customHeight="1">
      <c r="B91" s="1062"/>
      <c r="C91" s="1751" t="s">
        <v>256</v>
      </c>
      <c r="D91" s="1751"/>
      <c r="E91" s="1752"/>
      <c r="F91" s="24">
        <v>8.9480000000000004</v>
      </c>
      <c r="G91" s="25">
        <v>1.0629999999999999</v>
      </c>
      <c r="H91" s="26">
        <v>0.92700000000000005</v>
      </c>
      <c r="I91" s="27">
        <v>10.938000000000001</v>
      </c>
      <c r="J91" s="24">
        <v>47.552999999999997</v>
      </c>
      <c r="K91" s="25">
        <v>0.183</v>
      </c>
      <c r="L91" s="26">
        <v>0</v>
      </c>
      <c r="M91" s="27">
        <v>47.735999999999997</v>
      </c>
    </row>
    <row r="92" spans="2:13" ht="26.25" customHeight="1">
      <c r="B92" s="1062"/>
      <c r="C92" s="1751" t="s">
        <v>257</v>
      </c>
      <c r="D92" s="1751" t="s">
        <v>218</v>
      </c>
      <c r="E92" s="1752"/>
      <c r="F92" s="24">
        <v>-2.0310000000000001</v>
      </c>
      <c r="G92" s="25">
        <v>-7.0999999999999994E-2</v>
      </c>
      <c r="H92" s="26">
        <v>-0.186</v>
      </c>
      <c r="I92" s="27">
        <v>-2.2879999999999998</v>
      </c>
      <c r="J92" s="24">
        <v>-5.4059999999999997</v>
      </c>
      <c r="K92" s="25">
        <v>-0.38300000000000001</v>
      </c>
      <c r="L92" s="26">
        <v>0</v>
      </c>
      <c r="M92" s="27">
        <v>-5.7889999999999997</v>
      </c>
    </row>
    <row r="93" spans="2:13" s="43" customFormat="1" ht="26.25" customHeight="1">
      <c r="B93" s="1740" t="s">
        <v>258</v>
      </c>
      <c r="C93" s="1741"/>
      <c r="D93" s="1741"/>
      <c r="E93" s="1742"/>
      <c r="F93" s="40">
        <v>271.80900000000003</v>
      </c>
      <c r="G93" s="41">
        <v>0</v>
      </c>
      <c r="H93" s="42">
        <v>0</v>
      </c>
      <c r="I93" s="27">
        <v>271.80900000000003</v>
      </c>
      <c r="J93" s="40">
        <v>90.605000000000004</v>
      </c>
      <c r="K93" s="41">
        <v>6.4349999999999996</v>
      </c>
      <c r="L93" s="42">
        <v>0</v>
      </c>
      <c r="M93" s="27">
        <v>97.04</v>
      </c>
    </row>
    <row r="94" spans="2:13" ht="26.25" customHeight="1">
      <c r="B94" s="1066"/>
      <c r="C94" s="1743" t="s">
        <v>258</v>
      </c>
      <c r="D94" s="1743"/>
      <c r="E94" s="1744"/>
      <c r="F94" s="24">
        <v>290.40199999999999</v>
      </c>
      <c r="G94" s="25">
        <v>0</v>
      </c>
      <c r="H94" s="26">
        <v>0</v>
      </c>
      <c r="I94" s="27">
        <v>290.40199999999999</v>
      </c>
      <c r="J94" s="24">
        <v>93.238</v>
      </c>
      <c r="K94" s="25">
        <v>6.4509999999999996</v>
      </c>
      <c r="L94" s="26">
        <v>0</v>
      </c>
      <c r="M94" s="27">
        <v>99.688999999999993</v>
      </c>
    </row>
    <row r="95" spans="2:13" ht="36" customHeight="1">
      <c r="B95" s="51"/>
      <c r="C95" s="1762" t="s">
        <v>259</v>
      </c>
      <c r="D95" s="1762"/>
      <c r="E95" s="1763"/>
      <c r="F95" s="24">
        <v>-6.5289999999999999</v>
      </c>
      <c r="G95" s="25">
        <v>0</v>
      </c>
      <c r="H95" s="26">
        <v>0</v>
      </c>
      <c r="I95" s="27">
        <v>-6.5289999999999999</v>
      </c>
      <c r="J95" s="24">
        <v>-0.81200000000000006</v>
      </c>
      <c r="K95" s="25">
        <v>-1.6E-2</v>
      </c>
      <c r="L95" s="26">
        <v>0</v>
      </c>
      <c r="M95" s="27">
        <v>-0.82799999999999996</v>
      </c>
    </row>
    <row r="96" spans="2:13" ht="41.25" customHeight="1">
      <c r="B96" s="52"/>
      <c r="C96" s="1762" t="s">
        <v>260</v>
      </c>
      <c r="D96" s="1762" t="s">
        <v>218</v>
      </c>
      <c r="E96" s="1763"/>
      <c r="F96" s="24">
        <v>-12.064</v>
      </c>
      <c r="G96" s="25">
        <v>0</v>
      </c>
      <c r="H96" s="26">
        <v>0</v>
      </c>
      <c r="I96" s="27">
        <v>-12.064</v>
      </c>
      <c r="J96" s="24">
        <v>-1.821</v>
      </c>
      <c r="K96" s="25">
        <v>0</v>
      </c>
      <c r="L96" s="26">
        <v>0</v>
      </c>
      <c r="M96" s="27">
        <v>-1.821</v>
      </c>
    </row>
    <row r="97" spans="2:16" ht="26.25" customHeight="1">
      <c r="B97" s="1764" t="s">
        <v>261</v>
      </c>
      <c r="C97" s="1765"/>
      <c r="D97" s="1765"/>
      <c r="E97" s="1766"/>
      <c r="F97" s="24">
        <v>131.99199999999999</v>
      </c>
      <c r="G97" s="25">
        <v>0</v>
      </c>
      <c r="H97" s="26">
        <v>0</v>
      </c>
      <c r="I97" s="27">
        <v>131.99199999999999</v>
      </c>
      <c r="J97" s="24">
        <v>145.006</v>
      </c>
      <c r="K97" s="25">
        <v>0</v>
      </c>
      <c r="L97" s="26">
        <v>0</v>
      </c>
      <c r="M97" s="27">
        <v>145.006</v>
      </c>
    </row>
    <row r="98" spans="2:16" ht="27" customHeight="1">
      <c r="B98" s="53"/>
      <c r="C98" s="1758" t="s">
        <v>261</v>
      </c>
      <c r="D98" s="1758"/>
      <c r="E98" s="1759"/>
      <c r="F98" s="24">
        <v>141.40100000000001</v>
      </c>
      <c r="G98" s="25">
        <v>0</v>
      </c>
      <c r="H98" s="26">
        <v>0</v>
      </c>
      <c r="I98" s="27">
        <v>141.40100000000001</v>
      </c>
      <c r="J98" s="24">
        <v>149.96700000000001</v>
      </c>
      <c r="K98" s="25">
        <v>0</v>
      </c>
      <c r="L98" s="26">
        <v>0</v>
      </c>
      <c r="M98" s="27">
        <v>149.96700000000001</v>
      </c>
    </row>
    <row r="99" spans="2:16" ht="42" customHeight="1">
      <c r="B99" s="53"/>
      <c r="C99" s="1758" t="s">
        <v>262</v>
      </c>
      <c r="D99" s="1758"/>
      <c r="E99" s="1759"/>
      <c r="F99" s="24">
        <v>-1.073</v>
      </c>
      <c r="G99" s="25">
        <v>0</v>
      </c>
      <c r="H99" s="26">
        <v>0</v>
      </c>
      <c r="I99" s="27">
        <v>-1.073</v>
      </c>
      <c r="J99" s="24">
        <v>-1.343</v>
      </c>
      <c r="K99" s="25">
        <v>0</v>
      </c>
      <c r="L99" s="26">
        <v>0</v>
      </c>
      <c r="M99" s="27">
        <v>-1.343</v>
      </c>
    </row>
    <row r="100" spans="2:16" ht="39" customHeight="1">
      <c r="B100" s="44"/>
      <c r="C100" s="1758" t="s">
        <v>263</v>
      </c>
      <c r="D100" s="1758"/>
      <c r="E100" s="1759"/>
      <c r="F100" s="24">
        <v>-8.3360000000000003</v>
      </c>
      <c r="G100" s="25">
        <v>0</v>
      </c>
      <c r="H100" s="26">
        <v>0</v>
      </c>
      <c r="I100" s="27">
        <v>-8.3360000000000003</v>
      </c>
      <c r="J100" s="24">
        <v>-3.6179999999999999</v>
      </c>
      <c r="K100" s="25">
        <v>0</v>
      </c>
      <c r="L100" s="26">
        <v>0</v>
      </c>
      <c r="M100" s="27">
        <v>-3.6179999999999999</v>
      </c>
    </row>
    <row r="101" spans="2:16" ht="28.15" customHeight="1">
      <c r="B101" s="1740" t="s">
        <v>264</v>
      </c>
      <c r="C101" s="1741"/>
      <c r="D101" s="1741"/>
      <c r="E101" s="1742"/>
      <c r="F101" s="24">
        <v>0</v>
      </c>
      <c r="G101" s="25">
        <v>0</v>
      </c>
      <c r="H101" s="26">
        <v>12.867000000000001</v>
      </c>
      <c r="I101" s="27">
        <v>12.867000000000001</v>
      </c>
      <c r="J101" s="24">
        <v>0</v>
      </c>
      <c r="K101" s="25">
        <v>0</v>
      </c>
      <c r="L101" s="26">
        <v>15.952</v>
      </c>
      <c r="M101" s="27">
        <v>15.952</v>
      </c>
    </row>
    <row r="102" spans="2:16" ht="30" customHeight="1">
      <c r="B102" s="54"/>
      <c r="C102" s="1760" t="s">
        <v>264</v>
      </c>
      <c r="D102" s="1760"/>
      <c r="E102" s="1761"/>
      <c r="F102" s="24">
        <v>0</v>
      </c>
      <c r="G102" s="25">
        <v>0</v>
      </c>
      <c r="H102" s="26">
        <v>12.945</v>
      </c>
      <c r="I102" s="27">
        <v>12.945</v>
      </c>
      <c r="J102" s="24">
        <v>0</v>
      </c>
      <c r="K102" s="25">
        <v>0</v>
      </c>
      <c r="L102" s="26">
        <v>15.967000000000001</v>
      </c>
      <c r="M102" s="27">
        <v>15.967000000000001</v>
      </c>
    </row>
    <row r="103" spans="2:16" ht="30" customHeight="1">
      <c r="B103" s="55"/>
      <c r="C103" s="1760" t="s">
        <v>265</v>
      </c>
      <c r="D103" s="1760"/>
      <c r="E103" s="1761"/>
      <c r="F103" s="24">
        <v>0</v>
      </c>
      <c r="G103" s="25">
        <v>0</v>
      </c>
      <c r="H103" s="26">
        <v>-7.8E-2</v>
      </c>
      <c r="I103" s="27">
        <v>-7.8E-2</v>
      </c>
      <c r="J103" s="24">
        <v>0</v>
      </c>
      <c r="K103" s="25">
        <v>0</v>
      </c>
      <c r="L103" s="26">
        <v>-1.4999999999999999E-2</v>
      </c>
      <c r="M103" s="27">
        <v>-1.4999999999999999E-2</v>
      </c>
    </row>
    <row r="104" spans="2:16" s="5" customFormat="1" ht="15" customHeight="1">
      <c r="B104" s="1740" t="s">
        <v>266</v>
      </c>
      <c r="C104" s="1741"/>
      <c r="D104" s="1741"/>
      <c r="E104" s="1742"/>
      <c r="F104" s="24">
        <v>0</v>
      </c>
      <c r="G104" s="25">
        <v>6.0940000000000003</v>
      </c>
      <c r="H104" s="26">
        <v>10.544</v>
      </c>
      <c r="I104" s="27">
        <v>16.638000000000002</v>
      </c>
      <c r="J104" s="24">
        <v>0</v>
      </c>
      <c r="K104" s="25">
        <v>8.31</v>
      </c>
      <c r="L104" s="26">
        <v>9.1519999999999992</v>
      </c>
      <c r="M104" s="27">
        <v>17.462</v>
      </c>
      <c r="N104" s="4"/>
      <c r="O104" s="4"/>
      <c r="P104" s="4"/>
    </row>
    <row r="105" spans="2:16" s="5" customFormat="1" ht="12.75" customHeight="1">
      <c r="B105" s="1062"/>
      <c r="C105" s="1757" t="s">
        <v>266</v>
      </c>
      <c r="D105" s="1741"/>
      <c r="E105" s="1742"/>
      <c r="F105" s="24">
        <v>0</v>
      </c>
      <c r="G105" s="25">
        <v>6.415</v>
      </c>
      <c r="H105" s="26">
        <v>10.571999999999999</v>
      </c>
      <c r="I105" s="27">
        <v>16.986999999999998</v>
      </c>
      <c r="J105" s="24">
        <v>0</v>
      </c>
      <c r="K105" s="25">
        <v>8.7100000000000009</v>
      </c>
      <c r="L105" s="26">
        <v>9.16</v>
      </c>
      <c r="M105" s="27">
        <v>17.87</v>
      </c>
      <c r="N105" s="4"/>
      <c r="O105" s="4"/>
      <c r="P105" s="4"/>
    </row>
    <row r="106" spans="2:16" s="5" customFormat="1" ht="26.25" customHeight="1">
      <c r="B106" s="1063"/>
      <c r="C106" s="1757" t="s">
        <v>267</v>
      </c>
      <c r="D106" s="1741"/>
      <c r="E106" s="1742"/>
      <c r="F106" s="24">
        <v>0</v>
      </c>
      <c r="G106" s="25">
        <v>-0.32100000000000001</v>
      </c>
      <c r="H106" s="26">
        <v>-2.8000000000000001E-2</v>
      </c>
      <c r="I106" s="27">
        <v>-0.34899999999999998</v>
      </c>
      <c r="J106" s="24">
        <v>0</v>
      </c>
      <c r="K106" s="25">
        <v>-0.4</v>
      </c>
      <c r="L106" s="26">
        <v>-8.0000000000000002E-3</v>
      </c>
      <c r="M106" s="27">
        <v>-0.40799999999999997</v>
      </c>
      <c r="N106" s="4"/>
      <c r="O106" s="4"/>
      <c r="P106" s="4"/>
    </row>
    <row r="107" spans="2:16" s="5" customFormat="1" ht="12.75" customHeight="1">
      <c r="B107" s="1740" t="s">
        <v>268</v>
      </c>
      <c r="C107" s="1741"/>
      <c r="D107" s="1741"/>
      <c r="E107" s="1742"/>
      <c r="F107" s="24">
        <v>147.13900000000001</v>
      </c>
      <c r="G107" s="25">
        <v>603.02099999999996</v>
      </c>
      <c r="H107" s="26">
        <v>0</v>
      </c>
      <c r="I107" s="27">
        <v>750.16</v>
      </c>
      <c r="J107" s="24">
        <v>121.63</v>
      </c>
      <c r="K107" s="25">
        <v>138.23400000000001</v>
      </c>
      <c r="L107" s="26">
        <v>0</v>
      </c>
      <c r="M107" s="27">
        <v>259.86399999999998</v>
      </c>
      <c r="N107" s="4"/>
      <c r="O107" s="4"/>
      <c r="P107" s="4"/>
    </row>
    <row r="108" spans="2:16" s="5" customFormat="1" ht="12.75" customHeight="1">
      <c r="B108" s="1062"/>
      <c r="C108" s="1757" t="s">
        <v>268</v>
      </c>
      <c r="D108" s="1741"/>
      <c r="E108" s="1742"/>
      <c r="F108" s="24">
        <v>148.131</v>
      </c>
      <c r="G108" s="25">
        <v>608.76700000000005</v>
      </c>
      <c r="H108" s="26">
        <v>0</v>
      </c>
      <c r="I108" s="27">
        <v>756.89800000000002</v>
      </c>
      <c r="J108" s="24">
        <v>122.4</v>
      </c>
      <c r="K108" s="25">
        <v>145.71899999999999</v>
      </c>
      <c r="L108" s="26">
        <v>0</v>
      </c>
      <c r="M108" s="27">
        <v>268.11900000000003</v>
      </c>
      <c r="N108" s="4"/>
      <c r="O108" s="4"/>
      <c r="P108" s="4"/>
    </row>
    <row r="109" spans="2:16" s="5" customFormat="1" ht="26.25" customHeight="1">
      <c r="B109" s="1062"/>
      <c r="C109" s="1751" t="s">
        <v>269</v>
      </c>
      <c r="D109" s="1749"/>
      <c r="E109" s="1750"/>
      <c r="F109" s="24">
        <v>-0.35699999999999998</v>
      </c>
      <c r="G109" s="25">
        <v>-1.82</v>
      </c>
      <c r="H109" s="26">
        <v>0</v>
      </c>
      <c r="I109" s="27">
        <v>-2.177</v>
      </c>
      <c r="J109" s="24">
        <v>-0.24199999999999999</v>
      </c>
      <c r="K109" s="25">
        <v>-0.57499999999999996</v>
      </c>
      <c r="L109" s="26">
        <v>0</v>
      </c>
      <c r="M109" s="27">
        <v>-0.81699999999999995</v>
      </c>
      <c r="N109" s="4"/>
      <c r="O109" s="4"/>
      <c r="P109" s="4"/>
    </row>
    <row r="110" spans="2:16" s="5" customFormat="1" ht="26.25" customHeight="1">
      <c r="B110" s="1062"/>
      <c r="C110" s="1751" t="s">
        <v>270</v>
      </c>
      <c r="D110" s="1751" t="s">
        <v>218</v>
      </c>
      <c r="E110" s="1752"/>
      <c r="F110" s="24">
        <v>-0.63500000000000001</v>
      </c>
      <c r="G110" s="25">
        <v>-3.9260000000000002</v>
      </c>
      <c r="H110" s="26">
        <v>0</v>
      </c>
      <c r="I110" s="27">
        <v>-4.5609999999999999</v>
      </c>
      <c r="J110" s="24">
        <v>-0.52800000000000002</v>
      </c>
      <c r="K110" s="25">
        <v>-6.91</v>
      </c>
      <c r="L110" s="26">
        <v>0</v>
      </c>
      <c r="M110" s="27">
        <v>-7.4379999999999997</v>
      </c>
      <c r="N110" s="4"/>
      <c r="O110" s="4"/>
      <c r="P110" s="4"/>
    </row>
    <row r="111" spans="2:16" ht="12.75" customHeight="1">
      <c r="B111" s="1748" t="s">
        <v>271</v>
      </c>
      <c r="C111" s="1749"/>
      <c r="D111" s="1749"/>
      <c r="E111" s="1750"/>
      <c r="F111" s="24">
        <v>4.4279999999999999</v>
      </c>
      <c r="G111" s="25">
        <v>21.222999999999999</v>
      </c>
      <c r="H111" s="26">
        <v>0</v>
      </c>
      <c r="I111" s="27">
        <v>25.651</v>
      </c>
      <c r="J111" s="24">
        <v>12.664999999999999</v>
      </c>
      <c r="K111" s="25">
        <v>11.504</v>
      </c>
      <c r="L111" s="26">
        <v>0</v>
      </c>
      <c r="M111" s="27">
        <v>24.169</v>
      </c>
    </row>
    <row r="112" spans="2:16" ht="12.75" customHeight="1">
      <c r="B112" s="1062"/>
      <c r="C112" s="1751" t="s">
        <v>271</v>
      </c>
      <c r="D112" s="1751"/>
      <c r="E112" s="1752"/>
      <c r="F112" s="24">
        <v>4.4960000000000004</v>
      </c>
      <c r="G112" s="25">
        <v>21.388999999999999</v>
      </c>
      <c r="H112" s="26">
        <v>0</v>
      </c>
      <c r="I112" s="27">
        <v>25.885000000000002</v>
      </c>
      <c r="J112" s="24">
        <v>12.762</v>
      </c>
      <c r="K112" s="25">
        <v>11.555</v>
      </c>
      <c r="L112" s="26">
        <v>0</v>
      </c>
      <c r="M112" s="27">
        <v>24.317</v>
      </c>
    </row>
    <row r="113" spans="2:13" ht="24.75" customHeight="1">
      <c r="B113" s="467"/>
      <c r="C113" s="1738" t="s">
        <v>272</v>
      </c>
      <c r="D113" s="1738"/>
      <c r="E113" s="1739"/>
      <c r="F113" s="24">
        <v>2.4E-2</v>
      </c>
      <c r="G113" s="25">
        <v>-1.7000000000000001E-2</v>
      </c>
      <c r="H113" s="26">
        <v>0</v>
      </c>
      <c r="I113" s="27">
        <v>7.0000000000000001E-3</v>
      </c>
      <c r="J113" s="24">
        <v>3.2000000000000001E-2</v>
      </c>
      <c r="K113" s="25">
        <v>-3.9E-2</v>
      </c>
      <c r="L113" s="26">
        <v>0</v>
      </c>
      <c r="M113" s="27">
        <v>-7.0000000000000001E-3</v>
      </c>
    </row>
    <row r="114" spans="2:13" ht="27.75" customHeight="1">
      <c r="B114" s="467"/>
      <c r="C114" s="1738" t="s">
        <v>273</v>
      </c>
      <c r="D114" s="1738"/>
      <c r="E114" s="1739"/>
      <c r="F114" s="24">
        <v>-9.1999999999999998E-2</v>
      </c>
      <c r="G114" s="25">
        <v>-0.14899999999999999</v>
      </c>
      <c r="H114" s="26">
        <v>0</v>
      </c>
      <c r="I114" s="27">
        <v>-0.24099999999999999</v>
      </c>
      <c r="J114" s="24">
        <v>-0.129</v>
      </c>
      <c r="K114" s="25">
        <v>-1.2E-2</v>
      </c>
      <c r="L114" s="26">
        <v>0</v>
      </c>
      <c r="M114" s="27">
        <v>-0.14099999999999999</v>
      </c>
    </row>
    <row r="115" spans="2:13" ht="12.75" customHeight="1">
      <c r="B115" s="1753" t="s">
        <v>274</v>
      </c>
      <c r="C115" s="1754"/>
      <c r="D115" s="1754"/>
      <c r="E115" s="1755"/>
      <c r="F115" s="24">
        <v>0.47599999999999998</v>
      </c>
      <c r="G115" s="25">
        <v>0</v>
      </c>
      <c r="H115" s="26">
        <v>0</v>
      </c>
      <c r="I115" s="27">
        <v>0.47599999999999998</v>
      </c>
      <c r="J115" s="24">
        <v>1.169</v>
      </c>
      <c r="K115" s="25">
        <v>0.189</v>
      </c>
      <c r="L115" s="26">
        <v>0</v>
      </c>
      <c r="M115" s="27">
        <v>1.3580000000000001</v>
      </c>
    </row>
    <row r="116" spans="2:13" ht="12.75" customHeight="1">
      <c r="B116" s="467"/>
      <c r="C116" s="1756" t="s">
        <v>274</v>
      </c>
      <c r="D116" s="1754"/>
      <c r="E116" s="1755"/>
      <c r="F116" s="24">
        <v>0.49299999999999999</v>
      </c>
      <c r="G116" s="25">
        <v>0</v>
      </c>
      <c r="H116" s="26">
        <v>0</v>
      </c>
      <c r="I116" s="27">
        <v>0.49299999999999999</v>
      </c>
      <c r="J116" s="24">
        <v>1.171</v>
      </c>
      <c r="K116" s="25">
        <v>0.189</v>
      </c>
      <c r="L116" s="26">
        <v>0</v>
      </c>
      <c r="M116" s="27">
        <v>1.36</v>
      </c>
    </row>
    <row r="117" spans="2:13" ht="24.75" customHeight="1">
      <c r="B117" s="467"/>
      <c r="C117" s="1738" t="s">
        <v>275</v>
      </c>
      <c r="D117" s="1738" t="s">
        <v>218</v>
      </c>
      <c r="E117" s="1739"/>
      <c r="F117" s="24">
        <v>-1.7000000000000001E-2</v>
      </c>
      <c r="G117" s="25">
        <v>0</v>
      </c>
      <c r="H117" s="26">
        <v>0</v>
      </c>
      <c r="I117" s="27">
        <v>-1.7000000000000001E-2</v>
      </c>
      <c r="J117" s="24">
        <v>-2E-3</v>
      </c>
      <c r="K117" s="25">
        <v>0</v>
      </c>
      <c r="L117" s="26">
        <v>0</v>
      </c>
      <c r="M117" s="27">
        <v>-2E-3</v>
      </c>
    </row>
    <row r="118" spans="2:13" s="43" customFormat="1" ht="12.75" customHeight="1">
      <c r="B118" s="1740" t="s">
        <v>276</v>
      </c>
      <c r="C118" s="1741"/>
      <c r="D118" s="1741"/>
      <c r="E118" s="1742"/>
      <c r="F118" s="40">
        <v>3138.19</v>
      </c>
      <c r="G118" s="41">
        <v>447.779</v>
      </c>
      <c r="H118" s="42">
        <v>415.74799999999999</v>
      </c>
      <c r="I118" s="27">
        <v>4001.7170000000001</v>
      </c>
      <c r="J118" s="40">
        <v>2833.0149999999999</v>
      </c>
      <c r="K118" s="41">
        <v>407.68599999999998</v>
      </c>
      <c r="L118" s="42">
        <v>289.75700000000001</v>
      </c>
      <c r="M118" s="27">
        <v>3530.4580000000001</v>
      </c>
    </row>
    <row r="119" spans="2:13" ht="12.75" customHeight="1">
      <c r="B119" s="1066"/>
      <c r="C119" s="1741" t="s">
        <v>276</v>
      </c>
      <c r="D119" s="1741"/>
      <c r="E119" s="1742"/>
      <c r="F119" s="24">
        <v>24257.705999999998</v>
      </c>
      <c r="G119" s="25">
        <v>4187.0169999999998</v>
      </c>
      <c r="H119" s="26">
        <v>1563.2739999999999</v>
      </c>
      <c r="I119" s="27">
        <v>30007.996999999999</v>
      </c>
      <c r="J119" s="24">
        <v>15683.92</v>
      </c>
      <c r="K119" s="25">
        <v>1931.8920000000001</v>
      </c>
      <c r="L119" s="26">
        <v>885.13099999999997</v>
      </c>
      <c r="M119" s="27">
        <v>18500.942999999999</v>
      </c>
    </row>
    <row r="120" spans="2:13" ht="45.75" customHeight="1">
      <c r="B120" s="1066"/>
      <c r="C120" s="1743" t="s">
        <v>277</v>
      </c>
      <c r="D120" s="1743" t="s">
        <v>218</v>
      </c>
      <c r="E120" s="1744"/>
      <c r="F120" s="24">
        <v>-21119.516</v>
      </c>
      <c r="G120" s="25">
        <v>-3739.2379999999998</v>
      </c>
      <c r="H120" s="26">
        <v>-1147.5260000000001</v>
      </c>
      <c r="I120" s="27">
        <v>-26006.28</v>
      </c>
      <c r="J120" s="24">
        <v>-12850.905000000001</v>
      </c>
      <c r="K120" s="25">
        <v>-1524.2059999999999</v>
      </c>
      <c r="L120" s="26">
        <v>-595.37400000000002</v>
      </c>
      <c r="M120" s="27">
        <v>-14970.485000000001</v>
      </c>
    </row>
    <row r="121" spans="2:13" ht="12.75" customHeight="1">
      <c r="B121" s="1740" t="s">
        <v>278</v>
      </c>
      <c r="C121" s="1741"/>
      <c r="D121" s="1741"/>
      <c r="E121" s="1742"/>
      <c r="F121" s="24">
        <v>0</v>
      </c>
      <c r="G121" s="25">
        <v>-102.139</v>
      </c>
      <c r="H121" s="26">
        <v>-7.4580000000000002</v>
      </c>
      <c r="I121" s="27">
        <v>-109.59699999999999</v>
      </c>
      <c r="J121" s="24">
        <v>0</v>
      </c>
      <c r="K121" s="25">
        <v>-123.9</v>
      </c>
      <c r="L121" s="26">
        <v>-7.57</v>
      </c>
      <c r="M121" s="27">
        <v>-131.47</v>
      </c>
    </row>
    <row r="122" spans="2:13" ht="26.25" customHeight="1" thickBot="1">
      <c r="B122" s="1745" t="s">
        <v>279</v>
      </c>
      <c r="C122" s="1746"/>
      <c r="D122" s="1746"/>
      <c r="E122" s="1747"/>
      <c r="F122" s="28">
        <v>-30.797999999999998</v>
      </c>
      <c r="G122" s="29">
        <v>-6.9450000000000003</v>
      </c>
      <c r="H122" s="30">
        <v>0</v>
      </c>
      <c r="I122" s="31">
        <v>-37.743000000000002</v>
      </c>
      <c r="J122" s="28">
        <v>-10.250999999999999</v>
      </c>
      <c r="K122" s="29">
        <v>-16.16</v>
      </c>
      <c r="L122" s="30">
        <v>0</v>
      </c>
      <c r="M122" s="31">
        <v>-26.411000000000001</v>
      </c>
    </row>
    <row r="123" spans="2:13" s="19" customFormat="1" ht="16.899999999999999" customHeight="1" thickBot="1">
      <c r="B123" s="1732" t="s">
        <v>280</v>
      </c>
      <c r="C123" s="1733"/>
      <c r="D123" s="1733"/>
      <c r="E123" s="1734"/>
      <c r="F123" s="15">
        <v>899.87199999999996</v>
      </c>
      <c r="G123" s="16">
        <v>535.88499999999999</v>
      </c>
      <c r="H123" s="17">
        <v>56.918999999999997</v>
      </c>
      <c r="I123" s="18">
        <v>1492.6759999999999</v>
      </c>
      <c r="J123" s="15">
        <v>876.79600000000005</v>
      </c>
      <c r="K123" s="16">
        <v>415.80900000000003</v>
      </c>
      <c r="L123" s="17">
        <v>55.606999999999999</v>
      </c>
      <c r="M123" s="18">
        <v>1348.212</v>
      </c>
    </row>
    <row r="124" spans="2:13" ht="25.5" customHeight="1">
      <c r="B124" s="1735" t="s">
        <v>281</v>
      </c>
      <c r="C124" s="1736"/>
      <c r="D124" s="1736"/>
      <c r="E124" s="1737"/>
      <c r="F124" s="20">
        <v>442.36200000000002</v>
      </c>
      <c r="G124" s="21">
        <v>190.03700000000001</v>
      </c>
      <c r="H124" s="22">
        <v>28.385000000000002</v>
      </c>
      <c r="I124" s="23">
        <v>660.78399999999999</v>
      </c>
      <c r="J124" s="20">
        <v>468.56799999999998</v>
      </c>
      <c r="K124" s="21">
        <v>176.71</v>
      </c>
      <c r="L124" s="22">
        <v>32.087000000000003</v>
      </c>
      <c r="M124" s="23">
        <v>677.36500000000001</v>
      </c>
    </row>
    <row r="125" spans="2:13" ht="26.25" customHeight="1">
      <c r="B125" s="1693" t="s">
        <v>282</v>
      </c>
      <c r="C125" s="1694"/>
      <c r="D125" s="1694"/>
      <c r="E125" s="1695"/>
      <c r="F125" s="24">
        <v>149.529</v>
      </c>
      <c r="G125" s="25">
        <v>128.12100000000001</v>
      </c>
      <c r="H125" s="26">
        <v>9.6880000000000006</v>
      </c>
      <c r="I125" s="27">
        <v>287.33800000000002</v>
      </c>
      <c r="J125" s="24">
        <v>117.15900000000001</v>
      </c>
      <c r="K125" s="25">
        <v>96.331999999999994</v>
      </c>
      <c r="L125" s="26">
        <v>8.23</v>
      </c>
      <c r="M125" s="27">
        <v>221.721</v>
      </c>
    </row>
    <row r="126" spans="2:13" ht="26.25" customHeight="1">
      <c r="B126" s="1693" t="s">
        <v>283</v>
      </c>
      <c r="C126" s="1694"/>
      <c r="D126" s="1694"/>
      <c r="E126" s="1695"/>
      <c r="F126" s="24">
        <v>162.136</v>
      </c>
      <c r="G126" s="25">
        <v>148.101</v>
      </c>
      <c r="H126" s="26">
        <v>12.55</v>
      </c>
      <c r="I126" s="27">
        <v>322.78699999999998</v>
      </c>
      <c r="J126" s="24">
        <v>193.947</v>
      </c>
      <c r="K126" s="25">
        <v>112.86799999999999</v>
      </c>
      <c r="L126" s="26">
        <v>9.0389999999999997</v>
      </c>
      <c r="M126" s="27">
        <v>315.85399999999998</v>
      </c>
    </row>
    <row r="127" spans="2:13" ht="25.5" customHeight="1">
      <c r="B127" s="1693" t="s">
        <v>284</v>
      </c>
      <c r="C127" s="1694"/>
      <c r="D127" s="1694"/>
      <c r="E127" s="1695"/>
      <c r="F127" s="24">
        <v>117.17400000000001</v>
      </c>
      <c r="G127" s="25">
        <v>35.761000000000003</v>
      </c>
      <c r="H127" s="26">
        <v>3.0579999999999998</v>
      </c>
      <c r="I127" s="27">
        <v>155.99299999999999</v>
      </c>
      <c r="J127" s="24">
        <v>76.260999999999996</v>
      </c>
      <c r="K127" s="25">
        <v>12.529</v>
      </c>
      <c r="L127" s="26">
        <v>3.2829999999999999</v>
      </c>
      <c r="M127" s="27">
        <v>92.072999999999993</v>
      </c>
    </row>
    <row r="128" spans="2:13" ht="25.5" customHeight="1">
      <c r="B128" s="1693" t="s">
        <v>285</v>
      </c>
      <c r="C128" s="1694"/>
      <c r="D128" s="1694"/>
      <c r="E128" s="1695"/>
      <c r="F128" s="24">
        <v>0</v>
      </c>
      <c r="G128" s="25">
        <v>1.2729999999999999</v>
      </c>
      <c r="H128" s="26">
        <v>0</v>
      </c>
      <c r="I128" s="27">
        <v>1.2729999999999999</v>
      </c>
      <c r="J128" s="24">
        <v>0</v>
      </c>
      <c r="K128" s="25">
        <v>1.288</v>
      </c>
      <c r="L128" s="26">
        <v>0</v>
      </c>
      <c r="M128" s="27">
        <v>1.288</v>
      </c>
    </row>
    <row r="129" spans="2:13" ht="26.25" customHeight="1">
      <c r="B129" s="1693" t="s">
        <v>286</v>
      </c>
      <c r="C129" s="1694"/>
      <c r="D129" s="1694"/>
      <c r="E129" s="1695"/>
      <c r="F129" s="24">
        <v>23.524999999999999</v>
      </c>
      <c r="G129" s="25">
        <v>31.247</v>
      </c>
      <c r="H129" s="26">
        <v>3.1779999999999999</v>
      </c>
      <c r="I129" s="27">
        <v>57.95</v>
      </c>
      <c r="J129" s="24">
        <v>16.324999999999999</v>
      </c>
      <c r="K129" s="25">
        <v>14.233000000000001</v>
      </c>
      <c r="L129" s="26">
        <v>2.9510000000000001</v>
      </c>
      <c r="M129" s="27">
        <v>33.509</v>
      </c>
    </row>
    <row r="130" spans="2:13" ht="12.75" customHeight="1">
      <c r="B130" s="1693" t="s">
        <v>287</v>
      </c>
      <c r="C130" s="1694"/>
      <c r="D130" s="1694"/>
      <c r="E130" s="1695"/>
      <c r="F130" s="24">
        <v>0.20699999999999999</v>
      </c>
      <c r="G130" s="25">
        <v>1.27</v>
      </c>
      <c r="H130" s="26">
        <v>2.9000000000000001E-2</v>
      </c>
      <c r="I130" s="27">
        <v>1.506</v>
      </c>
      <c r="J130" s="24">
        <v>1.4</v>
      </c>
      <c r="K130" s="25">
        <v>1.5149999999999999</v>
      </c>
      <c r="L130" s="26">
        <v>1.4999999999999999E-2</v>
      </c>
      <c r="M130" s="27">
        <v>2.93</v>
      </c>
    </row>
    <row r="131" spans="2:13" ht="12.75" customHeight="1">
      <c r="B131" s="1693" t="s">
        <v>288</v>
      </c>
      <c r="C131" s="1694"/>
      <c r="D131" s="1694"/>
      <c r="E131" s="1695"/>
      <c r="F131" s="24">
        <v>0</v>
      </c>
      <c r="G131" s="25">
        <v>0</v>
      </c>
      <c r="H131" s="26">
        <v>0</v>
      </c>
      <c r="I131" s="27">
        <v>0</v>
      </c>
      <c r="J131" s="24">
        <v>0</v>
      </c>
      <c r="K131" s="25">
        <v>3.0000000000000001E-3</v>
      </c>
      <c r="L131" s="26">
        <v>0</v>
      </c>
      <c r="M131" s="27">
        <v>3.0000000000000001E-3</v>
      </c>
    </row>
    <row r="132" spans="2:13" ht="15" customHeight="1">
      <c r="B132" s="1693" t="s">
        <v>289</v>
      </c>
      <c r="C132" s="1694"/>
      <c r="D132" s="1694"/>
      <c r="E132" s="1695"/>
      <c r="F132" s="24">
        <v>4.8179999999999996</v>
      </c>
      <c r="G132" s="25">
        <v>7.4999999999999997E-2</v>
      </c>
      <c r="H132" s="26">
        <v>3.1E-2</v>
      </c>
      <c r="I132" s="27">
        <v>4.9240000000000004</v>
      </c>
      <c r="J132" s="24">
        <v>3.1669999999999998</v>
      </c>
      <c r="K132" s="25">
        <v>0.10199999999999999</v>
      </c>
      <c r="L132" s="26">
        <v>2E-3</v>
      </c>
      <c r="M132" s="27">
        <v>3.2709999999999999</v>
      </c>
    </row>
    <row r="133" spans="2:13" ht="24.75" customHeight="1" thickBot="1">
      <c r="B133" s="1696" t="s">
        <v>290</v>
      </c>
      <c r="C133" s="1697"/>
      <c r="D133" s="1697"/>
      <c r="E133" s="1698"/>
      <c r="F133" s="32">
        <v>0.121</v>
      </c>
      <c r="G133" s="33">
        <v>0</v>
      </c>
      <c r="H133" s="34">
        <v>0</v>
      </c>
      <c r="I133" s="35">
        <v>0.121</v>
      </c>
      <c r="J133" s="32">
        <v>-3.1E-2</v>
      </c>
      <c r="K133" s="33">
        <v>0.22900000000000001</v>
      </c>
      <c r="L133" s="34">
        <v>0</v>
      </c>
      <c r="M133" s="35">
        <v>0.19800000000000001</v>
      </c>
    </row>
    <row r="134" spans="2:13" s="19" customFormat="1" ht="26.25" customHeight="1" thickBot="1">
      <c r="B134" s="1690" t="s">
        <v>291</v>
      </c>
      <c r="C134" s="1691"/>
      <c r="D134" s="1691"/>
      <c r="E134" s="1692"/>
      <c r="F134" s="15">
        <v>376.92899999999997</v>
      </c>
      <c r="G134" s="16">
        <v>87.644999999999996</v>
      </c>
      <c r="H134" s="17">
        <v>0</v>
      </c>
      <c r="I134" s="18">
        <v>464.57400000000001</v>
      </c>
      <c r="J134" s="15">
        <v>405.279</v>
      </c>
      <c r="K134" s="16">
        <v>0</v>
      </c>
      <c r="L134" s="17">
        <v>47.658999999999999</v>
      </c>
      <c r="M134" s="18">
        <v>452.93799999999999</v>
      </c>
    </row>
    <row r="135" spans="2:13" ht="12.75" customHeight="1">
      <c r="B135" s="1723" t="s">
        <v>292</v>
      </c>
      <c r="C135" s="1724"/>
      <c r="D135" s="1724"/>
      <c r="E135" s="1725"/>
      <c r="F135" s="20">
        <v>364.19099999999997</v>
      </c>
      <c r="G135" s="21">
        <v>0</v>
      </c>
      <c r="H135" s="22">
        <v>0</v>
      </c>
      <c r="I135" s="23">
        <v>364.19099999999997</v>
      </c>
      <c r="J135" s="20">
        <v>392.541</v>
      </c>
      <c r="K135" s="21">
        <v>0</v>
      </c>
      <c r="L135" s="22">
        <v>0</v>
      </c>
      <c r="M135" s="23">
        <v>392.541</v>
      </c>
    </row>
    <row r="136" spans="2:13" ht="12.75" customHeight="1" thickBot="1">
      <c r="B136" s="1714" t="s">
        <v>293</v>
      </c>
      <c r="C136" s="1715"/>
      <c r="D136" s="1715"/>
      <c r="E136" s="1716"/>
      <c r="F136" s="24">
        <v>12.738</v>
      </c>
      <c r="G136" s="25">
        <v>87.644999999999996</v>
      </c>
      <c r="H136" s="26">
        <v>0</v>
      </c>
      <c r="I136" s="27">
        <v>100.383</v>
      </c>
      <c r="J136" s="24">
        <v>12.738</v>
      </c>
      <c r="K136" s="25">
        <v>0</v>
      </c>
      <c r="L136" s="26">
        <v>47.658999999999999</v>
      </c>
      <c r="M136" s="27">
        <v>60.396999999999998</v>
      </c>
    </row>
    <row r="137" spans="2:13" s="19" customFormat="1" ht="15" customHeight="1" thickBot="1">
      <c r="B137" s="1726" t="s">
        <v>294</v>
      </c>
      <c r="C137" s="1727"/>
      <c r="D137" s="1727"/>
      <c r="E137" s="1728"/>
      <c r="F137" s="15">
        <v>1721.125</v>
      </c>
      <c r="G137" s="16">
        <v>607.12900000000002</v>
      </c>
      <c r="H137" s="17">
        <v>49.671999999999997</v>
      </c>
      <c r="I137" s="18">
        <v>2377.9259999999999</v>
      </c>
      <c r="J137" s="15">
        <v>2311.9969999999998</v>
      </c>
      <c r="K137" s="16">
        <v>481.952</v>
      </c>
      <c r="L137" s="17">
        <v>277.95699999999999</v>
      </c>
      <c r="M137" s="18">
        <v>3071.9059999999999</v>
      </c>
    </row>
    <row r="138" spans="2:13" ht="15" customHeight="1">
      <c r="B138" s="1729" t="s">
        <v>295</v>
      </c>
      <c r="C138" s="1730"/>
      <c r="D138" s="1730"/>
      <c r="E138" s="1731"/>
      <c r="F138" s="36">
        <v>67.656000000000006</v>
      </c>
      <c r="G138" s="37">
        <v>45.146999999999998</v>
      </c>
      <c r="H138" s="38">
        <v>5.0679999999999996</v>
      </c>
      <c r="I138" s="23">
        <v>117.871</v>
      </c>
      <c r="J138" s="36">
        <v>82.209000000000003</v>
      </c>
      <c r="K138" s="37">
        <v>39.683</v>
      </c>
      <c r="L138" s="38">
        <v>4.6349999999999998</v>
      </c>
      <c r="M138" s="23">
        <v>126.527</v>
      </c>
    </row>
    <row r="139" spans="2:13" ht="27" customHeight="1">
      <c r="B139" s="1693" t="s">
        <v>296</v>
      </c>
      <c r="C139" s="1694"/>
      <c r="D139" s="1694"/>
      <c r="E139" s="1695"/>
      <c r="F139" s="40">
        <v>10.259</v>
      </c>
      <c r="G139" s="41">
        <v>8.4339999999999993</v>
      </c>
      <c r="H139" s="42">
        <v>2.028</v>
      </c>
      <c r="I139" s="27">
        <v>20.721</v>
      </c>
      <c r="J139" s="40">
        <v>12.762</v>
      </c>
      <c r="K139" s="41">
        <v>12.212</v>
      </c>
      <c r="L139" s="42">
        <v>1.1060000000000001</v>
      </c>
      <c r="M139" s="27">
        <v>26.08</v>
      </c>
    </row>
    <row r="140" spans="2:13" ht="12.75" customHeight="1">
      <c r="B140" s="1693" t="s">
        <v>297</v>
      </c>
      <c r="C140" s="1694"/>
      <c r="D140" s="1694"/>
      <c r="E140" s="1695"/>
      <c r="F140" s="40">
        <v>0</v>
      </c>
      <c r="G140" s="41">
        <v>0.10199999999999999</v>
      </c>
      <c r="H140" s="42">
        <v>0</v>
      </c>
      <c r="I140" s="27">
        <v>0.10199999999999999</v>
      </c>
      <c r="J140" s="40">
        <v>0</v>
      </c>
      <c r="K140" s="41">
        <v>1.3029999999999999</v>
      </c>
      <c r="L140" s="42">
        <v>0</v>
      </c>
      <c r="M140" s="27">
        <v>1.3029999999999999</v>
      </c>
    </row>
    <row r="141" spans="2:13" ht="16.149999999999999" customHeight="1">
      <c r="B141" s="1711" t="s">
        <v>298</v>
      </c>
      <c r="C141" s="1712"/>
      <c r="D141" s="1712"/>
      <c r="E141" s="1713"/>
      <c r="F141" s="40">
        <v>92.85</v>
      </c>
      <c r="G141" s="41">
        <v>30.92</v>
      </c>
      <c r="H141" s="42">
        <v>9.7360000000000007</v>
      </c>
      <c r="I141" s="27">
        <v>133.506</v>
      </c>
      <c r="J141" s="40">
        <v>92.804000000000002</v>
      </c>
      <c r="K141" s="41">
        <v>22.184999999999999</v>
      </c>
      <c r="L141" s="42">
        <v>12.582000000000001</v>
      </c>
      <c r="M141" s="27">
        <v>127.571</v>
      </c>
    </row>
    <row r="142" spans="2:13" ht="14.45" customHeight="1">
      <c r="B142" s="1693" t="s">
        <v>299</v>
      </c>
      <c r="C142" s="1694"/>
      <c r="D142" s="1694"/>
      <c r="E142" s="1695"/>
      <c r="F142" s="40">
        <v>732.1</v>
      </c>
      <c r="G142" s="41">
        <v>333.709</v>
      </c>
      <c r="H142" s="42">
        <v>25.329000000000001</v>
      </c>
      <c r="I142" s="27">
        <v>1091.1379999999999</v>
      </c>
      <c r="J142" s="40">
        <v>1022.2670000000001</v>
      </c>
      <c r="K142" s="41">
        <v>305.15199999999999</v>
      </c>
      <c r="L142" s="42">
        <v>252.55</v>
      </c>
      <c r="M142" s="27">
        <v>1579.9690000000001</v>
      </c>
    </row>
    <row r="143" spans="2:13" ht="28.5" customHeight="1" thickBot="1">
      <c r="B143" s="1714" t="s">
        <v>300</v>
      </c>
      <c r="C143" s="1715"/>
      <c r="D143" s="1715"/>
      <c r="E143" s="1716"/>
      <c r="F143" s="56">
        <v>818.26</v>
      </c>
      <c r="G143" s="57">
        <v>188.39</v>
      </c>
      <c r="H143" s="58">
        <v>7.5110000000000001</v>
      </c>
      <c r="I143" s="31">
        <v>1014.1609999999999</v>
      </c>
      <c r="J143" s="56">
        <v>1101.9549999999999</v>
      </c>
      <c r="K143" s="57">
        <v>101.417</v>
      </c>
      <c r="L143" s="58">
        <v>7.0839999999999996</v>
      </c>
      <c r="M143" s="31">
        <v>1210.4559999999999</v>
      </c>
    </row>
    <row r="144" spans="2:13" s="19" customFormat="1" ht="25.9" customHeight="1" thickBot="1">
      <c r="B144" s="1690" t="s">
        <v>301</v>
      </c>
      <c r="C144" s="1691"/>
      <c r="D144" s="1691"/>
      <c r="E144" s="1692"/>
      <c r="F144" s="15">
        <v>1723.22</v>
      </c>
      <c r="G144" s="16">
        <v>595.07100000000003</v>
      </c>
      <c r="H144" s="17">
        <v>367.089</v>
      </c>
      <c r="I144" s="18">
        <v>2685.38</v>
      </c>
      <c r="J144" s="15">
        <v>955.36199999999997</v>
      </c>
      <c r="K144" s="16">
        <v>508.673</v>
      </c>
      <c r="L144" s="17">
        <v>383.46</v>
      </c>
      <c r="M144" s="18">
        <v>1847.4949999999999</v>
      </c>
    </row>
    <row r="145" spans="2:37" ht="15" customHeight="1">
      <c r="B145" s="1717" t="s">
        <v>302</v>
      </c>
      <c r="C145" s="1718"/>
      <c r="D145" s="1718"/>
      <c r="E145" s="1719"/>
      <c r="F145" s="20">
        <v>3761.0149999999999</v>
      </c>
      <c r="G145" s="21">
        <v>1268.4269999999999</v>
      </c>
      <c r="H145" s="22">
        <v>656</v>
      </c>
      <c r="I145" s="23">
        <v>5685.442</v>
      </c>
      <c r="J145" s="20">
        <v>3223.3850000000002</v>
      </c>
      <c r="K145" s="21">
        <v>1100.981</v>
      </c>
      <c r="L145" s="22">
        <v>730.23900000000003</v>
      </c>
      <c r="M145" s="23">
        <v>5054.6049999999996</v>
      </c>
    </row>
    <row r="146" spans="2:37" ht="27" customHeight="1" thickBot="1">
      <c r="B146" s="1720" t="s">
        <v>303</v>
      </c>
      <c r="C146" s="1721"/>
      <c r="D146" s="1721"/>
      <c r="E146" s="1722"/>
      <c r="F146" s="28">
        <v>-2037.7950000000001</v>
      </c>
      <c r="G146" s="29">
        <v>-673.35599999999999</v>
      </c>
      <c r="H146" s="30">
        <v>-288.911</v>
      </c>
      <c r="I146" s="31">
        <v>-3000.0619999999999</v>
      </c>
      <c r="J146" s="28">
        <v>-2268.0230000000001</v>
      </c>
      <c r="K146" s="29">
        <v>-592.30799999999999</v>
      </c>
      <c r="L146" s="30">
        <v>-346.779</v>
      </c>
      <c r="M146" s="31">
        <v>-3207.11</v>
      </c>
    </row>
    <row r="147" spans="2:37" s="19" customFormat="1" ht="13.15" customHeight="1" thickBot="1">
      <c r="B147" s="1690" t="s">
        <v>304</v>
      </c>
      <c r="C147" s="1691"/>
      <c r="D147" s="1691"/>
      <c r="E147" s="1692"/>
      <c r="F147" s="15">
        <v>308.03399999999999</v>
      </c>
      <c r="G147" s="16">
        <v>341.75299999999999</v>
      </c>
      <c r="H147" s="17">
        <v>99.027000000000001</v>
      </c>
      <c r="I147" s="18">
        <v>748.81399999999996</v>
      </c>
      <c r="J147" s="15">
        <v>399.78</v>
      </c>
      <c r="K147" s="16">
        <v>302.00700000000001</v>
      </c>
      <c r="L147" s="17">
        <v>90.167000000000002</v>
      </c>
      <c r="M147" s="18">
        <v>791.95399999999995</v>
      </c>
    </row>
    <row r="148" spans="2:37" ht="12.75" customHeight="1">
      <c r="B148" s="1711" t="s">
        <v>305</v>
      </c>
      <c r="C148" s="1712"/>
      <c r="D148" s="1712"/>
      <c r="E148" s="1713"/>
      <c r="F148" s="24">
        <v>201.03399999999999</v>
      </c>
      <c r="G148" s="25">
        <v>218.55099999999999</v>
      </c>
      <c r="H148" s="26">
        <v>47.732999999999997</v>
      </c>
      <c r="I148" s="27">
        <v>467.31799999999998</v>
      </c>
      <c r="J148" s="24">
        <v>271.202</v>
      </c>
      <c r="K148" s="25">
        <v>166.62</v>
      </c>
      <c r="L148" s="26">
        <v>47.732999999999997</v>
      </c>
      <c r="M148" s="27">
        <v>485.55500000000001</v>
      </c>
    </row>
    <row r="149" spans="2:37" ht="12.75" customHeight="1">
      <c r="B149" s="1711" t="s">
        <v>306</v>
      </c>
      <c r="C149" s="1712"/>
      <c r="D149" s="1712"/>
      <c r="E149" s="1713"/>
      <c r="F149" s="24">
        <v>1298.307</v>
      </c>
      <c r="G149" s="25">
        <v>732.84299999999996</v>
      </c>
      <c r="H149" s="26">
        <v>252.28100000000001</v>
      </c>
      <c r="I149" s="27">
        <v>2283.431</v>
      </c>
      <c r="J149" s="24">
        <v>1607.1859999999999</v>
      </c>
      <c r="K149" s="25">
        <v>673.745</v>
      </c>
      <c r="L149" s="26">
        <v>256.80200000000002</v>
      </c>
      <c r="M149" s="27">
        <v>2537.7330000000002</v>
      </c>
    </row>
    <row r="150" spans="2:37" ht="12.75" customHeight="1">
      <c r="B150" s="1711" t="s">
        <v>307</v>
      </c>
      <c r="C150" s="1712"/>
      <c r="D150" s="1712"/>
      <c r="E150" s="1713"/>
      <c r="F150" s="24">
        <v>6.726</v>
      </c>
      <c r="G150" s="25">
        <v>0</v>
      </c>
      <c r="H150" s="26">
        <v>91.835999999999999</v>
      </c>
      <c r="I150" s="27">
        <v>98.561999999999998</v>
      </c>
      <c r="J150" s="24">
        <v>6.726</v>
      </c>
      <c r="K150" s="25">
        <v>0</v>
      </c>
      <c r="L150" s="26">
        <v>91.835999999999999</v>
      </c>
      <c r="M150" s="27">
        <v>98.561999999999998</v>
      </c>
    </row>
    <row r="151" spans="2:37" ht="12.75" customHeight="1">
      <c r="B151" s="1711" t="s">
        <v>308</v>
      </c>
      <c r="C151" s="1712"/>
      <c r="D151" s="1712"/>
      <c r="E151" s="1713"/>
      <c r="F151" s="24">
        <v>63.802</v>
      </c>
      <c r="G151" s="25">
        <v>93.974000000000004</v>
      </c>
      <c r="H151" s="26">
        <v>9.4510000000000005</v>
      </c>
      <c r="I151" s="27">
        <v>167.227</v>
      </c>
      <c r="J151" s="24">
        <v>59.746000000000002</v>
      </c>
      <c r="K151" s="25">
        <v>63.911000000000001</v>
      </c>
      <c r="L151" s="26">
        <v>12.762</v>
      </c>
      <c r="M151" s="27">
        <v>136.41900000000001</v>
      </c>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row>
    <row r="152" spans="2:37" ht="15" customHeight="1" thickBot="1">
      <c r="B152" s="1711" t="s">
        <v>309</v>
      </c>
      <c r="C152" s="1712"/>
      <c r="D152" s="1712"/>
      <c r="E152" s="1713"/>
      <c r="F152" s="24">
        <v>-1261.835</v>
      </c>
      <c r="G152" s="25">
        <v>-703.61500000000001</v>
      </c>
      <c r="H152" s="26">
        <v>-302.274</v>
      </c>
      <c r="I152" s="27">
        <v>-2267.7240000000002</v>
      </c>
      <c r="J152" s="24">
        <v>-1545.08</v>
      </c>
      <c r="K152" s="25">
        <v>-602.26900000000001</v>
      </c>
      <c r="L152" s="26">
        <v>-318.96600000000001</v>
      </c>
      <c r="M152" s="27">
        <v>-2466.3150000000001</v>
      </c>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row>
    <row r="153" spans="2:37" s="59" customFormat="1" ht="16.149999999999999" customHeight="1" thickBot="1">
      <c r="B153" s="1690" t="s">
        <v>310</v>
      </c>
      <c r="C153" s="1691"/>
      <c r="D153" s="1691"/>
      <c r="E153" s="1692"/>
      <c r="F153" s="15">
        <v>7001.2079999999996</v>
      </c>
      <c r="G153" s="16">
        <v>3606.297</v>
      </c>
      <c r="H153" s="17">
        <v>332.428</v>
      </c>
      <c r="I153" s="18">
        <v>10939.933000000001</v>
      </c>
      <c r="J153" s="15">
        <v>7667.1030000000001</v>
      </c>
      <c r="K153" s="16">
        <v>3481.5050000000001</v>
      </c>
      <c r="L153" s="17">
        <v>331.34699999999998</v>
      </c>
      <c r="M153" s="18">
        <v>11479.955</v>
      </c>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row>
    <row r="154" spans="2:37" s="63" customFormat="1" ht="12.75" customHeight="1">
      <c r="B154" s="1708" t="s">
        <v>311</v>
      </c>
      <c r="C154" s="1709"/>
      <c r="D154" s="1709"/>
      <c r="E154" s="1710"/>
      <c r="F154" s="60">
        <v>234.27500000000001</v>
      </c>
      <c r="G154" s="61">
        <v>104.55</v>
      </c>
      <c r="H154" s="62">
        <v>0</v>
      </c>
      <c r="I154" s="23">
        <v>338.82499999999999</v>
      </c>
      <c r="J154" s="60">
        <v>234.374</v>
      </c>
      <c r="K154" s="61">
        <v>104.55</v>
      </c>
      <c r="L154" s="62">
        <v>0</v>
      </c>
      <c r="M154" s="23">
        <v>338.92399999999998</v>
      </c>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row>
    <row r="155" spans="2:37" s="63" customFormat="1" ht="12.75" customHeight="1">
      <c r="B155" s="1681" t="s">
        <v>312</v>
      </c>
      <c r="C155" s="1682"/>
      <c r="D155" s="1682"/>
      <c r="E155" s="1683"/>
      <c r="F155" s="64">
        <v>7376.7470000000003</v>
      </c>
      <c r="G155" s="65">
        <v>2883.7040000000002</v>
      </c>
      <c r="H155" s="66">
        <v>324.81099999999998</v>
      </c>
      <c r="I155" s="27">
        <v>10585.262000000001</v>
      </c>
      <c r="J155" s="64">
        <v>8019.8379999999997</v>
      </c>
      <c r="K155" s="65">
        <v>3073.21</v>
      </c>
      <c r="L155" s="66">
        <v>319.024</v>
      </c>
      <c r="M155" s="27">
        <v>11412.072</v>
      </c>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row>
    <row r="156" spans="2:37" s="63" customFormat="1" ht="12.75" customHeight="1">
      <c r="B156" s="1681" t="s">
        <v>313</v>
      </c>
      <c r="C156" s="1682"/>
      <c r="D156" s="1682"/>
      <c r="E156" s="1683"/>
      <c r="F156" s="64">
        <v>3970.3249999999998</v>
      </c>
      <c r="G156" s="65">
        <v>2203.913</v>
      </c>
      <c r="H156" s="66">
        <v>413.92</v>
      </c>
      <c r="I156" s="27">
        <v>6588.1580000000004</v>
      </c>
      <c r="J156" s="64">
        <v>4814.9179999999997</v>
      </c>
      <c r="K156" s="65">
        <v>1705.2529999999999</v>
      </c>
      <c r="L156" s="66">
        <v>424.80599999999998</v>
      </c>
      <c r="M156" s="27">
        <v>6944.9769999999999</v>
      </c>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row>
    <row r="157" spans="2:37" s="63" customFormat="1" ht="12.75" customHeight="1">
      <c r="B157" s="1681" t="s">
        <v>314</v>
      </c>
      <c r="C157" s="1682"/>
      <c r="D157" s="1682"/>
      <c r="E157" s="1683"/>
      <c r="F157" s="64">
        <v>396.32</v>
      </c>
      <c r="G157" s="65">
        <v>273.41300000000001</v>
      </c>
      <c r="H157" s="66">
        <v>50.518000000000001</v>
      </c>
      <c r="I157" s="27">
        <v>720.25099999999998</v>
      </c>
      <c r="J157" s="64">
        <v>592.73199999999997</v>
      </c>
      <c r="K157" s="65">
        <v>345.79599999999999</v>
      </c>
      <c r="L157" s="66">
        <v>54.466999999999999</v>
      </c>
      <c r="M157" s="27">
        <v>992.995</v>
      </c>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row>
    <row r="158" spans="2:37" s="63" customFormat="1" ht="12.75" customHeight="1">
      <c r="B158" s="1681" t="s">
        <v>315</v>
      </c>
      <c r="C158" s="1682"/>
      <c r="D158" s="1682"/>
      <c r="E158" s="1683"/>
      <c r="F158" s="64">
        <v>45.872</v>
      </c>
      <c r="G158" s="65">
        <v>488.65600000000001</v>
      </c>
      <c r="H158" s="66">
        <v>55.392000000000003</v>
      </c>
      <c r="I158" s="27">
        <v>589.91999999999996</v>
      </c>
      <c r="J158" s="64">
        <v>78.370999999999995</v>
      </c>
      <c r="K158" s="65">
        <v>130.46100000000001</v>
      </c>
      <c r="L158" s="66">
        <v>52.713000000000001</v>
      </c>
      <c r="M158" s="27">
        <v>261.54500000000002</v>
      </c>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row>
    <row r="159" spans="2:37" s="63" customFormat="1" ht="12.75" customHeight="1">
      <c r="B159" s="1693" t="s">
        <v>316</v>
      </c>
      <c r="C159" s="1694"/>
      <c r="D159" s="1694"/>
      <c r="E159" s="1695"/>
      <c r="F159" s="64">
        <v>-5022.3310000000001</v>
      </c>
      <c r="G159" s="65">
        <v>-2329.8180000000002</v>
      </c>
      <c r="H159" s="66">
        <v>-512.21299999999997</v>
      </c>
      <c r="I159" s="27">
        <v>-7864.3620000000001</v>
      </c>
      <c r="J159" s="64">
        <v>-6073.13</v>
      </c>
      <c r="K159" s="65">
        <v>-1853.952</v>
      </c>
      <c r="L159" s="66">
        <v>-519.66300000000001</v>
      </c>
      <c r="M159" s="27">
        <v>-8446.7450000000008</v>
      </c>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row>
    <row r="160" spans="2:37" s="63" customFormat="1" ht="12.75" customHeight="1" thickBot="1">
      <c r="B160" s="1696" t="s">
        <v>317</v>
      </c>
      <c r="C160" s="1697"/>
      <c r="D160" s="1697"/>
      <c r="E160" s="1698"/>
      <c r="F160" s="67">
        <v>0</v>
      </c>
      <c r="G160" s="68">
        <v>-18.120999999999999</v>
      </c>
      <c r="H160" s="69">
        <v>0</v>
      </c>
      <c r="I160" s="31">
        <v>-18.120999999999999</v>
      </c>
      <c r="J160" s="67">
        <v>0</v>
      </c>
      <c r="K160" s="68">
        <v>-23.812999999999999</v>
      </c>
      <c r="L160" s="69">
        <v>0</v>
      </c>
      <c r="M160" s="31">
        <v>-23.812999999999999</v>
      </c>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row>
    <row r="161" spans="2:37" s="59" customFormat="1" ht="12.75" customHeight="1" thickBot="1">
      <c r="B161" s="1699" t="s">
        <v>318</v>
      </c>
      <c r="C161" s="1700"/>
      <c r="D161" s="1700"/>
      <c r="E161" s="1701"/>
      <c r="F161" s="70">
        <v>0</v>
      </c>
      <c r="G161" s="16">
        <v>0</v>
      </c>
      <c r="H161" s="17">
        <v>0</v>
      </c>
      <c r="I161" s="18">
        <v>0</v>
      </c>
      <c r="J161" s="70">
        <v>0</v>
      </c>
      <c r="K161" s="16">
        <v>14.099</v>
      </c>
      <c r="L161" s="17">
        <v>0</v>
      </c>
      <c r="M161" s="18">
        <v>14.099</v>
      </c>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row>
    <row r="162" spans="2:37" s="63" customFormat="1" ht="27" customHeight="1" thickBot="1">
      <c r="B162" s="1702" t="s">
        <v>319</v>
      </c>
      <c r="C162" s="1703"/>
      <c r="D162" s="1703"/>
      <c r="E162" s="1704"/>
      <c r="F162" s="71">
        <v>0</v>
      </c>
      <c r="G162" s="61">
        <v>0</v>
      </c>
      <c r="H162" s="62">
        <v>0.17100000000000001</v>
      </c>
      <c r="I162" s="23">
        <v>0.17100000000000001</v>
      </c>
      <c r="J162" s="71">
        <v>0</v>
      </c>
      <c r="K162" s="61">
        <v>14.099</v>
      </c>
      <c r="L162" s="62">
        <v>0</v>
      </c>
      <c r="M162" s="23">
        <v>14.099</v>
      </c>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row>
    <row r="163" spans="2:37" s="59" customFormat="1" ht="16.149999999999999" customHeight="1" thickBot="1">
      <c r="B163" s="1705" t="s">
        <v>320</v>
      </c>
      <c r="C163" s="1706"/>
      <c r="D163" s="1706"/>
      <c r="E163" s="1707"/>
      <c r="F163" s="15">
        <v>-9.9039999999999999</v>
      </c>
      <c r="G163" s="16">
        <v>-0.61499999999999999</v>
      </c>
      <c r="H163" s="17">
        <v>1E-3</v>
      </c>
      <c r="I163" s="18">
        <v>-10.518000000000001</v>
      </c>
      <c r="J163" s="15">
        <v>-9.84</v>
      </c>
      <c r="K163" s="16">
        <v>-1.7649999999999999</v>
      </c>
      <c r="L163" s="17">
        <v>0</v>
      </c>
      <c r="M163" s="18">
        <v>-11.605</v>
      </c>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row>
    <row r="164" spans="2:37" s="63" customFormat="1" ht="29.45" customHeight="1">
      <c r="B164" s="1708" t="s">
        <v>321</v>
      </c>
      <c r="C164" s="1709"/>
      <c r="D164" s="1709"/>
      <c r="E164" s="1710"/>
      <c r="F164" s="60">
        <v>30501.666000000001</v>
      </c>
      <c r="G164" s="61">
        <v>4832.6469999999999</v>
      </c>
      <c r="H164" s="62">
        <v>35.017000000000003</v>
      </c>
      <c r="I164" s="23">
        <v>35369.33</v>
      </c>
      <c r="J164" s="60">
        <v>35960.758999999998</v>
      </c>
      <c r="K164" s="61">
        <v>3808.0569999999998</v>
      </c>
      <c r="L164" s="62">
        <v>62.316000000000003</v>
      </c>
      <c r="M164" s="23">
        <v>39831.131999999998</v>
      </c>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row>
    <row r="165" spans="2:37" s="63" customFormat="1" ht="26.25" customHeight="1">
      <c r="B165" s="1681" t="s">
        <v>322</v>
      </c>
      <c r="C165" s="1682"/>
      <c r="D165" s="1682"/>
      <c r="E165" s="1683"/>
      <c r="F165" s="64">
        <v>759.64099999999996</v>
      </c>
      <c r="G165" s="65">
        <v>235.667</v>
      </c>
      <c r="H165" s="66">
        <v>0</v>
      </c>
      <c r="I165" s="27">
        <v>995.30799999999999</v>
      </c>
      <c r="J165" s="64">
        <v>831.93700000000001</v>
      </c>
      <c r="K165" s="65">
        <v>183.18</v>
      </c>
      <c r="L165" s="66">
        <v>0</v>
      </c>
      <c r="M165" s="27">
        <v>1015.117</v>
      </c>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row>
    <row r="166" spans="2:37" s="63" customFormat="1" ht="13.9" customHeight="1">
      <c r="B166" s="1681" t="s">
        <v>323</v>
      </c>
      <c r="C166" s="1682"/>
      <c r="D166" s="1682"/>
      <c r="E166" s="1683"/>
      <c r="F166" s="64">
        <v>-30508.258000000002</v>
      </c>
      <c r="G166" s="65">
        <v>-4771.2049999999999</v>
      </c>
      <c r="H166" s="66">
        <v>-35.015999999999998</v>
      </c>
      <c r="I166" s="27">
        <v>-35314.478999999999</v>
      </c>
      <c r="J166" s="64">
        <v>-35966.991999999998</v>
      </c>
      <c r="K166" s="65">
        <v>-3723.8229999999999</v>
      </c>
      <c r="L166" s="66">
        <v>-62.316000000000003</v>
      </c>
      <c r="M166" s="27">
        <v>-39753.131000000001</v>
      </c>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row>
    <row r="167" spans="2:37" s="63" customFormat="1" ht="26.25" customHeight="1">
      <c r="B167" s="1681" t="s">
        <v>324</v>
      </c>
      <c r="C167" s="1682"/>
      <c r="D167" s="1682"/>
      <c r="E167" s="1683"/>
      <c r="F167" s="64">
        <v>-759.64800000000002</v>
      </c>
      <c r="G167" s="65">
        <v>-297.72399999999999</v>
      </c>
      <c r="H167" s="66">
        <v>0</v>
      </c>
      <c r="I167" s="27">
        <v>-1057.3720000000001</v>
      </c>
      <c r="J167" s="64">
        <v>-831.94</v>
      </c>
      <c r="K167" s="65">
        <v>-245.358</v>
      </c>
      <c r="L167" s="66">
        <v>0</v>
      </c>
      <c r="M167" s="27">
        <v>-1077.298</v>
      </c>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row>
    <row r="168" spans="2:37" s="63" customFormat="1" ht="29.45" customHeight="1">
      <c r="B168" s="1684" t="s">
        <v>325</v>
      </c>
      <c r="C168" s="1685"/>
      <c r="D168" s="1685"/>
      <c r="E168" s="1686"/>
      <c r="F168" s="64">
        <v>50.356999999999999</v>
      </c>
      <c r="G168" s="65">
        <v>125.694</v>
      </c>
      <c r="H168" s="66">
        <v>0.28699999999999998</v>
      </c>
      <c r="I168" s="27">
        <v>176.33799999999999</v>
      </c>
      <c r="J168" s="64">
        <v>58.424999999999997</v>
      </c>
      <c r="K168" s="65">
        <v>126.078</v>
      </c>
      <c r="L168" s="66">
        <v>0.33400000000000002</v>
      </c>
      <c r="M168" s="27">
        <v>184.83699999999999</v>
      </c>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row>
    <row r="169" spans="2:37" s="63" customFormat="1" ht="26.25" customHeight="1" thickBot="1">
      <c r="B169" s="1687" t="s">
        <v>326</v>
      </c>
      <c r="C169" s="1688"/>
      <c r="D169" s="1688"/>
      <c r="E169" s="1689"/>
      <c r="F169" s="64">
        <v>-53.661999999999999</v>
      </c>
      <c r="G169" s="65">
        <v>-125.694</v>
      </c>
      <c r="H169" s="66">
        <v>-0.28699999999999998</v>
      </c>
      <c r="I169" s="31">
        <v>-179.643</v>
      </c>
      <c r="J169" s="64">
        <v>-62.029000000000003</v>
      </c>
      <c r="K169" s="65">
        <v>-149.899</v>
      </c>
      <c r="L169" s="66">
        <v>-0.33400000000000002</v>
      </c>
      <c r="M169" s="31">
        <v>-212.262</v>
      </c>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row>
    <row r="170" spans="2:37" s="19" customFormat="1" ht="16.149999999999999" customHeight="1" thickBot="1">
      <c r="B170" s="1690" t="s">
        <v>327</v>
      </c>
      <c r="C170" s="1691"/>
      <c r="D170" s="1691"/>
      <c r="E170" s="1692"/>
      <c r="F170" s="15">
        <v>284474.34499999997</v>
      </c>
      <c r="G170" s="16">
        <v>123705.216</v>
      </c>
      <c r="H170" s="17">
        <v>15488.087</v>
      </c>
      <c r="I170" s="18">
        <v>423667.64799999999</v>
      </c>
      <c r="J170" s="15">
        <v>330460.25799999997</v>
      </c>
      <c r="K170" s="16">
        <v>97914.073000000004</v>
      </c>
      <c r="L170" s="17">
        <v>16305.921</v>
      </c>
      <c r="M170" s="18">
        <v>444680.25199999998</v>
      </c>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row>
    <row r="171" spans="2:37">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row>
    <row r="172" spans="2:37">
      <c r="B172" s="1680" t="s">
        <v>328</v>
      </c>
      <c r="C172" s="1680"/>
      <c r="D172" s="1680"/>
      <c r="E172" s="1680"/>
      <c r="F172" s="72"/>
      <c r="G172" s="72"/>
      <c r="H172" s="72"/>
      <c r="I172" s="72"/>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row>
    <row r="173" spans="2:37">
      <c r="F173" s="73"/>
      <c r="G173" s="73"/>
      <c r="H173" s="73"/>
      <c r="I173" s="7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row>
    <row r="174" spans="2:37">
      <c r="F174" s="74"/>
      <c r="G174" s="74"/>
      <c r="H174" s="74"/>
      <c r="I174" s="74"/>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row>
    <row r="175" spans="2:37" s="5" customFormat="1">
      <c r="B175" s="4"/>
      <c r="C175" s="4"/>
      <c r="D175" s="4"/>
      <c r="E175" s="4"/>
      <c r="F175" s="73"/>
      <c r="G175" s="73"/>
      <c r="H175" s="73"/>
      <c r="I175" s="73"/>
      <c r="K175" s="43"/>
      <c r="L175" s="43"/>
      <c r="M175" s="43"/>
      <c r="N175" s="43"/>
      <c r="O175" s="43"/>
      <c r="P175" s="43"/>
    </row>
    <row r="176" spans="2:37" s="5" customFormat="1">
      <c r="B176" s="4"/>
      <c r="C176" s="4"/>
      <c r="D176" s="4"/>
      <c r="E176" s="4"/>
      <c r="K176" s="43"/>
      <c r="L176" s="43"/>
      <c r="M176" s="43"/>
      <c r="N176" s="43"/>
      <c r="O176" s="43"/>
      <c r="P176" s="43"/>
    </row>
    <row r="178" spans="2:16" s="5" customFormat="1">
      <c r="B178" s="4"/>
      <c r="C178" s="4"/>
      <c r="D178" s="4"/>
      <c r="E178" s="4"/>
      <c r="F178" s="74"/>
      <c r="G178" s="74"/>
      <c r="H178" s="74"/>
      <c r="I178" s="74"/>
      <c r="K178" s="4"/>
      <c r="L178" s="4"/>
      <c r="M178" s="4"/>
      <c r="N178" s="4"/>
      <c r="O178" s="4"/>
      <c r="P178" s="4"/>
    </row>
    <row r="179" spans="2:16" s="5" customFormat="1">
      <c r="B179" s="4"/>
      <c r="C179" s="4"/>
      <c r="D179" s="4"/>
      <c r="E179" s="4"/>
      <c r="F179" s="74"/>
      <c r="G179" s="74"/>
      <c r="H179" s="74"/>
      <c r="I179" s="74"/>
      <c r="K179" s="4"/>
      <c r="L179" s="4"/>
      <c r="M179" s="4"/>
      <c r="N179" s="4"/>
      <c r="O179" s="4"/>
      <c r="P179" s="4"/>
    </row>
    <row r="181" spans="2:16" s="5" customFormat="1">
      <c r="B181" s="4"/>
      <c r="C181" s="4"/>
      <c r="D181" s="4"/>
      <c r="E181" s="4"/>
      <c r="F181" s="74"/>
      <c r="G181" s="74"/>
      <c r="H181" s="74"/>
      <c r="I181" s="74"/>
      <c r="K181" s="4"/>
      <c r="L181" s="4"/>
      <c r="M181" s="4"/>
      <c r="N181" s="4"/>
      <c r="O181" s="4"/>
      <c r="P181" s="4"/>
    </row>
  </sheetData>
  <mergeCells count="169">
    <mergeCell ref="B9:E9"/>
    <mergeCell ref="B10:E10"/>
    <mergeCell ref="B11:E11"/>
    <mergeCell ref="B12:E12"/>
    <mergeCell ref="B13:E13"/>
    <mergeCell ref="B14:E14"/>
    <mergeCell ref="C2:M2"/>
    <mergeCell ref="B5:E6"/>
    <mergeCell ref="F5:I5"/>
    <mergeCell ref="J5:M5"/>
    <mergeCell ref="B7:E7"/>
    <mergeCell ref="B8:E8"/>
    <mergeCell ref="B21:E21"/>
    <mergeCell ref="B22:E22"/>
    <mergeCell ref="B23:E23"/>
    <mergeCell ref="B24:E24"/>
    <mergeCell ref="B25:E25"/>
    <mergeCell ref="B26:E26"/>
    <mergeCell ref="B15:E15"/>
    <mergeCell ref="B16:E16"/>
    <mergeCell ref="B17:E17"/>
    <mergeCell ref="B18:E18"/>
    <mergeCell ref="B19:E19"/>
    <mergeCell ref="B20:E20"/>
    <mergeCell ref="B33:E33"/>
    <mergeCell ref="B34:E34"/>
    <mergeCell ref="B35:E35"/>
    <mergeCell ref="B36:E36"/>
    <mergeCell ref="C37:E37"/>
    <mergeCell ref="C38:E38"/>
    <mergeCell ref="B27:E27"/>
    <mergeCell ref="B28:E28"/>
    <mergeCell ref="B29:E29"/>
    <mergeCell ref="B30:E30"/>
    <mergeCell ref="B31:E31"/>
    <mergeCell ref="B32:E32"/>
    <mergeCell ref="B45:E45"/>
    <mergeCell ref="C46:E46"/>
    <mergeCell ref="B47:E47"/>
    <mergeCell ref="C48:E48"/>
    <mergeCell ref="C49:E49"/>
    <mergeCell ref="C50:E50"/>
    <mergeCell ref="B39:E39"/>
    <mergeCell ref="C40:E40"/>
    <mergeCell ref="C41:E41"/>
    <mergeCell ref="B42:E42"/>
    <mergeCell ref="C43:E43"/>
    <mergeCell ref="C44:E44"/>
    <mergeCell ref="B57:E57"/>
    <mergeCell ref="C58:E58"/>
    <mergeCell ref="C59:E59"/>
    <mergeCell ref="C60:E60"/>
    <mergeCell ref="B61:E61"/>
    <mergeCell ref="C62:E62"/>
    <mergeCell ref="B51:E51"/>
    <mergeCell ref="C52:E52"/>
    <mergeCell ref="C53:E53"/>
    <mergeCell ref="C54:E54"/>
    <mergeCell ref="B55:E55"/>
    <mergeCell ref="C56:E56"/>
    <mergeCell ref="C69:E69"/>
    <mergeCell ref="B70:E70"/>
    <mergeCell ref="C71:E71"/>
    <mergeCell ref="C72:E72"/>
    <mergeCell ref="B73:E73"/>
    <mergeCell ref="B74:E74"/>
    <mergeCell ref="C63:E63"/>
    <mergeCell ref="C64:E64"/>
    <mergeCell ref="B65:E65"/>
    <mergeCell ref="C66:E66"/>
    <mergeCell ref="C67:E67"/>
    <mergeCell ref="B68:E68"/>
    <mergeCell ref="C81:E81"/>
    <mergeCell ref="B82:E82"/>
    <mergeCell ref="C83:E83"/>
    <mergeCell ref="C84:E84"/>
    <mergeCell ref="C85:E85"/>
    <mergeCell ref="B86:E86"/>
    <mergeCell ref="C75:E75"/>
    <mergeCell ref="C76:E76"/>
    <mergeCell ref="C77:E77"/>
    <mergeCell ref="B78:E78"/>
    <mergeCell ref="C79:E79"/>
    <mergeCell ref="C80:E80"/>
    <mergeCell ref="B93:E93"/>
    <mergeCell ref="C94:E94"/>
    <mergeCell ref="C95:E95"/>
    <mergeCell ref="C96:E96"/>
    <mergeCell ref="B97:E97"/>
    <mergeCell ref="C98:E98"/>
    <mergeCell ref="C87:E87"/>
    <mergeCell ref="C88:E88"/>
    <mergeCell ref="C89:E89"/>
    <mergeCell ref="B90:E90"/>
    <mergeCell ref="C91:E91"/>
    <mergeCell ref="C92:E92"/>
    <mergeCell ref="C105:E105"/>
    <mergeCell ref="C106:E106"/>
    <mergeCell ref="B107:E107"/>
    <mergeCell ref="C108:E108"/>
    <mergeCell ref="C109:E109"/>
    <mergeCell ref="C110:E110"/>
    <mergeCell ref="C99:E99"/>
    <mergeCell ref="C100:E100"/>
    <mergeCell ref="B101:E101"/>
    <mergeCell ref="C102:E102"/>
    <mergeCell ref="C103:E103"/>
    <mergeCell ref="B104:E104"/>
    <mergeCell ref="C117:E117"/>
    <mergeCell ref="B118:E118"/>
    <mergeCell ref="C119:E119"/>
    <mergeCell ref="C120:E120"/>
    <mergeCell ref="B121:E121"/>
    <mergeCell ref="B122:E122"/>
    <mergeCell ref="B111:E111"/>
    <mergeCell ref="C112:E112"/>
    <mergeCell ref="C113:E113"/>
    <mergeCell ref="C114:E114"/>
    <mergeCell ref="B115:E115"/>
    <mergeCell ref="C116:E116"/>
    <mergeCell ref="B129:E129"/>
    <mergeCell ref="B130:E130"/>
    <mergeCell ref="B131:E131"/>
    <mergeCell ref="B132:E132"/>
    <mergeCell ref="B133:E133"/>
    <mergeCell ref="B134:E134"/>
    <mergeCell ref="B123:E123"/>
    <mergeCell ref="B124:E124"/>
    <mergeCell ref="B125:E125"/>
    <mergeCell ref="B126:E126"/>
    <mergeCell ref="B127:E127"/>
    <mergeCell ref="B128:E128"/>
    <mergeCell ref="B141:E141"/>
    <mergeCell ref="B142:E142"/>
    <mergeCell ref="B143:E143"/>
    <mergeCell ref="B144:E144"/>
    <mergeCell ref="B145:E145"/>
    <mergeCell ref="B146:E146"/>
    <mergeCell ref="B135:E135"/>
    <mergeCell ref="B136:E136"/>
    <mergeCell ref="B137:E137"/>
    <mergeCell ref="B138:E138"/>
    <mergeCell ref="B139:E139"/>
    <mergeCell ref="B140:E140"/>
    <mergeCell ref="B153:E153"/>
    <mergeCell ref="B154:E154"/>
    <mergeCell ref="B155:E155"/>
    <mergeCell ref="B156:E156"/>
    <mergeCell ref="B157:E157"/>
    <mergeCell ref="B158:E158"/>
    <mergeCell ref="B147:E147"/>
    <mergeCell ref="B148:E148"/>
    <mergeCell ref="B149:E149"/>
    <mergeCell ref="B150:E150"/>
    <mergeCell ref="B151:E151"/>
    <mergeCell ref="B152:E152"/>
    <mergeCell ref="B172:E172"/>
    <mergeCell ref="B165:E165"/>
    <mergeCell ref="B166:E166"/>
    <mergeCell ref="B167:E167"/>
    <mergeCell ref="B168:E168"/>
    <mergeCell ref="B169:E169"/>
    <mergeCell ref="B170:E170"/>
    <mergeCell ref="B159:E159"/>
    <mergeCell ref="B160:E160"/>
    <mergeCell ref="B161:E161"/>
    <mergeCell ref="B162:E162"/>
    <mergeCell ref="B163:E163"/>
    <mergeCell ref="B164:E164"/>
  </mergeCells>
  <pageMargins left="0.70866141732283472" right="0.70866141732283472" top="0.74803149606299213" bottom="0.74803149606299213" header="0.31496062992125984" footer="0.31496062992125984"/>
  <pageSetup paperSize="9" scale="44" fitToHeight="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BI105"/>
  <sheetViews>
    <sheetView workbookViewId="0"/>
  </sheetViews>
  <sheetFormatPr defaultColWidth="8" defaultRowHeight="12.75"/>
  <cols>
    <col min="1" max="1" width="4.140625" style="4" customWidth="1"/>
    <col min="2" max="2" width="1.42578125" style="4" customWidth="1"/>
    <col min="3" max="4" width="1.7109375" style="4" customWidth="1"/>
    <col min="5" max="5" width="52.140625" style="4" customWidth="1"/>
    <col min="6" max="6" width="10.7109375" style="5" bestFit="1" customWidth="1"/>
    <col min="7" max="7" width="10.7109375" style="5" customWidth="1"/>
    <col min="8" max="8" width="10.28515625" style="5" customWidth="1"/>
    <col min="9" max="9" width="11.85546875" style="5" customWidth="1"/>
    <col min="10" max="10" width="12.28515625" style="5" customWidth="1"/>
    <col min="11" max="11" width="12.42578125" style="5" customWidth="1"/>
    <col min="12" max="12" width="11" style="5" customWidth="1"/>
    <col min="13" max="13" width="12.85546875" style="5" customWidth="1"/>
    <col min="14" max="61" width="8" style="5"/>
    <col min="62" max="16384" width="8" style="4"/>
  </cols>
  <sheetData>
    <row r="2" spans="2:13" ht="15.75" customHeight="1">
      <c r="M2" s="6" t="s">
        <v>417</v>
      </c>
    </row>
    <row r="3" spans="2:13" ht="12.75" customHeight="1">
      <c r="C3" s="1814" t="s">
        <v>1187</v>
      </c>
      <c r="D3" s="1814"/>
      <c r="E3" s="1814"/>
      <c r="F3" s="1814"/>
      <c r="G3" s="1814"/>
      <c r="H3" s="1814"/>
      <c r="I3" s="1814"/>
      <c r="J3" s="1814"/>
      <c r="K3" s="1814"/>
      <c r="L3" s="1814"/>
      <c r="M3" s="1814"/>
    </row>
    <row r="4" spans="2:13">
      <c r="H4" s="75"/>
      <c r="I4" s="75"/>
    </row>
    <row r="5" spans="2:13" ht="13.5" thickBot="1">
      <c r="D5" s="50"/>
      <c r="E5" s="50"/>
      <c r="F5" s="8"/>
      <c r="G5" s="8"/>
      <c r="L5" s="1871" t="s">
        <v>179</v>
      </c>
      <c r="M5" s="1871"/>
    </row>
    <row r="6" spans="2:13" s="5" customFormat="1" ht="17.25" customHeight="1" thickBot="1">
      <c r="B6" s="1815" t="s">
        <v>330</v>
      </c>
      <c r="C6" s="1816"/>
      <c r="D6" s="1816"/>
      <c r="E6" s="1817"/>
      <c r="F6" s="1821" t="s">
        <v>181</v>
      </c>
      <c r="G6" s="1821"/>
      <c r="H6" s="1821"/>
      <c r="I6" s="1822"/>
      <c r="J6" s="1821" t="s">
        <v>182</v>
      </c>
      <c r="K6" s="1821"/>
      <c r="L6" s="1821"/>
      <c r="M6" s="1822"/>
    </row>
    <row r="7" spans="2:13" s="5" customFormat="1" ht="30" customHeight="1" thickBot="1">
      <c r="B7" s="1818"/>
      <c r="C7" s="1819"/>
      <c r="D7" s="1819"/>
      <c r="E7" s="1820"/>
      <c r="F7" s="12" t="s">
        <v>183</v>
      </c>
      <c r="G7" s="12" t="s">
        <v>184</v>
      </c>
      <c r="H7" s="76" t="s">
        <v>185</v>
      </c>
      <c r="I7" s="76" t="s">
        <v>186</v>
      </c>
      <c r="J7" s="12" t="s">
        <v>183</v>
      </c>
      <c r="K7" s="12" t="s">
        <v>184</v>
      </c>
      <c r="L7" s="76" t="s">
        <v>185</v>
      </c>
      <c r="M7" s="76" t="s">
        <v>186</v>
      </c>
    </row>
    <row r="8" spans="2:13" s="5" customFormat="1" ht="56.45" customHeight="1" thickBot="1">
      <c r="B8" s="1863" t="s">
        <v>331</v>
      </c>
      <c r="C8" s="1872"/>
      <c r="D8" s="1872"/>
      <c r="E8" s="1873"/>
      <c r="F8" s="77">
        <v>0</v>
      </c>
      <c r="G8" s="77">
        <v>13.092000000000001</v>
      </c>
      <c r="H8" s="78">
        <v>0</v>
      </c>
      <c r="I8" s="79">
        <v>13.092000000000001</v>
      </c>
      <c r="J8" s="77">
        <v>0</v>
      </c>
      <c r="K8" s="77">
        <v>0</v>
      </c>
      <c r="L8" s="78">
        <v>0</v>
      </c>
      <c r="M8" s="79">
        <v>0</v>
      </c>
    </row>
    <row r="9" spans="2:13" s="5" customFormat="1" ht="12.75" customHeight="1">
      <c r="B9" s="80"/>
      <c r="C9" s="1874" t="s">
        <v>332</v>
      </c>
      <c r="D9" s="1875"/>
      <c r="E9" s="1876"/>
      <c r="F9" s="81">
        <v>0</v>
      </c>
      <c r="G9" s="81">
        <v>0</v>
      </c>
      <c r="H9" s="82">
        <v>0</v>
      </c>
      <c r="I9" s="83">
        <v>0</v>
      </c>
      <c r="J9" s="81">
        <v>0</v>
      </c>
      <c r="K9" s="81">
        <v>0</v>
      </c>
      <c r="L9" s="82">
        <v>0</v>
      </c>
      <c r="M9" s="83">
        <v>0</v>
      </c>
    </row>
    <row r="10" spans="2:13" s="5" customFormat="1" ht="14.45" customHeight="1" thickBot="1">
      <c r="B10" s="84"/>
      <c r="C10" s="1877" t="s">
        <v>333</v>
      </c>
      <c r="D10" s="1877"/>
      <c r="E10" s="1878"/>
      <c r="F10" s="85">
        <v>0</v>
      </c>
      <c r="G10" s="85">
        <v>13.092000000000001</v>
      </c>
      <c r="H10" s="86">
        <v>0</v>
      </c>
      <c r="I10" s="87">
        <v>13.092000000000001</v>
      </c>
      <c r="J10" s="85">
        <v>0</v>
      </c>
      <c r="K10" s="85">
        <v>0</v>
      </c>
      <c r="L10" s="86">
        <v>0</v>
      </c>
      <c r="M10" s="87">
        <v>0</v>
      </c>
    </row>
    <row r="11" spans="2:13" s="5" customFormat="1" ht="28.9" customHeight="1" thickBot="1">
      <c r="B11" s="1823" t="s">
        <v>334</v>
      </c>
      <c r="C11" s="1824"/>
      <c r="D11" s="1824"/>
      <c r="E11" s="1825"/>
      <c r="F11" s="77">
        <v>0.72</v>
      </c>
      <c r="G11" s="77">
        <v>0</v>
      </c>
      <c r="H11" s="78">
        <v>0</v>
      </c>
      <c r="I11" s="79">
        <v>0.72</v>
      </c>
      <c r="J11" s="77">
        <v>7.5999999999999998E-2</v>
      </c>
      <c r="K11" s="77">
        <v>0</v>
      </c>
      <c r="L11" s="78">
        <v>0</v>
      </c>
      <c r="M11" s="79">
        <v>7.5999999999999998E-2</v>
      </c>
    </row>
    <row r="12" spans="2:13" ht="15.6" customHeight="1" thickBot="1">
      <c r="B12" s="1841" t="s">
        <v>335</v>
      </c>
      <c r="C12" s="1842"/>
      <c r="D12" s="1842"/>
      <c r="E12" s="1843"/>
      <c r="F12" s="77">
        <v>6246.9740000000002</v>
      </c>
      <c r="G12" s="77">
        <v>8906.48</v>
      </c>
      <c r="H12" s="78">
        <v>1716.145</v>
      </c>
      <c r="I12" s="79">
        <v>16869.598999999998</v>
      </c>
      <c r="J12" s="77">
        <v>11265.484</v>
      </c>
      <c r="K12" s="77">
        <v>6463.241</v>
      </c>
      <c r="L12" s="78">
        <v>2033.788</v>
      </c>
      <c r="M12" s="79">
        <v>19762.512999999999</v>
      </c>
    </row>
    <row r="13" spans="2:13" ht="15" customHeight="1">
      <c r="B13" s="715"/>
      <c r="C13" s="1855" t="s">
        <v>336</v>
      </c>
      <c r="D13" s="1724"/>
      <c r="E13" s="1725"/>
      <c r="F13" s="88">
        <v>1235.3610000000001</v>
      </c>
      <c r="G13" s="88">
        <v>440.28899999999999</v>
      </c>
      <c r="H13" s="89">
        <v>21.571000000000002</v>
      </c>
      <c r="I13" s="87">
        <v>1697.221</v>
      </c>
      <c r="J13" s="88">
        <v>1657.386</v>
      </c>
      <c r="K13" s="88">
        <v>325.47300000000001</v>
      </c>
      <c r="L13" s="89">
        <v>3.7999999999999999E-2</v>
      </c>
      <c r="M13" s="87">
        <v>1982.8969999999999</v>
      </c>
    </row>
    <row r="14" spans="2:13" ht="12.75" customHeight="1">
      <c r="B14" s="714"/>
      <c r="C14" s="1854" t="s">
        <v>337</v>
      </c>
      <c r="D14" s="1712"/>
      <c r="E14" s="1713"/>
      <c r="F14" s="90">
        <v>249.98599999999999</v>
      </c>
      <c r="G14" s="90">
        <v>68.313999999999993</v>
      </c>
      <c r="H14" s="91">
        <v>21.001999999999999</v>
      </c>
      <c r="I14" s="92">
        <v>339.30200000000002</v>
      </c>
      <c r="J14" s="90">
        <v>318.76100000000002</v>
      </c>
      <c r="K14" s="90">
        <v>25.751999999999999</v>
      </c>
      <c r="L14" s="91">
        <v>21.280999999999999</v>
      </c>
      <c r="M14" s="92">
        <v>365.79399999999998</v>
      </c>
    </row>
    <row r="15" spans="2:13" ht="12.75" customHeight="1">
      <c r="B15" s="714"/>
      <c r="C15" s="1854" t="s">
        <v>338</v>
      </c>
      <c r="D15" s="1712"/>
      <c r="E15" s="1713"/>
      <c r="F15" s="88">
        <v>2223.3159999999998</v>
      </c>
      <c r="G15" s="88">
        <v>2534.2979999999998</v>
      </c>
      <c r="H15" s="89">
        <v>358.51600000000002</v>
      </c>
      <c r="I15" s="87">
        <v>5116.13</v>
      </c>
      <c r="J15" s="88">
        <v>3364.7869999999998</v>
      </c>
      <c r="K15" s="88">
        <v>1429.201</v>
      </c>
      <c r="L15" s="89">
        <v>351.19400000000002</v>
      </c>
      <c r="M15" s="87">
        <v>5145.1819999999998</v>
      </c>
    </row>
    <row r="16" spans="2:13" ht="12.75" customHeight="1">
      <c r="B16" s="714"/>
      <c r="C16" s="1854" t="s">
        <v>339</v>
      </c>
      <c r="D16" s="1712"/>
      <c r="E16" s="1713"/>
      <c r="F16" s="90">
        <v>1484.7570000000001</v>
      </c>
      <c r="G16" s="90">
        <v>1214.7860000000001</v>
      </c>
      <c r="H16" s="91">
        <v>479.12200000000001</v>
      </c>
      <c r="I16" s="92">
        <v>3178.665</v>
      </c>
      <c r="J16" s="90">
        <v>2283.1109999999999</v>
      </c>
      <c r="K16" s="90">
        <v>1105.7249999999999</v>
      </c>
      <c r="L16" s="91">
        <v>702.27200000000005</v>
      </c>
      <c r="M16" s="92">
        <v>4091.1080000000002</v>
      </c>
    </row>
    <row r="17" spans="2:61" ht="12.75" customHeight="1">
      <c r="B17" s="714"/>
      <c r="C17" s="1854" t="s">
        <v>340</v>
      </c>
      <c r="D17" s="1712"/>
      <c r="E17" s="1713"/>
      <c r="F17" s="93">
        <v>557.44500000000005</v>
      </c>
      <c r="G17" s="93">
        <v>1248.991</v>
      </c>
      <c r="H17" s="94">
        <v>775.61800000000005</v>
      </c>
      <c r="I17" s="95">
        <v>2582.0540000000001</v>
      </c>
      <c r="J17" s="93">
        <v>667.82399999999996</v>
      </c>
      <c r="K17" s="93">
        <v>1423.5260000000001</v>
      </c>
      <c r="L17" s="94">
        <v>950.59500000000003</v>
      </c>
      <c r="M17" s="95">
        <v>3041.9450000000002</v>
      </c>
    </row>
    <row r="18" spans="2:61" s="43" customFormat="1" ht="13.9" customHeight="1">
      <c r="B18" s="96"/>
      <c r="C18" s="1854" t="s">
        <v>341</v>
      </c>
      <c r="D18" s="1712"/>
      <c r="E18" s="1713"/>
      <c r="F18" s="93">
        <v>186.953</v>
      </c>
      <c r="G18" s="93">
        <v>3313.482</v>
      </c>
      <c r="H18" s="94">
        <v>1.546</v>
      </c>
      <c r="I18" s="95">
        <v>3501.9810000000002</v>
      </c>
      <c r="J18" s="93">
        <v>2669.4470000000001</v>
      </c>
      <c r="K18" s="93">
        <v>2006.067</v>
      </c>
      <c r="L18" s="94">
        <v>1.8009999999999999</v>
      </c>
      <c r="M18" s="95">
        <v>4677.3149999999996</v>
      </c>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row>
    <row r="19" spans="2:61" ht="30" customHeight="1" thickBot="1">
      <c r="B19" s="97"/>
      <c r="C19" s="1868" t="s">
        <v>342</v>
      </c>
      <c r="D19" s="1869"/>
      <c r="E19" s="1870"/>
      <c r="F19" s="98">
        <v>309.15600000000001</v>
      </c>
      <c r="G19" s="98">
        <v>86.32</v>
      </c>
      <c r="H19" s="99">
        <v>58.77</v>
      </c>
      <c r="I19" s="100">
        <v>454.24599999999998</v>
      </c>
      <c r="J19" s="98">
        <v>304.16800000000001</v>
      </c>
      <c r="K19" s="98">
        <v>147.49700000000001</v>
      </c>
      <c r="L19" s="99">
        <v>6.6070000000000002</v>
      </c>
      <c r="M19" s="100">
        <v>458.27199999999999</v>
      </c>
      <c r="R19" s="101"/>
      <c r="S19" s="101"/>
      <c r="T19" s="101"/>
      <c r="U19" s="101"/>
    </row>
    <row r="20" spans="2:61" ht="29.45" customHeight="1" thickBot="1">
      <c r="B20" s="1823" t="s">
        <v>343</v>
      </c>
      <c r="C20" s="1824"/>
      <c r="D20" s="1824"/>
      <c r="E20" s="1825"/>
      <c r="F20" s="102">
        <v>91585.876000000004</v>
      </c>
      <c r="G20" s="103">
        <v>29809.325000000001</v>
      </c>
      <c r="H20" s="104">
        <v>4735.5860000000002</v>
      </c>
      <c r="I20" s="105">
        <v>126130.787</v>
      </c>
      <c r="J20" s="102">
        <v>111832.283</v>
      </c>
      <c r="K20" s="103">
        <v>26332.593000000001</v>
      </c>
      <c r="L20" s="104">
        <v>5211.732</v>
      </c>
      <c r="M20" s="105">
        <v>143376.60800000001</v>
      </c>
    </row>
    <row r="21" spans="2:61" ht="28.35" customHeight="1">
      <c r="B21" s="106"/>
      <c r="C21" s="1864" t="s">
        <v>344</v>
      </c>
      <c r="D21" s="1864"/>
      <c r="E21" s="1865"/>
      <c r="F21" s="107">
        <v>30303.916000000001</v>
      </c>
      <c r="G21" s="108">
        <v>10107.436</v>
      </c>
      <c r="H21" s="109">
        <v>1810.204</v>
      </c>
      <c r="I21" s="110">
        <v>42221.555999999997</v>
      </c>
      <c r="J21" s="107">
        <v>35210.741000000002</v>
      </c>
      <c r="K21" s="108">
        <v>9023.9179999999997</v>
      </c>
      <c r="L21" s="109">
        <v>1709.7929999999999</v>
      </c>
      <c r="M21" s="110">
        <v>45944.451999999997</v>
      </c>
    </row>
    <row r="22" spans="2:61" ht="28.35" customHeight="1">
      <c r="B22" s="714"/>
      <c r="C22" s="1828" t="s">
        <v>345</v>
      </c>
      <c r="D22" s="1828"/>
      <c r="E22" s="1829"/>
      <c r="F22" s="111">
        <v>244.12100000000001</v>
      </c>
      <c r="G22" s="112">
        <v>20.645</v>
      </c>
      <c r="H22" s="113">
        <v>15.462</v>
      </c>
      <c r="I22" s="114">
        <v>280.22800000000001</v>
      </c>
      <c r="J22" s="111">
        <v>268.73200000000003</v>
      </c>
      <c r="K22" s="112">
        <v>24.611999999999998</v>
      </c>
      <c r="L22" s="113">
        <v>12.547000000000001</v>
      </c>
      <c r="M22" s="114">
        <v>305.89100000000002</v>
      </c>
    </row>
    <row r="23" spans="2:61" ht="28.35" customHeight="1">
      <c r="B23" s="714"/>
      <c r="C23" s="1828" t="s">
        <v>346</v>
      </c>
      <c r="D23" s="1828"/>
      <c r="E23" s="1829"/>
      <c r="F23" s="111">
        <v>1570.52</v>
      </c>
      <c r="G23" s="112">
        <v>447.50900000000001</v>
      </c>
      <c r="H23" s="113">
        <v>66.622</v>
      </c>
      <c r="I23" s="114">
        <v>2084.6509999999998</v>
      </c>
      <c r="J23" s="111">
        <v>1932.4780000000001</v>
      </c>
      <c r="K23" s="112">
        <v>272.35899999999998</v>
      </c>
      <c r="L23" s="113">
        <v>55.661999999999999</v>
      </c>
      <c r="M23" s="114">
        <v>2260.4989999999998</v>
      </c>
    </row>
    <row r="24" spans="2:61" s="5" customFormat="1" ht="28.35" customHeight="1">
      <c r="B24" s="46"/>
      <c r="C24" s="1828" t="s">
        <v>347</v>
      </c>
      <c r="D24" s="1828"/>
      <c r="E24" s="1829"/>
      <c r="F24" s="111">
        <v>25258.366999999998</v>
      </c>
      <c r="G24" s="112">
        <v>7203.8130000000001</v>
      </c>
      <c r="H24" s="113">
        <v>1181.771</v>
      </c>
      <c r="I24" s="114">
        <v>33643.951000000001</v>
      </c>
      <c r="J24" s="111">
        <v>30390.809000000001</v>
      </c>
      <c r="K24" s="112">
        <v>6405.87</v>
      </c>
      <c r="L24" s="113">
        <v>1308.3109999999999</v>
      </c>
      <c r="M24" s="114">
        <v>38104.99</v>
      </c>
    </row>
    <row r="25" spans="2:61" s="5" customFormat="1" ht="31.15" customHeight="1">
      <c r="B25" s="46"/>
      <c r="C25" s="1828" t="s">
        <v>348</v>
      </c>
      <c r="D25" s="1828"/>
      <c r="E25" s="1829"/>
      <c r="F25" s="115">
        <v>475.83300000000003</v>
      </c>
      <c r="G25" s="116">
        <v>108.866</v>
      </c>
      <c r="H25" s="117">
        <v>41.018000000000001</v>
      </c>
      <c r="I25" s="118">
        <v>625.71699999999998</v>
      </c>
      <c r="J25" s="115">
        <v>517.89599999999996</v>
      </c>
      <c r="K25" s="116">
        <v>127.639</v>
      </c>
      <c r="L25" s="117">
        <v>34.674999999999997</v>
      </c>
      <c r="M25" s="118">
        <v>680.21</v>
      </c>
    </row>
    <row r="26" spans="2:61" s="5" customFormat="1" ht="28.35" customHeight="1">
      <c r="B26" s="46"/>
      <c r="C26" s="1828" t="s">
        <v>349</v>
      </c>
      <c r="D26" s="1828"/>
      <c r="E26" s="1829"/>
      <c r="F26" s="115">
        <v>11466.284</v>
      </c>
      <c r="G26" s="116">
        <v>4189.4859999999999</v>
      </c>
      <c r="H26" s="117">
        <v>268.11500000000001</v>
      </c>
      <c r="I26" s="118">
        <v>15923.885</v>
      </c>
      <c r="J26" s="115">
        <v>14784.427</v>
      </c>
      <c r="K26" s="116">
        <v>3856.5259999999998</v>
      </c>
      <c r="L26" s="117">
        <v>251.136</v>
      </c>
      <c r="M26" s="118">
        <v>18892.089</v>
      </c>
    </row>
    <row r="27" spans="2:61" s="5" customFormat="1" ht="28.35" customHeight="1">
      <c r="B27" s="46"/>
      <c r="C27" s="1828" t="s">
        <v>350</v>
      </c>
      <c r="D27" s="1828"/>
      <c r="E27" s="1829"/>
      <c r="F27" s="115">
        <v>88.832999999999998</v>
      </c>
      <c r="G27" s="116">
        <v>14.763999999999999</v>
      </c>
      <c r="H27" s="117">
        <v>0</v>
      </c>
      <c r="I27" s="118">
        <v>103.59699999999999</v>
      </c>
      <c r="J27" s="115">
        <v>81.116</v>
      </c>
      <c r="K27" s="116">
        <v>15.233000000000001</v>
      </c>
      <c r="L27" s="117">
        <v>0</v>
      </c>
      <c r="M27" s="118">
        <v>96.349000000000004</v>
      </c>
    </row>
    <row r="28" spans="2:61" s="5" customFormat="1" ht="42" customHeight="1">
      <c r="B28" s="46"/>
      <c r="C28" s="1828" t="s">
        <v>351</v>
      </c>
      <c r="D28" s="1828"/>
      <c r="E28" s="1829"/>
      <c r="F28" s="115">
        <v>422.02699999999999</v>
      </c>
      <c r="G28" s="116">
        <v>58.843000000000004</v>
      </c>
      <c r="H28" s="117">
        <v>1.9039999999999999</v>
      </c>
      <c r="I28" s="118">
        <v>482.774</v>
      </c>
      <c r="J28" s="115">
        <v>445.995</v>
      </c>
      <c r="K28" s="116">
        <v>8.6829999999999998</v>
      </c>
      <c r="L28" s="117">
        <v>7.468</v>
      </c>
      <c r="M28" s="118">
        <v>462.14600000000002</v>
      </c>
    </row>
    <row r="29" spans="2:61" s="5" customFormat="1" ht="28.35" customHeight="1">
      <c r="B29" s="46"/>
      <c r="C29" s="1828" t="s">
        <v>352</v>
      </c>
      <c r="D29" s="1828"/>
      <c r="E29" s="1829"/>
      <c r="F29" s="115">
        <v>19065.824000000001</v>
      </c>
      <c r="G29" s="116">
        <v>5855.7079999999996</v>
      </c>
      <c r="H29" s="117">
        <v>729.28899999999999</v>
      </c>
      <c r="I29" s="118">
        <v>25650.821</v>
      </c>
      <c r="J29" s="115">
        <v>24423.073</v>
      </c>
      <c r="K29" s="116">
        <v>5400.3209999999999</v>
      </c>
      <c r="L29" s="117">
        <v>936.33600000000001</v>
      </c>
      <c r="M29" s="118">
        <v>30759.73</v>
      </c>
    </row>
    <row r="30" spans="2:61" s="5" customFormat="1" ht="28.35" customHeight="1">
      <c r="B30" s="46"/>
      <c r="C30" s="1828" t="s">
        <v>353</v>
      </c>
      <c r="D30" s="1828"/>
      <c r="E30" s="1829"/>
      <c r="F30" s="115">
        <v>1225.1189999999999</v>
      </c>
      <c r="G30" s="116">
        <v>836.83</v>
      </c>
      <c r="H30" s="117">
        <v>237.613</v>
      </c>
      <c r="I30" s="118">
        <v>2299.5619999999999</v>
      </c>
      <c r="J30" s="115">
        <v>1743.3920000000001</v>
      </c>
      <c r="K30" s="116">
        <v>741.32899999999995</v>
      </c>
      <c r="L30" s="117">
        <v>389.92599999999999</v>
      </c>
      <c r="M30" s="118">
        <v>2874.6469999999999</v>
      </c>
    </row>
    <row r="31" spans="2:61" s="5" customFormat="1" ht="28.35" customHeight="1" thickBot="1">
      <c r="B31" s="119"/>
      <c r="C31" s="1858" t="s">
        <v>354</v>
      </c>
      <c r="D31" s="1859"/>
      <c r="E31" s="1860"/>
      <c r="F31" s="120">
        <v>1465.0319999999999</v>
      </c>
      <c r="G31" s="121">
        <v>965.42499999999995</v>
      </c>
      <c r="H31" s="122">
        <v>383.58800000000002</v>
      </c>
      <c r="I31" s="123">
        <v>2814.0450000000001</v>
      </c>
      <c r="J31" s="120">
        <v>2033.624</v>
      </c>
      <c r="K31" s="121">
        <v>456.10300000000001</v>
      </c>
      <c r="L31" s="122">
        <v>505.87799999999999</v>
      </c>
      <c r="M31" s="123">
        <v>2995.605</v>
      </c>
    </row>
    <row r="32" spans="2:61" s="5" customFormat="1" ht="28.35" customHeight="1" thickBot="1">
      <c r="B32" s="1863" t="s">
        <v>355</v>
      </c>
      <c r="C32" s="1824"/>
      <c r="D32" s="1824"/>
      <c r="E32" s="1825"/>
      <c r="F32" s="124">
        <v>79368.850000000006</v>
      </c>
      <c r="G32" s="125">
        <v>16190.138999999999</v>
      </c>
      <c r="H32" s="126">
        <v>3013.096</v>
      </c>
      <c r="I32" s="127">
        <v>98572.085000000006</v>
      </c>
      <c r="J32" s="124">
        <v>79449.135999999999</v>
      </c>
      <c r="K32" s="125">
        <v>12029.859</v>
      </c>
      <c r="L32" s="126">
        <v>2800.57</v>
      </c>
      <c r="M32" s="127">
        <v>94279.565000000002</v>
      </c>
    </row>
    <row r="33" spans="2:13" s="5" customFormat="1" ht="27.75" customHeight="1">
      <c r="B33" s="106"/>
      <c r="C33" s="1866" t="s">
        <v>356</v>
      </c>
      <c r="D33" s="1866"/>
      <c r="E33" s="1867"/>
      <c r="F33" s="128">
        <v>4646.7629999999999</v>
      </c>
      <c r="G33" s="129">
        <v>2323.6750000000002</v>
      </c>
      <c r="H33" s="130">
        <v>752.971</v>
      </c>
      <c r="I33" s="131">
        <v>7723.4089999999997</v>
      </c>
      <c r="J33" s="128">
        <v>6117.433</v>
      </c>
      <c r="K33" s="129">
        <v>1540.981</v>
      </c>
      <c r="L33" s="130">
        <v>941.98099999999999</v>
      </c>
      <c r="M33" s="131">
        <v>8600.3950000000004</v>
      </c>
    </row>
    <row r="34" spans="2:13" s="5" customFormat="1" ht="16.149999999999999" customHeight="1">
      <c r="B34" s="46"/>
      <c r="C34" s="1767" t="s">
        <v>357</v>
      </c>
      <c r="D34" s="1767"/>
      <c r="E34" s="1768"/>
      <c r="F34" s="132">
        <v>0.254</v>
      </c>
      <c r="G34" s="133">
        <v>0</v>
      </c>
      <c r="H34" s="134">
        <v>22</v>
      </c>
      <c r="I34" s="135">
        <v>22.254000000000001</v>
      </c>
      <c r="J34" s="132">
        <v>75.254000000000005</v>
      </c>
      <c r="K34" s="133">
        <v>0</v>
      </c>
      <c r="L34" s="134">
        <v>9.3450000000000006</v>
      </c>
      <c r="M34" s="135">
        <v>84.599000000000004</v>
      </c>
    </row>
    <row r="35" spans="2:13" s="5" customFormat="1" ht="28.35" customHeight="1">
      <c r="B35" s="46"/>
      <c r="C35" s="1767" t="s">
        <v>358</v>
      </c>
      <c r="D35" s="1767"/>
      <c r="E35" s="1768"/>
      <c r="F35" s="132">
        <v>641.54300000000001</v>
      </c>
      <c r="G35" s="133">
        <v>67.956999999999994</v>
      </c>
      <c r="H35" s="134">
        <v>47.493000000000002</v>
      </c>
      <c r="I35" s="135">
        <v>756.99300000000005</v>
      </c>
      <c r="J35" s="132">
        <v>633.36900000000003</v>
      </c>
      <c r="K35" s="133">
        <v>74.225999999999999</v>
      </c>
      <c r="L35" s="134">
        <v>25.733000000000001</v>
      </c>
      <c r="M35" s="135">
        <v>733.32799999999997</v>
      </c>
    </row>
    <row r="36" spans="2:13" s="5" customFormat="1" ht="12.75" customHeight="1">
      <c r="B36" s="46"/>
      <c r="C36" s="1767" t="s">
        <v>359</v>
      </c>
      <c r="D36" s="1767"/>
      <c r="E36" s="1768"/>
      <c r="F36" s="132">
        <v>27183.278999999999</v>
      </c>
      <c r="G36" s="133">
        <v>5095.982</v>
      </c>
      <c r="H36" s="134">
        <v>806.83600000000001</v>
      </c>
      <c r="I36" s="135">
        <v>33086.097000000002</v>
      </c>
      <c r="J36" s="132">
        <v>24596.976999999999</v>
      </c>
      <c r="K36" s="133">
        <v>3593.8820000000001</v>
      </c>
      <c r="L36" s="134">
        <v>699.59299999999996</v>
      </c>
      <c r="M36" s="135">
        <v>28890.452000000001</v>
      </c>
    </row>
    <row r="37" spans="2:13" s="5" customFormat="1" ht="28.35" customHeight="1">
      <c r="B37" s="46"/>
      <c r="C37" s="1767" t="s">
        <v>360</v>
      </c>
      <c r="D37" s="1767"/>
      <c r="E37" s="1768"/>
      <c r="F37" s="136">
        <v>148.68899999999999</v>
      </c>
      <c r="G37" s="137">
        <v>17.893000000000001</v>
      </c>
      <c r="H37" s="138">
        <v>21.149000000000001</v>
      </c>
      <c r="I37" s="139">
        <v>187.73099999999999</v>
      </c>
      <c r="J37" s="136">
        <v>117.33499999999999</v>
      </c>
      <c r="K37" s="137">
        <v>7.7119999999999997</v>
      </c>
      <c r="L37" s="138">
        <v>25.369</v>
      </c>
      <c r="M37" s="139">
        <v>150.416</v>
      </c>
    </row>
    <row r="38" spans="2:13" s="5" customFormat="1" ht="28.35" customHeight="1">
      <c r="B38" s="46"/>
      <c r="C38" s="1760" t="s">
        <v>361</v>
      </c>
      <c r="D38" s="1760"/>
      <c r="E38" s="1761"/>
      <c r="F38" s="136">
        <v>1754.3140000000001</v>
      </c>
      <c r="G38" s="137">
        <v>647.13800000000003</v>
      </c>
      <c r="H38" s="138">
        <v>188.119</v>
      </c>
      <c r="I38" s="139">
        <v>2589.5709999999999</v>
      </c>
      <c r="J38" s="136">
        <v>3292.7869999999998</v>
      </c>
      <c r="K38" s="137">
        <v>581.63900000000001</v>
      </c>
      <c r="L38" s="138">
        <v>61.545999999999999</v>
      </c>
      <c r="M38" s="139">
        <v>3935.9720000000002</v>
      </c>
    </row>
    <row r="39" spans="2:13" s="5" customFormat="1" ht="41.25" customHeight="1">
      <c r="B39" s="714"/>
      <c r="C39" s="1767" t="s">
        <v>362</v>
      </c>
      <c r="D39" s="1767"/>
      <c r="E39" s="1768"/>
      <c r="F39" s="136">
        <v>0.70399999999999996</v>
      </c>
      <c r="G39" s="137">
        <v>4.5289999999999999</v>
      </c>
      <c r="H39" s="138">
        <v>4.51</v>
      </c>
      <c r="I39" s="139">
        <v>9.7430000000000003</v>
      </c>
      <c r="J39" s="136">
        <v>12.999000000000001</v>
      </c>
      <c r="K39" s="137">
        <v>1.446</v>
      </c>
      <c r="L39" s="138">
        <v>0</v>
      </c>
      <c r="M39" s="139">
        <v>14.445</v>
      </c>
    </row>
    <row r="40" spans="2:13" s="5" customFormat="1" ht="25.5" customHeight="1">
      <c r="B40" s="714"/>
      <c r="C40" s="1767" t="s">
        <v>363</v>
      </c>
      <c r="D40" s="1767"/>
      <c r="E40" s="1768"/>
      <c r="F40" s="136">
        <v>40877.623</v>
      </c>
      <c r="G40" s="137">
        <v>6957.4489999999996</v>
      </c>
      <c r="H40" s="138">
        <v>933.06500000000005</v>
      </c>
      <c r="I40" s="139">
        <v>48768.137000000002</v>
      </c>
      <c r="J40" s="136">
        <v>39795.758999999998</v>
      </c>
      <c r="K40" s="137">
        <v>5489.5290000000005</v>
      </c>
      <c r="L40" s="138">
        <v>829.01099999999997</v>
      </c>
      <c r="M40" s="139">
        <v>46114.298999999999</v>
      </c>
    </row>
    <row r="41" spans="2:13" s="5" customFormat="1" ht="28.35" customHeight="1">
      <c r="B41" s="714"/>
      <c r="C41" s="1767" t="s">
        <v>364</v>
      </c>
      <c r="D41" s="1767"/>
      <c r="E41" s="1768"/>
      <c r="F41" s="140">
        <v>469.25700000000001</v>
      </c>
      <c r="G41" s="141">
        <v>143.73699999999999</v>
      </c>
      <c r="H41" s="142">
        <v>22.585000000000001</v>
      </c>
      <c r="I41" s="143">
        <v>635.57899999999995</v>
      </c>
      <c r="J41" s="140">
        <v>574.87599999999998</v>
      </c>
      <c r="K41" s="141">
        <v>210.10300000000001</v>
      </c>
      <c r="L41" s="142">
        <v>53.283999999999999</v>
      </c>
      <c r="M41" s="143">
        <v>838.26300000000003</v>
      </c>
    </row>
    <row r="42" spans="2:13" s="5" customFormat="1" ht="28.35" customHeight="1">
      <c r="B42" s="46"/>
      <c r="C42" s="1760" t="s">
        <v>365</v>
      </c>
      <c r="D42" s="1760"/>
      <c r="E42" s="1761"/>
      <c r="F42" s="140">
        <v>158.56899999999999</v>
      </c>
      <c r="G42" s="141">
        <v>346.29300000000001</v>
      </c>
      <c r="H42" s="142">
        <v>78.567999999999998</v>
      </c>
      <c r="I42" s="143">
        <v>583.42999999999995</v>
      </c>
      <c r="J42" s="140">
        <v>191.82599999999999</v>
      </c>
      <c r="K42" s="141">
        <v>35.353999999999999</v>
      </c>
      <c r="L42" s="142">
        <v>0</v>
      </c>
      <c r="M42" s="143">
        <v>227.18</v>
      </c>
    </row>
    <row r="43" spans="2:13" s="5" customFormat="1" ht="41.45" customHeight="1">
      <c r="B43" s="714"/>
      <c r="C43" s="1767" t="s">
        <v>366</v>
      </c>
      <c r="D43" s="1767"/>
      <c r="E43" s="1768"/>
      <c r="F43" s="140">
        <v>0</v>
      </c>
      <c r="G43" s="141">
        <v>0</v>
      </c>
      <c r="H43" s="142">
        <v>38.350999999999999</v>
      </c>
      <c r="I43" s="143">
        <v>38.350999999999999</v>
      </c>
      <c r="J43" s="140">
        <v>0</v>
      </c>
      <c r="K43" s="141">
        <v>0</v>
      </c>
      <c r="L43" s="142">
        <v>38.287999999999997</v>
      </c>
      <c r="M43" s="143">
        <v>38.287999999999997</v>
      </c>
    </row>
    <row r="44" spans="2:13" s="5" customFormat="1" ht="28.35" customHeight="1">
      <c r="B44" s="714"/>
      <c r="C44" s="1767" t="s">
        <v>367</v>
      </c>
      <c r="D44" s="1767"/>
      <c r="E44" s="1768"/>
      <c r="F44" s="144">
        <v>0</v>
      </c>
      <c r="G44" s="145">
        <v>2.5779999999999998</v>
      </c>
      <c r="H44" s="146">
        <v>0</v>
      </c>
      <c r="I44" s="147">
        <v>2.5779999999999998</v>
      </c>
      <c r="J44" s="144">
        <v>0</v>
      </c>
      <c r="K44" s="145">
        <v>1.476</v>
      </c>
      <c r="L44" s="146">
        <v>0</v>
      </c>
      <c r="M44" s="147">
        <v>1.476</v>
      </c>
    </row>
    <row r="45" spans="2:13" s="5" customFormat="1" ht="28.35" customHeight="1">
      <c r="B45" s="714"/>
      <c r="C45" s="1767" t="s">
        <v>368</v>
      </c>
      <c r="D45" s="1767"/>
      <c r="E45" s="1768"/>
      <c r="F45" s="144">
        <v>0</v>
      </c>
      <c r="G45" s="145">
        <v>42.500999999999998</v>
      </c>
      <c r="H45" s="146">
        <v>0</v>
      </c>
      <c r="I45" s="147">
        <v>42.500999999999998</v>
      </c>
      <c r="J45" s="144">
        <v>0</v>
      </c>
      <c r="K45" s="145">
        <v>0</v>
      </c>
      <c r="L45" s="146">
        <v>0</v>
      </c>
      <c r="M45" s="147">
        <v>0</v>
      </c>
    </row>
    <row r="46" spans="2:13" s="5" customFormat="1" ht="28.15" customHeight="1" thickBot="1">
      <c r="B46" s="119"/>
      <c r="C46" s="1861" t="s">
        <v>369</v>
      </c>
      <c r="D46" s="1861"/>
      <c r="E46" s="1862"/>
      <c r="F46" s="148">
        <v>3487.855</v>
      </c>
      <c r="G46" s="149">
        <v>540.40700000000004</v>
      </c>
      <c r="H46" s="150">
        <v>97.448999999999998</v>
      </c>
      <c r="I46" s="151">
        <v>4125.7110000000002</v>
      </c>
      <c r="J46" s="148">
        <v>4040.5210000000002</v>
      </c>
      <c r="K46" s="149">
        <v>493.51100000000002</v>
      </c>
      <c r="L46" s="150">
        <v>116.42</v>
      </c>
      <c r="M46" s="151">
        <v>4650.4520000000002</v>
      </c>
    </row>
    <row r="47" spans="2:13" s="5" customFormat="1" ht="28.35" customHeight="1" thickBot="1">
      <c r="B47" s="1863" t="s">
        <v>370</v>
      </c>
      <c r="C47" s="1824"/>
      <c r="D47" s="1824"/>
      <c r="E47" s="1825"/>
      <c r="F47" s="152">
        <v>54754.786</v>
      </c>
      <c r="G47" s="153">
        <v>23558.850999999999</v>
      </c>
      <c r="H47" s="154">
        <v>3173.2649999999999</v>
      </c>
      <c r="I47" s="155">
        <v>81486.902000000002</v>
      </c>
      <c r="J47" s="152">
        <v>63437.663999999997</v>
      </c>
      <c r="K47" s="153">
        <v>18405.295999999998</v>
      </c>
      <c r="L47" s="154">
        <v>3297.6669999999999</v>
      </c>
      <c r="M47" s="155">
        <v>85140.626999999993</v>
      </c>
    </row>
    <row r="48" spans="2:13" s="5" customFormat="1" ht="24.75" customHeight="1">
      <c r="B48" s="106"/>
      <c r="C48" s="1864" t="s">
        <v>371</v>
      </c>
      <c r="D48" s="1864"/>
      <c r="E48" s="1865"/>
      <c r="F48" s="156">
        <v>2340.19</v>
      </c>
      <c r="G48" s="157">
        <v>2196.6529999999998</v>
      </c>
      <c r="H48" s="158">
        <v>24.959</v>
      </c>
      <c r="I48" s="159">
        <v>4561.8019999999997</v>
      </c>
      <c r="J48" s="156">
        <v>4247.5630000000001</v>
      </c>
      <c r="K48" s="157">
        <v>1341.7080000000001</v>
      </c>
      <c r="L48" s="158">
        <v>33.875999999999998</v>
      </c>
      <c r="M48" s="159">
        <v>5623.1469999999999</v>
      </c>
    </row>
    <row r="49" spans="2:13" s="5" customFormat="1" ht="28.35" customHeight="1">
      <c r="B49" s="46"/>
      <c r="C49" s="1854" t="s">
        <v>372</v>
      </c>
      <c r="D49" s="1712"/>
      <c r="E49" s="1713"/>
      <c r="F49" s="160">
        <v>340.49599999999998</v>
      </c>
      <c r="G49" s="161">
        <v>603.06899999999996</v>
      </c>
      <c r="H49" s="162">
        <v>20.420000000000002</v>
      </c>
      <c r="I49" s="163">
        <v>963.98500000000001</v>
      </c>
      <c r="J49" s="160">
        <v>1063.42</v>
      </c>
      <c r="K49" s="161">
        <v>13.385999999999999</v>
      </c>
      <c r="L49" s="162">
        <v>20.9</v>
      </c>
      <c r="M49" s="163">
        <v>1097.7059999999999</v>
      </c>
    </row>
    <row r="50" spans="2:13" s="5" customFormat="1" ht="12.75" customHeight="1">
      <c r="B50" s="46"/>
      <c r="C50" s="1854" t="s">
        <v>373</v>
      </c>
      <c r="D50" s="1712"/>
      <c r="E50" s="1713"/>
      <c r="F50" s="160">
        <v>28095.503000000001</v>
      </c>
      <c r="G50" s="161">
        <v>11647.225</v>
      </c>
      <c r="H50" s="162">
        <v>1796.7460000000001</v>
      </c>
      <c r="I50" s="163">
        <v>41539.474000000002</v>
      </c>
      <c r="J50" s="160">
        <v>30612.442999999999</v>
      </c>
      <c r="K50" s="161">
        <v>9364.6479999999992</v>
      </c>
      <c r="L50" s="162">
        <v>1798.634</v>
      </c>
      <c r="M50" s="163">
        <v>41775.724999999999</v>
      </c>
    </row>
    <row r="51" spans="2:13" s="5" customFormat="1" ht="28.35" customHeight="1">
      <c r="B51" s="46"/>
      <c r="C51" s="1828" t="s">
        <v>374</v>
      </c>
      <c r="D51" s="1828"/>
      <c r="E51" s="1829"/>
      <c r="F51" s="164">
        <v>845.36199999999997</v>
      </c>
      <c r="G51" s="165">
        <v>101.23399999999999</v>
      </c>
      <c r="H51" s="166">
        <v>18.097999999999999</v>
      </c>
      <c r="I51" s="167">
        <v>964.69399999999996</v>
      </c>
      <c r="J51" s="164">
        <v>390.05900000000003</v>
      </c>
      <c r="K51" s="165">
        <v>108.64100000000001</v>
      </c>
      <c r="L51" s="166">
        <v>22.497</v>
      </c>
      <c r="M51" s="167">
        <v>521.197</v>
      </c>
    </row>
    <row r="52" spans="2:13" s="5" customFormat="1" ht="28.35" customHeight="1">
      <c r="B52" s="46"/>
      <c r="C52" s="1853" t="s">
        <v>375</v>
      </c>
      <c r="D52" s="1694"/>
      <c r="E52" s="1695"/>
      <c r="F52" s="164">
        <v>323.125</v>
      </c>
      <c r="G52" s="165">
        <v>207.22900000000001</v>
      </c>
      <c r="H52" s="166">
        <v>10.473000000000001</v>
      </c>
      <c r="I52" s="167">
        <v>540.827</v>
      </c>
      <c r="J52" s="164">
        <v>497.98</v>
      </c>
      <c r="K52" s="165">
        <v>108.054</v>
      </c>
      <c r="L52" s="166">
        <v>10.454000000000001</v>
      </c>
      <c r="M52" s="167">
        <v>616.48800000000006</v>
      </c>
    </row>
    <row r="53" spans="2:13" s="5" customFormat="1" ht="39.75" customHeight="1">
      <c r="B53" s="46"/>
      <c r="C53" s="1854" t="s">
        <v>376</v>
      </c>
      <c r="D53" s="1712"/>
      <c r="E53" s="1713"/>
      <c r="F53" s="164">
        <v>40.996000000000002</v>
      </c>
      <c r="G53" s="165">
        <v>0</v>
      </c>
      <c r="H53" s="166">
        <v>0</v>
      </c>
      <c r="I53" s="167">
        <v>40.996000000000002</v>
      </c>
      <c r="J53" s="164">
        <v>4.069</v>
      </c>
      <c r="K53" s="165">
        <v>0</v>
      </c>
      <c r="L53" s="166">
        <v>0</v>
      </c>
      <c r="M53" s="167">
        <v>4.069</v>
      </c>
    </row>
    <row r="54" spans="2:13" s="5" customFormat="1" ht="18" customHeight="1">
      <c r="B54" s="46"/>
      <c r="C54" s="1854" t="s">
        <v>377</v>
      </c>
      <c r="D54" s="1712"/>
      <c r="E54" s="1713"/>
      <c r="F54" s="164">
        <v>17450.004000000001</v>
      </c>
      <c r="G54" s="165">
        <v>6632.8159999999998</v>
      </c>
      <c r="H54" s="166">
        <v>1128.07</v>
      </c>
      <c r="I54" s="167">
        <v>25210.89</v>
      </c>
      <c r="J54" s="164">
        <v>20336.883999999998</v>
      </c>
      <c r="K54" s="165">
        <v>6032.402</v>
      </c>
      <c r="L54" s="166">
        <v>1209.989</v>
      </c>
      <c r="M54" s="167">
        <v>27579.275000000001</v>
      </c>
    </row>
    <row r="55" spans="2:13" s="5" customFormat="1" ht="28.35" customHeight="1">
      <c r="B55" s="168"/>
      <c r="C55" s="1855" t="s">
        <v>378</v>
      </c>
      <c r="D55" s="1724"/>
      <c r="E55" s="1725"/>
      <c r="F55" s="169">
        <v>325.72199999999998</v>
      </c>
      <c r="G55" s="170">
        <v>200.869</v>
      </c>
      <c r="H55" s="171">
        <v>7.8869999999999996</v>
      </c>
      <c r="I55" s="172">
        <v>534.47799999999995</v>
      </c>
      <c r="J55" s="169">
        <v>369.82799999999997</v>
      </c>
      <c r="K55" s="170">
        <v>205.69900000000001</v>
      </c>
      <c r="L55" s="171">
        <v>34.869999999999997</v>
      </c>
      <c r="M55" s="172">
        <v>610.39700000000005</v>
      </c>
    </row>
    <row r="56" spans="2:13" s="5" customFormat="1" ht="28.35" customHeight="1">
      <c r="B56" s="46"/>
      <c r="C56" s="1856" t="s">
        <v>379</v>
      </c>
      <c r="D56" s="1856"/>
      <c r="E56" s="1857"/>
      <c r="F56" s="169">
        <v>41.121000000000002</v>
      </c>
      <c r="G56" s="170">
        <v>24.638000000000002</v>
      </c>
      <c r="H56" s="171">
        <v>30.847999999999999</v>
      </c>
      <c r="I56" s="173">
        <v>96.606999999999999</v>
      </c>
      <c r="J56" s="169">
        <v>17.277999999999999</v>
      </c>
      <c r="K56" s="170">
        <v>0</v>
      </c>
      <c r="L56" s="171">
        <v>30.847000000000001</v>
      </c>
      <c r="M56" s="173">
        <v>48.125</v>
      </c>
    </row>
    <row r="57" spans="2:13" s="5" customFormat="1" ht="41.45" customHeight="1">
      <c r="B57" s="46"/>
      <c r="C57" s="1854" t="s">
        <v>380</v>
      </c>
      <c r="D57" s="1712"/>
      <c r="E57" s="1713"/>
      <c r="F57" s="169">
        <v>0.65800000000000003</v>
      </c>
      <c r="G57" s="170">
        <v>0</v>
      </c>
      <c r="H57" s="171">
        <v>0</v>
      </c>
      <c r="I57" s="172">
        <v>0.65800000000000003</v>
      </c>
      <c r="J57" s="169">
        <v>0.502</v>
      </c>
      <c r="K57" s="170">
        <v>0</v>
      </c>
      <c r="L57" s="171">
        <v>0</v>
      </c>
      <c r="M57" s="172">
        <v>0.502</v>
      </c>
    </row>
    <row r="58" spans="2:13" s="5" customFormat="1" ht="28.35" customHeight="1">
      <c r="B58" s="46"/>
      <c r="C58" s="1854" t="s">
        <v>381</v>
      </c>
      <c r="D58" s="1712"/>
      <c r="E58" s="1713"/>
      <c r="F58" s="169">
        <v>0</v>
      </c>
      <c r="G58" s="170">
        <v>1.1659999999999999</v>
      </c>
      <c r="H58" s="171">
        <v>0</v>
      </c>
      <c r="I58" s="172">
        <v>1.1659999999999999</v>
      </c>
      <c r="J58" s="169">
        <v>0</v>
      </c>
      <c r="K58" s="170">
        <v>1.238</v>
      </c>
      <c r="L58" s="171">
        <v>0</v>
      </c>
      <c r="M58" s="172">
        <v>1.238</v>
      </c>
    </row>
    <row r="59" spans="2:13" s="5" customFormat="1" ht="30" customHeight="1" thickBot="1">
      <c r="B59" s="174"/>
      <c r="C59" s="1858" t="s">
        <v>382</v>
      </c>
      <c r="D59" s="1859"/>
      <c r="E59" s="1860"/>
      <c r="F59" s="169">
        <v>4951.6090000000004</v>
      </c>
      <c r="G59" s="170">
        <v>1943.952</v>
      </c>
      <c r="H59" s="171">
        <v>135.76400000000001</v>
      </c>
      <c r="I59" s="175">
        <v>7031.3249999999998</v>
      </c>
      <c r="J59" s="169">
        <v>5897.6379999999999</v>
      </c>
      <c r="K59" s="170">
        <v>1229.52</v>
      </c>
      <c r="L59" s="171">
        <v>135.6</v>
      </c>
      <c r="M59" s="175">
        <v>7262.7579999999998</v>
      </c>
    </row>
    <row r="60" spans="2:13" s="5" customFormat="1" ht="18.600000000000001" customHeight="1" thickBot="1">
      <c r="B60" s="1823" t="s">
        <v>383</v>
      </c>
      <c r="C60" s="1824"/>
      <c r="D60" s="1824"/>
      <c r="E60" s="1825"/>
      <c r="F60" s="176">
        <v>0</v>
      </c>
      <c r="G60" s="177">
        <v>0</v>
      </c>
      <c r="H60" s="178">
        <v>0</v>
      </c>
      <c r="I60" s="179">
        <v>0</v>
      </c>
      <c r="J60" s="176">
        <v>0</v>
      </c>
      <c r="K60" s="177">
        <v>0</v>
      </c>
      <c r="L60" s="178">
        <v>0</v>
      </c>
      <c r="M60" s="179">
        <v>0</v>
      </c>
    </row>
    <row r="61" spans="2:13" s="5" customFormat="1" ht="18" customHeight="1" thickBot="1">
      <c r="B61" s="1841" t="s">
        <v>384</v>
      </c>
      <c r="C61" s="1842"/>
      <c r="D61" s="1842"/>
      <c r="E61" s="1843"/>
      <c r="F61" s="176">
        <v>10399.269</v>
      </c>
      <c r="G61" s="177">
        <v>26457.933000000001</v>
      </c>
      <c r="H61" s="178">
        <v>520.58100000000002</v>
      </c>
      <c r="I61" s="179">
        <v>37377.783000000003</v>
      </c>
      <c r="J61" s="176">
        <v>15545.364</v>
      </c>
      <c r="K61" s="177">
        <v>20199.214</v>
      </c>
      <c r="L61" s="178">
        <v>448.31799999999998</v>
      </c>
      <c r="M61" s="179">
        <v>36192.896000000001</v>
      </c>
    </row>
    <row r="62" spans="2:13" s="5" customFormat="1" ht="17.45" customHeight="1">
      <c r="B62" s="180"/>
      <c r="C62" s="1826" t="s">
        <v>385</v>
      </c>
      <c r="D62" s="1826"/>
      <c r="E62" s="1827"/>
      <c r="F62" s="181">
        <v>7031.549</v>
      </c>
      <c r="G62" s="182">
        <v>7127.2579999999998</v>
      </c>
      <c r="H62" s="183">
        <v>518.26900000000001</v>
      </c>
      <c r="I62" s="184">
        <v>14677.075999999999</v>
      </c>
      <c r="J62" s="181">
        <v>8182.6949999999997</v>
      </c>
      <c r="K62" s="182">
        <v>5494.9480000000003</v>
      </c>
      <c r="L62" s="183">
        <v>446.00599999999997</v>
      </c>
      <c r="M62" s="184">
        <v>14123.648999999999</v>
      </c>
    </row>
    <row r="63" spans="2:13" s="5" customFormat="1" ht="18" customHeight="1">
      <c r="B63" s="44"/>
      <c r="C63" s="1830" t="s">
        <v>386</v>
      </c>
      <c r="D63" s="1830"/>
      <c r="E63" s="1831"/>
      <c r="F63" s="185">
        <v>530.745</v>
      </c>
      <c r="G63" s="186">
        <v>256.267</v>
      </c>
      <c r="H63" s="187">
        <v>2.3119999999999998</v>
      </c>
      <c r="I63" s="188">
        <v>789.32399999999996</v>
      </c>
      <c r="J63" s="185">
        <v>414.13799999999998</v>
      </c>
      <c r="K63" s="186">
        <v>238.255</v>
      </c>
      <c r="L63" s="187">
        <v>2.3119999999999998</v>
      </c>
      <c r="M63" s="188">
        <v>654.70500000000004</v>
      </c>
    </row>
    <row r="64" spans="2:13" s="5" customFormat="1" ht="29.45" customHeight="1">
      <c r="B64" s="44"/>
      <c r="C64" s="1828" t="s">
        <v>387</v>
      </c>
      <c r="D64" s="1828"/>
      <c r="E64" s="1829"/>
      <c r="F64" s="185">
        <v>171.684</v>
      </c>
      <c r="G64" s="186">
        <v>15.098000000000001</v>
      </c>
      <c r="H64" s="187">
        <v>0</v>
      </c>
      <c r="I64" s="188">
        <v>186.78200000000001</v>
      </c>
      <c r="J64" s="185">
        <v>150.108</v>
      </c>
      <c r="K64" s="186">
        <v>0</v>
      </c>
      <c r="L64" s="187">
        <v>0</v>
      </c>
      <c r="M64" s="188">
        <v>150.108</v>
      </c>
    </row>
    <row r="65" spans="2:13" s="5" customFormat="1" ht="17.45" customHeight="1">
      <c r="B65" s="44"/>
      <c r="C65" s="1828" t="s">
        <v>388</v>
      </c>
      <c r="D65" s="1828"/>
      <c r="E65" s="1829"/>
      <c r="F65" s="189">
        <v>2665.2910000000002</v>
      </c>
      <c r="G65" s="190">
        <v>19059.310000000001</v>
      </c>
      <c r="H65" s="191">
        <v>0</v>
      </c>
      <c r="I65" s="192">
        <v>21724.600999999999</v>
      </c>
      <c r="J65" s="189">
        <v>6797.8789999999999</v>
      </c>
      <c r="K65" s="190">
        <v>14466.011</v>
      </c>
      <c r="L65" s="191">
        <v>0</v>
      </c>
      <c r="M65" s="192">
        <v>21263.89</v>
      </c>
    </row>
    <row r="66" spans="2:13" s="5" customFormat="1" ht="17.45" customHeight="1" thickBot="1">
      <c r="B66" s="193"/>
      <c r="C66" s="1844"/>
      <c r="D66" s="1844"/>
      <c r="E66" s="1845"/>
      <c r="F66" s="194">
        <v>0</v>
      </c>
      <c r="G66" s="195">
        <v>0</v>
      </c>
      <c r="H66" s="196">
        <v>0</v>
      </c>
      <c r="I66" s="197">
        <v>0</v>
      </c>
      <c r="J66" s="194">
        <v>0.54400000000000004</v>
      </c>
      <c r="K66" s="195">
        <v>0</v>
      </c>
      <c r="L66" s="196">
        <v>0</v>
      </c>
      <c r="M66" s="197">
        <v>0.54400000000000004</v>
      </c>
    </row>
    <row r="67" spans="2:13" s="5" customFormat="1" ht="28.35" customHeight="1" thickBot="1">
      <c r="B67" s="1841" t="s">
        <v>389</v>
      </c>
      <c r="C67" s="1842"/>
      <c r="D67" s="1842"/>
      <c r="E67" s="1843"/>
      <c r="F67" s="198">
        <v>0</v>
      </c>
      <c r="G67" s="199">
        <v>424.17599999999999</v>
      </c>
      <c r="H67" s="200">
        <v>307.97399999999999</v>
      </c>
      <c r="I67" s="201">
        <v>732.15</v>
      </c>
      <c r="J67" s="198">
        <v>0</v>
      </c>
      <c r="K67" s="199">
        <v>331.44400000000002</v>
      </c>
      <c r="L67" s="200">
        <v>307.40600000000001</v>
      </c>
      <c r="M67" s="201">
        <v>638.85</v>
      </c>
    </row>
    <row r="68" spans="2:13" s="5" customFormat="1" ht="28.35" customHeight="1">
      <c r="B68" s="180"/>
      <c r="C68" s="1846" t="s">
        <v>390</v>
      </c>
      <c r="D68" s="1846"/>
      <c r="E68" s="1847"/>
      <c r="F68" s="202">
        <v>0</v>
      </c>
      <c r="G68" s="203">
        <v>147</v>
      </c>
      <c r="H68" s="204">
        <v>0</v>
      </c>
      <c r="I68" s="205">
        <v>147</v>
      </c>
      <c r="J68" s="202">
        <v>0</v>
      </c>
      <c r="K68" s="203">
        <v>147</v>
      </c>
      <c r="L68" s="204">
        <v>0</v>
      </c>
      <c r="M68" s="205">
        <v>147</v>
      </c>
    </row>
    <row r="69" spans="2:13" s="5" customFormat="1" ht="28.35" customHeight="1" thickBot="1">
      <c r="B69" s="44"/>
      <c r="C69" s="1826" t="s">
        <v>391</v>
      </c>
      <c r="D69" s="1826"/>
      <c r="E69" s="1827"/>
      <c r="F69" s="206">
        <v>0</v>
      </c>
      <c r="G69" s="207">
        <v>277.17599999999999</v>
      </c>
      <c r="H69" s="208">
        <v>307.97399999999999</v>
      </c>
      <c r="I69" s="209">
        <v>585.15</v>
      </c>
      <c r="J69" s="206">
        <v>0</v>
      </c>
      <c r="K69" s="207">
        <v>184.44399999999999</v>
      </c>
      <c r="L69" s="208">
        <v>307.40600000000001</v>
      </c>
      <c r="M69" s="209">
        <v>491.85</v>
      </c>
    </row>
    <row r="70" spans="2:13" s="5" customFormat="1" ht="28.35" customHeight="1" thickBot="1">
      <c r="B70" s="1848" t="s">
        <v>392</v>
      </c>
      <c r="C70" s="1849"/>
      <c r="D70" s="1849"/>
      <c r="E70" s="1850"/>
      <c r="F70" s="210">
        <v>2977.942</v>
      </c>
      <c r="G70" s="211">
        <v>1678.615</v>
      </c>
      <c r="H70" s="212">
        <v>113.95</v>
      </c>
      <c r="I70" s="213">
        <v>4770.5069999999996</v>
      </c>
      <c r="J70" s="210">
        <v>2993.0079999999998</v>
      </c>
      <c r="K70" s="211">
        <v>1471.84</v>
      </c>
      <c r="L70" s="212">
        <v>0</v>
      </c>
      <c r="M70" s="213">
        <v>4464.848</v>
      </c>
    </row>
    <row r="71" spans="2:13" s="5" customFormat="1" ht="12.75" customHeight="1">
      <c r="B71" s="180"/>
      <c r="C71" s="1851" t="s">
        <v>393</v>
      </c>
      <c r="D71" s="1851"/>
      <c r="E71" s="1852"/>
      <c r="F71" s="214">
        <v>0</v>
      </c>
      <c r="G71" s="215">
        <v>150</v>
      </c>
      <c r="H71" s="216">
        <v>0</v>
      </c>
      <c r="I71" s="217">
        <v>150</v>
      </c>
      <c r="J71" s="214">
        <v>0</v>
      </c>
      <c r="K71" s="215">
        <v>365.178</v>
      </c>
      <c r="L71" s="216">
        <v>0</v>
      </c>
      <c r="M71" s="217">
        <v>365.178</v>
      </c>
    </row>
    <row r="72" spans="2:13" s="5" customFormat="1" ht="12.75" customHeight="1">
      <c r="B72" s="44"/>
      <c r="C72" s="1826" t="s">
        <v>394</v>
      </c>
      <c r="D72" s="1826"/>
      <c r="E72" s="1827"/>
      <c r="F72" s="218">
        <v>2886.9639999999999</v>
      </c>
      <c r="G72" s="219">
        <v>1509.07</v>
      </c>
      <c r="H72" s="220">
        <v>113.95</v>
      </c>
      <c r="I72" s="221">
        <v>4509.9840000000004</v>
      </c>
      <c r="J72" s="218">
        <v>2882.4850000000001</v>
      </c>
      <c r="K72" s="219">
        <v>1106.662</v>
      </c>
      <c r="L72" s="220">
        <v>0</v>
      </c>
      <c r="M72" s="221">
        <v>3989.1469999999999</v>
      </c>
    </row>
    <row r="73" spans="2:13" s="5" customFormat="1" ht="12.75" customHeight="1" thickBot="1">
      <c r="B73" s="44"/>
      <c r="C73" s="1839" t="s">
        <v>1260</v>
      </c>
      <c r="D73" s="1839"/>
      <c r="E73" s="1840"/>
      <c r="F73" s="222">
        <v>90.977999999999994</v>
      </c>
      <c r="G73" s="223">
        <v>19.545000000000002</v>
      </c>
      <c r="H73" s="224">
        <v>0</v>
      </c>
      <c r="I73" s="225">
        <v>110.523</v>
      </c>
      <c r="J73" s="222">
        <v>110.523</v>
      </c>
      <c r="K73" s="223">
        <v>0</v>
      </c>
      <c r="L73" s="224">
        <v>0</v>
      </c>
      <c r="M73" s="225">
        <v>110.523</v>
      </c>
    </row>
    <row r="74" spans="2:13" s="5" customFormat="1" ht="15" customHeight="1" thickBot="1">
      <c r="B74" s="1823" t="s">
        <v>395</v>
      </c>
      <c r="C74" s="1824"/>
      <c r="D74" s="1824"/>
      <c r="E74" s="1825"/>
      <c r="F74" s="226">
        <v>870.38499999999999</v>
      </c>
      <c r="G74" s="227">
        <v>639.05499999999995</v>
      </c>
      <c r="H74" s="228">
        <v>30.812999999999999</v>
      </c>
      <c r="I74" s="229">
        <v>1540.2529999999999</v>
      </c>
      <c r="J74" s="226">
        <v>832.37400000000002</v>
      </c>
      <c r="K74" s="227">
        <v>477.46499999999997</v>
      </c>
      <c r="L74" s="228">
        <v>36.709000000000003</v>
      </c>
      <c r="M74" s="229">
        <v>1346.548</v>
      </c>
    </row>
    <row r="75" spans="2:13" s="5" customFormat="1" ht="12.75" customHeight="1">
      <c r="B75" s="180"/>
      <c r="C75" s="1837" t="s">
        <v>396</v>
      </c>
      <c r="D75" s="1837"/>
      <c r="E75" s="1838"/>
      <c r="F75" s="230">
        <v>28.57</v>
      </c>
      <c r="G75" s="231">
        <v>69.48</v>
      </c>
      <c r="H75" s="232">
        <v>1.8819999999999999</v>
      </c>
      <c r="I75" s="233">
        <v>99.932000000000002</v>
      </c>
      <c r="J75" s="230">
        <v>46.923000000000002</v>
      </c>
      <c r="K75" s="231">
        <v>55.094000000000001</v>
      </c>
      <c r="L75" s="232">
        <v>1.1539999999999999</v>
      </c>
      <c r="M75" s="233">
        <v>103.17100000000001</v>
      </c>
    </row>
    <row r="76" spans="2:13" s="5" customFormat="1" ht="28.35" customHeight="1">
      <c r="B76" s="44"/>
      <c r="C76" s="1828" t="s">
        <v>397</v>
      </c>
      <c r="D76" s="1828"/>
      <c r="E76" s="1829"/>
      <c r="F76" s="234">
        <v>15.394</v>
      </c>
      <c r="G76" s="235">
        <v>38.863999999999997</v>
      </c>
      <c r="H76" s="236">
        <v>0.08</v>
      </c>
      <c r="I76" s="237">
        <v>54.338000000000001</v>
      </c>
      <c r="J76" s="234">
        <v>12.222</v>
      </c>
      <c r="K76" s="235">
        <v>32.213999999999999</v>
      </c>
      <c r="L76" s="236">
        <v>0.38600000000000001</v>
      </c>
      <c r="M76" s="237">
        <v>44.822000000000003</v>
      </c>
    </row>
    <row r="77" spans="2:13" s="5" customFormat="1" ht="12.75" customHeight="1">
      <c r="B77" s="44"/>
      <c r="C77" s="1828" t="s">
        <v>398</v>
      </c>
      <c r="D77" s="1828"/>
      <c r="E77" s="1829"/>
      <c r="F77" s="234">
        <v>797.35599999999999</v>
      </c>
      <c r="G77" s="235">
        <v>507.392</v>
      </c>
      <c r="H77" s="236">
        <v>28.498000000000001</v>
      </c>
      <c r="I77" s="237">
        <v>1333.2460000000001</v>
      </c>
      <c r="J77" s="234">
        <v>747.50800000000004</v>
      </c>
      <c r="K77" s="235">
        <v>359.79300000000001</v>
      </c>
      <c r="L77" s="236">
        <v>32.484000000000002</v>
      </c>
      <c r="M77" s="237">
        <v>1139.7850000000001</v>
      </c>
    </row>
    <row r="78" spans="2:13" s="5" customFormat="1" ht="12.75" customHeight="1">
      <c r="B78" s="44"/>
      <c r="C78" s="1828" t="s">
        <v>399</v>
      </c>
      <c r="D78" s="1828"/>
      <c r="E78" s="1829"/>
      <c r="F78" s="238">
        <v>0</v>
      </c>
      <c r="G78" s="239">
        <v>8.8339999999999996</v>
      </c>
      <c r="H78" s="240">
        <v>1.6E-2</v>
      </c>
      <c r="I78" s="241">
        <v>8.85</v>
      </c>
      <c r="J78" s="238">
        <v>0</v>
      </c>
      <c r="K78" s="239">
        <v>14.266999999999999</v>
      </c>
      <c r="L78" s="240">
        <v>2.6850000000000001</v>
      </c>
      <c r="M78" s="241">
        <v>16.952000000000002</v>
      </c>
    </row>
    <row r="79" spans="2:13" s="5" customFormat="1" ht="15" customHeight="1">
      <c r="B79" s="44"/>
      <c r="C79" s="1828" t="s">
        <v>400</v>
      </c>
      <c r="D79" s="1828"/>
      <c r="E79" s="1829"/>
      <c r="F79" s="238">
        <v>25.242000000000001</v>
      </c>
      <c r="G79" s="239">
        <v>14.484999999999999</v>
      </c>
      <c r="H79" s="240">
        <v>0.33700000000000002</v>
      </c>
      <c r="I79" s="241">
        <v>40.064</v>
      </c>
      <c r="J79" s="238">
        <v>22.117000000000001</v>
      </c>
      <c r="K79" s="239">
        <v>16.097000000000001</v>
      </c>
      <c r="L79" s="240">
        <v>0</v>
      </c>
      <c r="M79" s="241">
        <v>38.213999999999999</v>
      </c>
    </row>
    <row r="80" spans="2:13" s="5" customFormat="1" ht="16.899999999999999" customHeight="1" thickBot="1">
      <c r="B80" s="44"/>
      <c r="C80" s="1839" t="s">
        <v>401</v>
      </c>
      <c r="D80" s="1839"/>
      <c r="E80" s="1840"/>
      <c r="F80" s="238">
        <v>3.823</v>
      </c>
      <c r="G80" s="239">
        <v>0</v>
      </c>
      <c r="H80" s="240">
        <v>0</v>
      </c>
      <c r="I80" s="241">
        <v>3.823</v>
      </c>
      <c r="J80" s="238">
        <v>3.6040000000000001</v>
      </c>
      <c r="K80" s="239">
        <v>0</v>
      </c>
      <c r="L80" s="240">
        <v>0</v>
      </c>
      <c r="M80" s="241">
        <v>3.6040000000000001</v>
      </c>
    </row>
    <row r="81" spans="2:25" s="5" customFormat="1" ht="16.149999999999999" customHeight="1" thickBot="1">
      <c r="B81" s="1841" t="s">
        <v>402</v>
      </c>
      <c r="C81" s="1842"/>
      <c r="D81" s="1842"/>
      <c r="E81" s="1843"/>
      <c r="F81" s="242">
        <v>3526.567</v>
      </c>
      <c r="G81" s="243">
        <v>880.70500000000004</v>
      </c>
      <c r="H81" s="244">
        <v>137.12200000000001</v>
      </c>
      <c r="I81" s="245">
        <v>4544.3940000000002</v>
      </c>
      <c r="J81" s="242">
        <v>4115.643</v>
      </c>
      <c r="K81" s="243">
        <v>581.54999999999995</v>
      </c>
      <c r="L81" s="244">
        <v>146.23400000000001</v>
      </c>
      <c r="M81" s="245">
        <v>4843.4269999999997</v>
      </c>
    </row>
    <row r="82" spans="2:25" s="5" customFormat="1" ht="13.9" customHeight="1">
      <c r="B82" s="180"/>
      <c r="C82" s="1826" t="s">
        <v>403</v>
      </c>
      <c r="D82" s="1826"/>
      <c r="E82" s="1827"/>
      <c r="F82" s="246">
        <v>20.047000000000001</v>
      </c>
      <c r="G82" s="247">
        <v>14.984999999999999</v>
      </c>
      <c r="H82" s="248">
        <v>1.36</v>
      </c>
      <c r="I82" s="249">
        <v>36.392000000000003</v>
      </c>
      <c r="J82" s="246">
        <v>15.82</v>
      </c>
      <c r="K82" s="247">
        <v>18.016999999999999</v>
      </c>
      <c r="L82" s="248">
        <v>1.359</v>
      </c>
      <c r="M82" s="249">
        <v>35.195999999999998</v>
      </c>
    </row>
    <row r="83" spans="2:25" s="5" customFormat="1" ht="27.6" customHeight="1">
      <c r="B83" s="44"/>
      <c r="C83" s="1828" t="s">
        <v>404</v>
      </c>
      <c r="D83" s="1828"/>
      <c r="E83" s="1829"/>
      <c r="F83" s="250">
        <v>1266.4970000000001</v>
      </c>
      <c r="G83" s="251">
        <v>556.54700000000003</v>
      </c>
      <c r="H83" s="252">
        <v>17.954999999999998</v>
      </c>
      <c r="I83" s="253">
        <v>1840.999</v>
      </c>
      <c r="J83" s="250">
        <v>1898.7239999999999</v>
      </c>
      <c r="K83" s="251">
        <v>357.95</v>
      </c>
      <c r="L83" s="252">
        <v>30.032</v>
      </c>
      <c r="M83" s="253">
        <v>2286.7060000000001</v>
      </c>
    </row>
    <row r="84" spans="2:25" s="5" customFormat="1" ht="14.45" customHeight="1" thickBot="1">
      <c r="B84" s="254"/>
      <c r="C84" s="1839" t="s">
        <v>405</v>
      </c>
      <c r="D84" s="1839"/>
      <c r="E84" s="1840"/>
      <c r="F84" s="255">
        <v>2240.0230000000001</v>
      </c>
      <c r="G84" s="256">
        <v>309.173</v>
      </c>
      <c r="H84" s="257">
        <v>117.807</v>
      </c>
      <c r="I84" s="258">
        <v>2667.0030000000002</v>
      </c>
      <c r="J84" s="255">
        <v>2201.0990000000002</v>
      </c>
      <c r="K84" s="256">
        <v>205.583</v>
      </c>
      <c r="L84" s="257">
        <v>114.843</v>
      </c>
      <c r="M84" s="258">
        <v>2521.5250000000001</v>
      </c>
    </row>
    <row r="85" spans="2:25" s="5" customFormat="1" ht="13.9" customHeight="1" thickBot="1">
      <c r="B85" s="1823" t="s">
        <v>406</v>
      </c>
      <c r="C85" s="1824"/>
      <c r="D85" s="1824"/>
      <c r="E85" s="1825"/>
      <c r="F85" s="259">
        <v>728.43499999999995</v>
      </c>
      <c r="G85" s="260">
        <v>221.95099999999999</v>
      </c>
      <c r="H85" s="261">
        <v>9.2089999999999996</v>
      </c>
      <c r="I85" s="262">
        <v>959.59500000000003</v>
      </c>
      <c r="J85" s="259">
        <v>890.51</v>
      </c>
      <c r="K85" s="260">
        <v>175.738</v>
      </c>
      <c r="L85" s="261">
        <v>14.295999999999999</v>
      </c>
      <c r="M85" s="262">
        <v>1080.5440000000001</v>
      </c>
    </row>
    <row r="86" spans="2:25" s="5" customFormat="1" ht="16.149999999999999" customHeight="1" thickBot="1">
      <c r="B86" s="263"/>
      <c r="C86" s="1835" t="s">
        <v>407</v>
      </c>
      <c r="D86" s="1835"/>
      <c r="E86" s="1836"/>
      <c r="F86" s="264">
        <v>728.43499999999995</v>
      </c>
      <c r="G86" s="265">
        <v>221.95099999999999</v>
      </c>
      <c r="H86" s="266">
        <v>9.2089999999999996</v>
      </c>
      <c r="I86" s="267">
        <v>959.59500000000003</v>
      </c>
      <c r="J86" s="264">
        <v>890.51</v>
      </c>
      <c r="K86" s="265">
        <v>175.738</v>
      </c>
      <c r="L86" s="266">
        <v>14.295999999999999</v>
      </c>
      <c r="M86" s="267">
        <v>1080.5440000000001</v>
      </c>
    </row>
    <row r="87" spans="2:25" s="5" customFormat="1" ht="13.9" customHeight="1" thickBot="1">
      <c r="B87" s="1823" t="s">
        <v>408</v>
      </c>
      <c r="C87" s="1824"/>
      <c r="D87" s="1824"/>
      <c r="E87" s="1825"/>
      <c r="F87" s="268">
        <v>30341.366000000002</v>
      </c>
      <c r="G87" s="269">
        <v>13894.885</v>
      </c>
      <c r="H87" s="270">
        <v>1676.6010797799997</v>
      </c>
      <c r="I87" s="271">
        <v>45912.852079780001</v>
      </c>
      <c r="J87" s="268">
        <v>34593.862999999998</v>
      </c>
      <c r="K87" s="269">
        <v>10683.799000000001</v>
      </c>
      <c r="L87" s="270">
        <v>1913.173</v>
      </c>
      <c r="M87" s="271">
        <v>47190.834999999999</v>
      </c>
    </row>
    <row r="88" spans="2:25" s="5" customFormat="1" ht="12.75" customHeight="1">
      <c r="B88" s="180"/>
      <c r="C88" s="1826" t="s">
        <v>409</v>
      </c>
      <c r="D88" s="1826"/>
      <c r="E88" s="1827"/>
      <c r="F88" s="272">
        <v>10979.936</v>
      </c>
      <c r="G88" s="273">
        <v>12448.24</v>
      </c>
      <c r="H88" s="274">
        <v>3337.4720000000002</v>
      </c>
      <c r="I88" s="275">
        <v>26765.648000000001</v>
      </c>
      <c r="J88" s="272">
        <v>14919.424999999999</v>
      </c>
      <c r="K88" s="273">
        <v>8945.1440000000002</v>
      </c>
      <c r="L88" s="274">
        <v>3337.4720000000002</v>
      </c>
      <c r="M88" s="275">
        <v>27202.041000000001</v>
      </c>
    </row>
    <row r="89" spans="2:25" s="5" customFormat="1" ht="14.45" customHeight="1">
      <c r="B89" s="44"/>
      <c r="C89" s="1828" t="s">
        <v>410</v>
      </c>
      <c r="D89" s="1828"/>
      <c r="E89" s="1829"/>
      <c r="F89" s="276">
        <v>10422.804</v>
      </c>
      <c r="G89" s="277">
        <v>1514.5630000000001</v>
      </c>
      <c r="H89" s="278">
        <v>194.256</v>
      </c>
      <c r="I89" s="279">
        <v>12131.623</v>
      </c>
      <c r="J89" s="276">
        <v>10832.312</v>
      </c>
      <c r="K89" s="277">
        <v>1562.837</v>
      </c>
      <c r="L89" s="278">
        <v>142.03100000000001</v>
      </c>
      <c r="M89" s="279">
        <v>12537.18</v>
      </c>
    </row>
    <row r="90" spans="2:25" s="5" customFormat="1" ht="14.45" customHeight="1">
      <c r="B90" s="44"/>
      <c r="C90" s="1828" t="s">
        <v>411</v>
      </c>
      <c r="D90" s="1828"/>
      <c r="E90" s="1829"/>
      <c r="F90" s="276">
        <v>8914.64</v>
      </c>
      <c r="G90" s="277">
        <v>-115.76</v>
      </c>
      <c r="H90" s="278">
        <v>-1838.915</v>
      </c>
      <c r="I90" s="279">
        <v>6959.9650000000001</v>
      </c>
      <c r="J90" s="276">
        <v>8688.2749999999996</v>
      </c>
      <c r="K90" s="277">
        <v>47.529000000000003</v>
      </c>
      <c r="L90" s="278">
        <v>-1701.953</v>
      </c>
      <c r="M90" s="279">
        <v>7033.8509999999997</v>
      </c>
    </row>
    <row r="91" spans="2:25" s="5" customFormat="1" ht="12.75" customHeight="1">
      <c r="B91" s="44"/>
      <c r="C91" s="1830" t="s">
        <v>412</v>
      </c>
      <c r="D91" s="1830"/>
      <c r="E91" s="1831"/>
      <c r="F91" s="276">
        <v>23.986000000000001</v>
      </c>
      <c r="G91" s="277">
        <v>96.116</v>
      </c>
      <c r="H91" s="278">
        <v>52.954000000000001</v>
      </c>
      <c r="I91" s="279">
        <v>173.05600000000001</v>
      </c>
      <c r="J91" s="276">
        <v>153.851</v>
      </c>
      <c r="K91" s="277">
        <v>163.96199999999999</v>
      </c>
      <c r="L91" s="278">
        <v>138.15899999999999</v>
      </c>
      <c r="M91" s="279">
        <v>455.97199999999998</v>
      </c>
    </row>
    <row r="92" spans="2:25" s="5" customFormat="1" ht="13.9" customHeight="1" thickBot="1">
      <c r="B92" s="254"/>
      <c r="C92" s="1832" t="s">
        <v>413</v>
      </c>
      <c r="D92" s="1833"/>
      <c r="E92" s="1834"/>
      <c r="F92" s="280">
        <v>0</v>
      </c>
      <c r="G92" s="281">
        <v>-48.274000000000001</v>
      </c>
      <c r="H92" s="282">
        <v>-69.165920220000174</v>
      </c>
      <c r="I92" s="283">
        <v>-117.43992022000018</v>
      </c>
      <c r="J92" s="280">
        <v>0</v>
      </c>
      <c r="K92" s="281">
        <v>-35.673000000000002</v>
      </c>
      <c r="L92" s="282">
        <v>-2.536</v>
      </c>
      <c r="M92" s="283">
        <v>-38.209000000000003</v>
      </c>
    </row>
    <row r="93" spans="2:25" s="5" customFormat="1" ht="14.45" customHeight="1" thickBot="1">
      <c r="B93" s="1823" t="s">
        <v>414</v>
      </c>
      <c r="C93" s="1824" t="s">
        <v>415</v>
      </c>
      <c r="D93" s="1824"/>
      <c r="E93" s="1825"/>
      <c r="F93" s="284">
        <v>3673.1750000000002</v>
      </c>
      <c r="G93" s="285">
        <v>1030.009</v>
      </c>
      <c r="H93" s="286">
        <v>53.744999999999997</v>
      </c>
      <c r="I93" s="287">
        <v>4756.9290000000001</v>
      </c>
      <c r="J93" s="284">
        <v>5504.8530000000001</v>
      </c>
      <c r="K93" s="285">
        <v>762.03399999999999</v>
      </c>
      <c r="L93" s="286">
        <v>96.028000000000006</v>
      </c>
      <c r="M93" s="287">
        <v>6362.915</v>
      </c>
    </row>
    <row r="94" spans="2:25" s="5" customFormat="1" ht="14.45" customHeight="1" thickBot="1">
      <c r="B94" s="1823" t="s">
        <v>416</v>
      </c>
      <c r="C94" s="1824"/>
      <c r="D94" s="1824"/>
      <c r="E94" s="1825"/>
      <c r="F94" s="288">
        <v>284474.34499999997</v>
      </c>
      <c r="G94" s="289">
        <v>123705.216</v>
      </c>
      <c r="H94" s="289">
        <v>15488.08707978</v>
      </c>
      <c r="I94" s="287">
        <v>423667.64807977999</v>
      </c>
      <c r="J94" s="288">
        <v>330460.25799999997</v>
      </c>
      <c r="K94" s="289">
        <v>97914.073000000004</v>
      </c>
      <c r="L94" s="289">
        <v>16305.921</v>
      </c>
      <c r="M94" s="287">
        <v>444680.25199999998</v>
      </c>
      <c r="N94" s="6"/>
      <c r="O94" s="6"/>
      <c r="P94" s="6"/>
      <c r="Q94" s="6"/>
      <c r="V94" s="6"/>
      <c r="W94" s="6"/>
      <c r="X94" s="6"/>
      <c r="Y94" s="6"/>
    </row>
    <row r="95" spans="2:25" s="5" customFormat="1">
      <c r="B95" s="290"/>
      <c r="C95" s="290"/>
      <c r="D95" s="290"/>
      <c r="E95" s="290"/>
      <c r="F95" s="291"/>
      <c r="G95" s="291"/>
      <c r="H95" s="291"/>
      <c r="I95" s="291"/>
      <c r="R95" s="6"/>
      <c r="S95" s="6"/>
      <c r="T95" s="6"/>
      <c r="U95" s="6"/>
    </row>
    <row r="96" spans="2:25" s="5" customFormat="1">
      <c r="B96" s="290"/>
      <c r="C96" s="290"/>
      <c r="D96" s="1680" t="s">
        <v>328</v>
      </c>
      <c r="E96" s="1680"/>
      <c r="H96" s="291"/>
      <c r="I96" s="291"/>
    </row>
    <row r="97" spans="2:9" s="5" customFormat="1">
      <c r="B97" s="4"/>
      <c r="C97" s="4"/>
      <c r="D97" s="4"/>
      <c r="E97" s="4"/>
      <c r="F97" s="291"/>
      <c r="G97" s="291"/>
      <c r="H97" s="291"/>
      <c r="I97" s="291"/>
    </row>
    <row r="98" spans="2:9" s="5" customFormat="1">
      <c r="B98" s="4"/>
      <c r="C98" s="4"/>
      <c r="D98" s="4"/>
      <c r="E98" s="4"/>
      <c r="F98" s="74"/>
      <c r="G98" s="74"/>
      <c r="H98" s="74"/>
      <c r="I98" s="74"/>
    </row>
    <row r="99" spans="2:9" s="5" customFormat="1">
      <c r="B99" s="4"/>
      <c r="C99" s="4"/>
      <c r="D99" s="4"/>
      <c r="E99" s="4"/>
      <c r="F99" s="73"/>
      <c r="G99" s="73"/>
      <c r="H99" s="73"/>
      <c r="I99" s="73"/>
    </row>
    <row r="100" spans="2:9" s="5" customFormat="1">
      <c r="B100" s="4"/>
      <c r="C100" s="4"/>
      <c r="D100" s="4"/>
      <c r="E100" s="4"/>
      <c r="F100" s="73"/>
      <c r="G100" s="73"/>
      <c r="H100" s="73"/>
      <c r="I100" s="73"/>
    </row>
    <row r="101" spans="2:9" s="5" customFormat="1">
      <c r="B101" s="4"/>
      <c r="C101" s="4"/>
      <c r="D101" s="4"/>
      <c r="E101" s="4"/>
      <c r="F101" s="74"/>
      <c r="G101" s="74"/>
      <c r="H101" s="74"/>
      <c r="I101" s="74"/>
    </row>
    <row r="103" spans="2:9" s="5" customFormat="1">
      <c r="B103" s="4"/>
      <c r="C103" s="4"/>
      <c r="D103" s="4"/>
      <c r="E103" s="4"/>
      <c r="F103" s="74"/>
      <c r="G103" s="74"/>
      <c r="H103" s="74"/>
      <c r="I103" s="74"/>
    </row>
    <row r="105" spans="2:9" s="5" customFormat="1">
      <c r="B105" s="4"/>
      <c r="C105" s="4"/>
      <c r="D105" s="4"/>
      <c r="E105" s="4"/>
      <c r="F105" s="73"/>
      <c r="G105" s="73"/>
      <c r="H105" s="73"/>
      <c r="I105" s="73"/>
    </row>
  </sheetData>
  <mergeCells count="93">
    <mergeCell ref="C14:E14"/>
    <mergeCell ref="C3:M3"/>
    <mergeCell ref="L5:M5"/>
    <mergeCell ref="B6:E7"/>
    <mergeCell ref="F6:I6"/>
    <mergeCell ref="J6:M6"/>
    <mergeCell ref="B8:E8"/>
    <mergeCell ref="C9:E9"/>
    <mergeCell ref="C10:E10"/>
    <mergeCell ref="B11:E11"/>
    <mergeCell ref="B12:E12"/>
    <mergeCell ref="C13:E13"/>
    <mergeCell ref="C26:E26"/>
    <mergeCell ref="C15:E15"/>
    <mergeCell ref="C16:E16"/>
    <mergeCell ref="C17:E17"/>
    <mergeCell ref="C18:E18"/>
    <mergeCell ref="C19:E19"/>
    <mergeCell ref="B20:E20"/>
    <mergeCell ref="C21:E21"/>
    <mergeCell ref="C22:E22"/>
    <mergeCell ref="C23:E23"/>
    <mergeCell ref="C24:E24"/>
    <mergeCell ref="C25:E25"/>
    <mergeCell ref="C38:E38"/>
    <mergeCell ref="C27:E27"/>
    <mergeCell ref="C28:E28"/>
    <mergeCell ref="C29:E29"/>
    <mergeCell ref="C30:E30"/>
    <mergeCell ref="C31:E31"/>
    <mergeCell ref="B32:E32"/>
    <mergeCell ref="C33:E33"/>
    <mergeCell ref="C34:E34"/>
    <mergeCell ref="C35:E35"/>
    <mergeCell ref="C36:E36"/>
    <mergeCell ref="C37:E37"/>
    <mergeCell ref="C50:E50"/>
    <mergeCell ref="C39:E39"/>
    <mergeCell ref="C40:E40"/>
    <mergeCell ref="C41:E41"/>
    <mergeCell ref="C42:E42"/>
    <mergeCell ref="C43:E43"/>
    <mergeCell ref="C44:E44"/>
    <mergeCell ref="C45:E45"/>
    <mergeCell ref="C46:E46"/>
    <mergeCell ref="B47:E47"/>
    <mergeCell ref="C48:E48"/>
    <mergeCell ref="C49:E49"/>
    <mergeCell ref="C62:E62"/>
    <mergeCell ref="C51:E51"/>
    <mergeCell ref="C52:E52"/>
    <mergeCell ref="C53:E53"/>
    <mergeCell ref="C54:E54"/>
    <mergeCell ref="C55:E55"/>
    <mergeCell ref="C56:E56"/>
    <mergeCell ref="C57:E57"/>
    <mergeCell ref="C58:E58"/>
    <mergeCell ref="C59:E59"/>
    <mergeCell ref="B60:E60"/>
    <mergeCell ref="B61:E61"/>
    <mergeCell ref="B74:E74"/>
    <mergeCell ref="C63:E63"/>
    <mergeCell ref="C64:E64"/>
    <mergeCell ref="C65:E65"/>
    <mergeCell ref="C66:E66"/>
    <mergeCell ref="B67:E67"/>
    <mergeCell ref="C68:E68"/>
    <mergeCell ref="C69:E69"/>
    <mergeCell ref="B70:E70"/>
    <mergeCell ref="C71:E71"/>
    <mergeCell ref="C72:E72"/>
    <mergeCell ref="C73:E73"/>
    <mergeCell ref="C86:E86"/>
    <mergeCell ref="C75:E75"/>
    <mergeCell ref="C76:E76"/>
    <mergeCell ref="C77:E77"/>
    <mergeCell ref="C78:E78"/>
    <mergeCell ref="C79:E79"/>
    <mergeCell ref="C80:E80"/>
    <mergeCell ref="B81:E81"/>
    <mergeCell ref="C82:E82"/>
    <mergeCell ref="C83:E83"/>
    <mergeCell ref="C84:E84"/>
    <mergeCell ref="B85:E85"/>
    <mergeCell ref="B93:E93"/>
    <mergeCell ref="B94:E94"/>
    <mergeCell ref="D96:E96"/>
    <mergeCell ref="B87:E87"/>
    <mergeCell ref="C88:E88"/>
    <mergeCell ref="C89:E89"/>
    <mergeCell ref="C90:E90"/>
    <mergeCell ref="C91:E91"/>
    <mergeCell ref="C92:E92"/>
  </mergeCells>
  <pageMargins left="0.70866141732283472" right="0.70866141732283472" top="0.74803149606299213" bottom="0.74803149606299213" header="0.31496062992125984" footer="0.31496062992125984"/>
  <pageSetup paperSize="9" scale="56" fitToHeight="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7"/>
  <sheetViews>
    <sheetView workbookViewId="0"/>
  </sheetViews>
  <sheetFormatPr defaultRowHeight="15"/>
  <cols>
    <col min="1" max="1" width="2.7109375" style="1067" customWidth="1"/>
    <col min="2" max="2" width="1.85546875" style="1067" customWidth="1"/>
    <col min="3" max="3" width="9.140625" style="1067"/>
    <col min="4" max="4" width="65.140625" style="1067" customWidth="1"/>
    <col min="5" max="8" width="9.140625" style="1067" customWidth="1"/>
    <col min="9" max="16384" width="9.140625" style="1067"/>
  </cols>
  <sheetData>
    <row r="1" spans="1:12">
      <c r="K1" s="1908" t="s">
        <v>523</v>
      </c>
      <c r="L1" s="1908"/>
    </row>
    <row r="2" spans="1:12">
      <c r="A2" s="1909" t="s">
        <v>1188</v>
      </c>
      <c r="B2" s="1909"/>
      <c r="C2" s="1909"/>
      <c r="D2" s="1909"/>
      <c r="E2" s="1909"/>
      <c r="F2" s="1909"/>
      <c r="G2" s="1909"/>
      <c r="H2" s="1909"/>
      <c r="I2" s="1909"/>
      <c r="J2" s="1909"/>
      <c r="K2" s="1909"/>
      <c r="L2" s="1909"/>
    </row>
    <row r="3" spans="1:12" ht="15.75" thickBot="1">
      <c r="A3" s="292"/>
      <c r="B3" s="292"/>
      <c r="C3" s="292"/>
      <c r="D3" s="292"/>
      <c r="E3" s="1068"/>
      <c r="F3" s="1068"/>
      <c r="K3" s="1910" t="s">
        <v>179</v>
      </c>
      <c r="L3" s="1910"/>
    </row>
    <row r="4" spans="1:12" ht="15.75" customHeight="1" thickBot="1">
      <c r="A4" s="1911" t="s">
        <v>418</v>
      </c>
      <c r="B4" s="1912"/>
      <c r="C4" s="1912"/>
      <c r="D4" s="1912"/>
      <c r="E4" s="1915" t="s">
        <v>181</v>
      </c>
      <c r="F4" s="1916"/>
      <c r="G4" s="1916"/>
      <c r="H4" s="1917"/>
      <c r="I4" s="1915" t="s">
        <v>182</v>
      </c>
      <c r="J4" s="1916"/>
      <c r="K4" s="1916"/>
      <c r="L4" s="1917"/>
    </row>
    <row r="5" spans="1:12" ht="26.25" thickBot="1">
      <c r="A5" s="1913"/>
      <c r="B5" s="1914"/>
      <c r="C5" s="1914"/>
      <c r="D5" s="1914"/>
      <c r="E5" s="293" t="s">
        <v>419</v>
      </c>
      <c r="F5" s="293" t="s">
        <v>420</v>
      </c>
      <c r="G5" s="294" t="s">
        <v>421</v>
      </c>
      <c r="H5" s="293" t="s">
        <v>186</v>
      </c>
      <c r="I5" s="293" t="s">
        <v>419</v>
      </c>
      <c r="J5" s="293" t="s">
        <v>420</v>
      </c>
      <c r="K5" s="294" t="s">
        <v>421</v>
      </c>
      <c r="L5" s="293" t="s">
        <v>186</v>
      </c>
    </row>
    <row r="6" spans="1:12" ht="15.75" thickBot="1">
      <c r="A6" s="1899" t="s">
        <v>422</v>
      </c>
      <c r="B6" s="1900"/>
      <c r="C6" s="1900"/>
      <c r="D6" s="1901"/>
      <c r="E6" s="295">
        <v>13506.328</v>
      </c>
      <c r="F6" s="296">
        <v>5635.4960000000001</v>
      </c>
      <c r="G6" s="297">
        <v>812.21231849000003</v>
      </c>
      <c r="H6" s="298">
        <v>19954.036318489998</v>
      </c>
      <c r="I6" s="295">
        <v>15217.156000000001</v>
      </c>
      <c r="J6" s="296">
        <v>4108.1729999999998</v>
      </c>
      <c r="K6" s="299">
        <v>843.899</v>
      </c>
      <c r="L6" s="298">
        <v>20169.227999999999</v>
      </c>
    </row>
    <row r="7" spans="1:12">
      <c r="A7" s="300"/>
      <c r="B7" s="1902" t="s">
        <v>423</v>
      </c>
      <c r="C7" s="1903"/>
      <c r="D7" s="1903"/>
      <c r="E7" s="301">
        <v>5440.6949999999997</v>
      </c>
      <c r="F7" s="302">
        <v>2624.29</v>
      </c>
      <c r="G7" s="303">
        <v>386.95219476</v>
      </c>
      <c r="H7" s="304">
        <v>8451.9371947600011</v>
      </c>
      <c r="I7" s="301">
        <v>5839.3779999999997</v>
      </c>
      <c r="J7" s="302">
        <v>1952.558</v>
      </c>
      <c r="K7" s="305">
        <v>327.56</v>
      </c>
      <c r="L7" s="304">
        <v>8119.4960000000001</v>
      </c>
    </row>
    <row r="8" spans="1:12">
      <c r="A8" s="300"/>
      <c r="B8" s="720"/>
      <c r="C8" s="1904" t="s">
        <v>424</v>
      </c>
      <c r="D8" s="1905"/>
      <c r="E8" s="306">
        <v>5392.1009999999997</v>
      </c>
      <c r="F8" s="307">
        <v>2597.52</v>
      </c>
      <c r="G8" s="308">
        <v>386.95219476</v>
      </c>
      <c r="H8" s="309">
        <v>8376.5731947599998</v>
      </c>
      <c r="I8" s="306">
        <v>5786.4530000000004</v>
      </c>
      <c r="J8" s="307">
        <v>1926.164</v>
      </c>
      <c r="K8" s="310">
        <v>327.56</v>
      </c>
      <c r="L8" s="309">
        <v>8040.1769999999997</v>
      </c>
    </row>
    <row r="9" spans="1:12">
      <c r="A9" s="300"/>
      <c r="B9" s="720"/>
      <c r="C9" s="1904" t="s">
        <v>425</v>
      </c>
      <c r="D9" s="1905"/>
      <c r="E9" s="306">
        <v>48.594000000000001</v>
      </c>
      <c r="F9" s="307">
        <v>26.77</v>
      </c>
      <c r="G9" s="308">
        <v>0</v>
      </c>
      <c r="H9" s="309">
        <v>75.364000000000004</v>
      </c>
      <c r="I9" s="306">
        <v>52.924999999999997</v>
      </c>
      <c r="J9" s="307">
        <v>26.393999999999998</v>
      </c>
      <c r="K9" s="310">
        <v>0</v>
      </c>
      <c r="L9" s="309">
        <v>79.319000000000003</v>
      </c>
    </row>
    <row r="10" spans="1:12">
      <c r="A10" s="300"/>
      <c r="B10" s="1904" t="s">
        <v>426</v>
      </c>
      <c r="C10" s="1904"/>
      <c r="D10" s="1905"/>
      <c r="E10" s="306">
        <v>731.65499999999997</v>
      </c>
      <c r="F10" s="307">
        <v>409.18</v>
      </c>
      <c r="G10" s="308">
        <v>39.124000000000002</v>
      </c>
      <c r="H10" s="309">
        <v>1179.9590000000001</v>
      </c>
      <c r="I10" s="306">
        <v>843.28899999999999</v>
      </c>
      <c r="J10" s="307">
        <v>269.024</v>
      </c>
      <c r="K10" s="310">
        <v>43.753999999999998</v>
      </c>
      <c r="L10" s="309">
        <v>1156.067</v>
      </c>
    </row>
    <row r="11" spans="1:12">
      <c r="A11" s="300"/>
      <c r="B11" s="720"/>
      <c r="C11" s="1905" t="s">
        <v>427</v>
      </c>
      <c r="D11" s="1906"/>
      <c r="E11" s="306">
        <v>696.08100000000002</v>
      </c>
      <c r="F11" s="307">
        <v>399.161</v>
      </c>
      <c r="G11" s="308">
        <v>39.124000000000002</v>
      </c>
      <c r="H11" s="309">
        <v>1134.366</v>
      </c>
      <c r="I11" s="306">
        <v>803.851</v>
      </c>
      <c r="J11" s="307">
        <v>261.72300000000001</v>
      </c>
      <c r="K11" s="310">
        <v>43.753999999999998</v>
      </c>
      <c r="L11" s="309">
        <v>1109.328</v>
      </c>
    </row>
    <row r="12" spans="1:12">
      <c r="A12" s="300"/>
      <c r="B12" s="720"/>
      <c r="C12" s="1905" t="s">
        <v>428</v>
      </c>
      <c r="D12" s="1906"/>
      <c r="E12" s="306">
        <v>35.438000000000002</v>
      </c>
      <c r="F12" s="307">
        <v>10.019</v>
      </c>
      <c r="G12" s="308">
        <v>0</v>
      </c>
      <c r="H12" s="309">
        <v>45.457000000000001</v>
      </c>
      <c r="I12" s="306">
        <v>33.158000000000001</v>
      </c>
      <c r="J12" s="307">
        <v>7.3010000000000002</v>
      </c>
      <c r="K12" s="310">
        <v>0</v>
      </c>
      <c r="L12" s="309">
        <v>40.459000000000003</v>
      </c>
    </row>
    <row r="13" spans="1:12">
      <c r="A13" s="300"/>
      <c r="B13" s="720"/>
      <c r="C13" s="721" t="s">
        <v>429</v>
      </c>
      <c r="D13" s="722"/>
      <c r="E13" s="306">
        <v>0.13600000000000001</v>
      </c>
      <c r="F13" s="307">
        <v>0</v>
      </c>
      <c r="G13" s="308">
        <v>0</v>
      </c>
      <c r="H13" s="309">
        <v>0.13600000000000001</v>
      </c>
      <c r="I13" s="306">
        <v>6.28</v>
      </c>
      <c r="J13" s="307">
        <v>0</v>
      </c>
      <c r="K13" s="310">
        <v>0</v>
      </c>
      <c r="L13" s="309">
        <v>6.28</v>
      </c>
    </row>
    <row r="14" spans="1:12" ht="25.5" customHeight="1">
      <c r="A14" s="311"/>
      <c r="B14" s="1907" t="s">
        <v>430</v>
      </c>
      <c r="C14" s="1907"/>
      <c r="D14" s="1885"/>
      <c r="E14" s="306">
        <v>7.665</v>
      </c>
      <c r="F14" s="307">
        <v>0.97899999999999998</v>
      </c>
      <c r="G14" s="308">
        <v>0.58299999999999996</v>
      </c>
      <c r="H14" s="309">
        <v>9.2270000000000003</v>
      </c>
      <c r="I14" s="306">
        <v>6.1130000000000004</v>
      </c>
      <c r="J14" s="307">
        <v>0.51900000000000002</v>
      </c>
      <c r="K14" s="310">
        <v>1.353</v>
      </c>
      <c r="L14" s="309">
        <v>7.9850000000000003</v>
      </c>
    </row>
    <row r="15" spans="1:12">
      <c r="A15" s="300"/>
      <c r="B15" s="720" t="s">
        <v>431</v>
      </c>
      <c r="C15" s="720"/>
      <c r="D15" s="721"/>
      <c r="E15" s="306">
        <v>884.63</v>
      </c>
      <c r="F15" s="307">
        <v>415.77699999999999</v>
      </c>
      <c r="G15" s="308">
        <v>40.555500000000002</v>
      </c>
      <c r="H15" s="309">
        <v>1340.9625000000001</v>
      </c>
      <c r="I15" s="306">
        <v>975.80600000000004</v>
      </c>
      <c r="J15" s="307">
        <v>349.62900000000002</v>
      </c>
      <c r="K15" s="310">
        <v>41.697000000000003</v>
      </c>
      <c r="L15" s="309">
        <v>1367.1320000000001</v>
      </c>
    </row>
    <row r="16" spans="1:12">
      <c r="A16" s="300"/>
      <c r="B16" s="720"/>
      <c r="C16" s="721" t="s">
        <v>432</v>
      </c>
      <c r="D16" s="722"/>
      <c r="E16" s="306">
        <v>607.07500000000005</v>
      </c>
      <c r="F16" s="307">
        <v>241.625</v>
      </c>
      <c r="G16" s="308">
        <v>37.832999999999998</v>
      </c>
      <c r="H16" s="309">
        <v>886.53300000000002</v>
      </c>
      <c r="I16" s="306">
        <v>681.37800000000004</v>
      </c>
      <c r="J16" s="307">
        <v>165.71</v>
      </c>
      <c r="K16" s="310">
        <v>39.655000000000001</v>
      </c>
      <c r="L16" s="309">
        <v>886.74300000000005</v>
      </c>
    </row>
    <row r="17" spans="1:12">
      <c r="A17" s="300"/>
      <c r="B17" s="720"/>
      <c r="C17" s="721" t="s">
        <v>433</v>
      </c>
      <c r="D17" s="722"/>
      <c r="E17" s="306">
        <v>268.41800000000001</v>
      </c>
      <c r="F17" s="307">
        <v>154.16200000000001</v>
      </c>
      <c r="G17" s="308">
        <v>0.34250000000000003</v>
      </c>
      <c r="H17" s="309">
        <v>422.92250000000001</v>
      </c>
      <c r="I17" s="306">
        <v>287.24</v>
      </c>
      <c r="J17" s="307">
        <v>163.64699999999999</v>
      </c>
      <c r="K17" s="310">
        <v>0.92900000000000005</v>
      </c>
      <c r="L17" s="309">
        <v>451.81599999999997</v>
      </c>
    </row>
    <row r="18" spans="1:12">
      <c r="A18" s="300"/>
      <c r="B18" s="720"/>
      <c r="C18" s="721" t="s">
        <v>434</v>
      </c>
      <c r="D18" s="722"/>
      <c r="E18" s="306">
        <v>8.0239999999999991</v>
      </c>
      <c r="F18" s="307">
        <v>0</v>
      </c>
      <c r="G18" s="308">
        <v>0</v>
      </c>
      <c r="H18" s="309">
        <v>8.0239999999999991</v>
      </c>
      <c r="I18" s="306">
        <v>5.37</v>
      </c>
      <c r="J18" s="307">
        <v>0</v>
      </c>
      <c r="K18" s="310">
        <v>0</v>
      </c>
      <c r="L18" s="309">
        <v>5.37</v>
      </c>
    </row>
    <row r="19" spans="1:12">
      <c r="A19" s="300"/>
      <c r="B19" s="720"/>
      <c r="C19" s="721" t="s">
        <v>435</v>
      </c>
      <c r="D19" s="722"/>
      <c r="E19" s="306">
        <v>0.60499999999999998</v>
      </c>
      <c r="F19" s="307">
        <v>5.0000000000000001E-3</v>
      </c>
      <c r="G19" s="308">
        <v>0</v>
      </c>
      <c r="H19" s="309">
        <v>0.61</v>
      </c>
      <c r="I19" s="306">
        <v>0.48299999999999998</v>
      </c>
      <c r="J19" s="307">
        <v>0.24299999999999999</v>
      </c>
      <c r="K19" s="310">
        <v>0</v>
      </c>
      <c r="L19" s="309">
        <v>0.72599999999999998</v>
      </c>
    </row>
    <row r="20" spans="1:12">
      <c r="A20" s="300"/>
      <c r="B20" s="720"/>
      <c r="C20" s="1905" t="s">
        <v>436</v>
      </c>
      <c r="D20" s="1906"/>
      <c r="E20" s="306">
        <v>1E-3</v>
      </c>
      <c r="F20" s="307">
        <v>0</v>
      </c>
      <c r="G20" s="308">
        <v>0</v>
      </c>
      <c r="H20" s="309">
        <v>1E-3</v>
      </c>
      <c r="I20" s="306">
        <v>1.335</v>
      </c>
      <c r="J20" s="307">
        <v>20.029</v>
      </c>
      <c r="K20" s="310">
        <v>1.113</v>
      </c>
      <c r="L20" s="309">
        <v>22.477</v>
      </c>
    </row>
    <row r="21" spans="1:12">
      <c r="A21" s="300"/>
      <c r="B21" s="720"/>
      <c r="C21" s="721" t="s">
        <v>437</v>
      </c>
      <c r="D21" s="722"/>
      <c r="E21" s="306">
        <v>0.50700000000000001</v>
      </c>
      <c r="F21" s="307">
        <v>19.984999999999999</v>
      </c>
      <c r="G21" s="308">
        <v>2.38</v>
      </c>
      <c r="H21" s="309">
        <v>22.872</v>
      </c>
      <c r="I21" s="306">
        <v>0</v>
      </c>
      <c r="J21" s="307">
        <v>0</v>
      </c>
      <c r="K21" s="310">
        <v>0</v>
      </c>
      <c r="L21" s="309">
        <v>0</v>
      </c>
    </row>
    <row r="22" spans="1:12" ht="15" customHeight="1">
      <c r="A22" s="300"/>
      <c r="B22" s="721" t="s">
        <v>438</v>
      </c>
      <c r="C22" s="722"/>
      <c r="D22" s="722"/>
      <c r="E22" s="306">
        <v>5772.8729999999996</v>
      </c>
      <c r="F22" s="307">
        <v>2046.43</v>
      </c>
      <c r="G22" s="308">
        <v>321.54005122999996</v>
      </c>
      <c r="H22" s="309">
        <v>8140.8430512300001</v>
      </c>
      <c r="I22" s="306">
        <v>6966.4669999999996</v>
      </c>
      <c r="J22" s="307">
        <v>1437.3119999999999</v>
      </c>
      <c r="K22" s="310">
        <v>329.42599999999999</v>
      </c>
      <c r="L22" s="309">
        <v>8733.2049999999999</v>
      </c>
    </row>
    <row r="23" spans="1:12" ht="15" customHeight="1">
      <c r="A23" s="300"/>
      <c r="B23" s="720"/>
      <c r="C23" s="1897" t="s">
        <v>439</v>
      </c>
      <c r="D23" s="1898"/>
      <c r="E23" s="306">
        <v>14.863</v>
      </c>
      <c r="F23" s="307">
        <v>207.92500000000001</v>
      </c>
      <c r="G23" s="308">
        <v>3.101</v>
      </c>
      <c r="H23" s="309">
        <v>225.88900000000001</v>
      </c>
      <c r="I23" s="306">
        <v>17.265999999999998</v>
      </c>
      <c r="J23" s="307">
        <v>166.67500000000001</v>
      </c>
      <c r="K23" s="310">
        <v>3.51</v>
      </c>
      <c r="L23" s="309">
        <v>187.45099999999999</v>
      </c>
    </row>
    <row r="24" spans="1:12" ht="15" customHeight="1">
      <c r="A24" s="300"/>
      <c r="B24" s="720"/>
      <c r="C24" s="721" t="s">
        <v>440</v>
      </c>
      <c r="D24" s="722"/>
      <c r="E24" s="306">
        <v>5758.01</v>
      </c>
      <c r="F24" s="307">
        <v>1838.5050000000001</v>
      </c>
      <c r="G24" s="308">
        <v>318.43905122999996</v>
      </c>
      <c r="H24" s="309">
        <v>7914.95405123</v>
      </c>
      <c r="I24" s="306">
        <v>6949.201</v>
      </c>
      <c r="J24" s="307">
        <v>1270.6369999999999</v>
      </c>
      <c r="K24" s="310">
        <v>325.916</v>
      </c>
      <c r="L24" s="309">
        <v>8545.7540000000008</v>
      </c>
    </row>
    <row r="25" spans="1:12" ht="15" customHeight="1">
      <c r="A25" s="300"/>
      <c r="B25" s="721" t="s">
        <v>441</v>
      </c>
      <c r="C25" s="722"/>
      <c r="D25" s="722"/>
      <c r="E25" s="312">
        <v>74.745000000000005</v>
      </c>
      <c r="F25" s="313">
        <v>33.448999999999998</v>
      </c>
      <c r="G25" s="314">
        <v>0.27600000000000002</v>
      </c>
      <c r="H25" s="309">
        <v>108.47</v>
      </c>
      <c r="I25" s="312">
        <v>81.968999999999994</v>
      </c>
      <c r="J25" s="313">
        <v>28.672999999999998</v>
      </c>
      <c r="K25" s="315">
        <v>0.06</v>
      </c>
      <c r="L25" s="309">
        <v>110.702</v>
      </c>
    </row>
    <row r="26" spans="1:12" ht="15" customHeight="1">
      <c r="A26" s="300"/>
      <c r="B26" s="720"/>
      <c r="C26" s="1897" t="s">
        <v>442</v>
      </c>
      <c r="D26" s="1898"/>
      <c r="E26" s="306">
        <v>14.414</v>
      </c>
      <c r="F26" s="307">
        <v>30.51</v>
      </c>
      <c r="G26" s="308">
        <v>0</v>
      </c>
      <c r="H26" s="309">
        <v>44.923999999999999</v>
      </c>
      <c r="I26" s="306">
        <v>15.265000000000001</v>
      </c>
      <c r="J26" s="307">
        <v>22.931000000000001</v>
      </c>
      <c r="K26" s="310">
        <v>0</v>
      </c>
      <c r="L26" s="309">
        <v>38.195999999999998</v>
      </c>
    </row>
    <row r="27" spans="1:12" ht="15" customHeight="1">
      <c r="A27" s="300"/>
      <c r="B27" s="720"/>
      <c r="C27" s="1897" t="s">
        <v>443</v>
      </c>
      <c r="D27" s="1898"/>
      <c r="E27" s="306">
        <v>0</v>
      </c>
      <c r="F27" s="307">
        <v>7.3999999999999996E-2</v>
      </c>
      <c r="G27" s="308">
        <v>0</v>
      </c>
      <c r="H27" s="309">
        <v>7.3999999999999996E-2</v>
      </c>
      <c r="I27" s="306">
        <v>0</v>
      </c>
      <c r="J27" s="307">
        <v>3.5169999999999999</v>
      </c>
      <c r="K27" s="310">
        <v>0</v>
      </c>
      <c r="L27" s="309">
        <v>3.5169999999999999</v>
      </c>
    </row>
    <row r="28" spans="1:12">
      <c r="A28" s="300"/>
      <c r="B28" s="720"/>
      <c r="C28" s="1885" t="s">
        <v>444</v>
      </c>
      <c r="D28" s="1887"/>
      <c r="E28" s="306">
        <v>60.012999999999998</v>
      </c>
      <c r="F28" s="307">
        <v>1.8480000000000001</v>
      </c>
      <c r="G28" s="308">
        <v>0.26600000000000001</v>
      </c>
      <c r="H28" s="309">
        <v>62.127000000000002</v>
      </c>
      <c r="I28" s="306">
        <v>65.468000000000004</v>
      </c>
      <c r="J28" s="307">
        <v>2.1419999999999999</v>
      </c>
      <c r="K28" s="310">
        <v>0.06</v>
      </c>
      <c r="L28" s="309">
        <v>67.67</v>
      </c>
    </row>
    <row r="29" spans="1:12" ht="15" customHeight="1">
      <c r="A29" s="316"/>
      <c r="B29" s="317"/>
      <c r="C29" s="318" t="s">
        <v>445</v>
      </c>
      <c r="D29" s="319"/>
      <c r="E29" s="320">
        <v>0.318</v>
      </c>
      <c r="F29" s="321">
        <v>1.0169999999999999</v>
      </c>
      <c r="G29" s="322">
        <v>0.01</v>
      </c>
      <c r="H29" s="323">
        <v>1.345</v>
      </c>
      <c r="I29" s="320">
        <v>1.236</v>
      </c>
      <c r="J29" s="321">
        <v>8.3000000000000004E-2</v>
      </c>
      <c r="K29" s="324">
        <v>0</v>
      </c>
      <c r="L29" s="323">
        <v>1.319</v>
      </c>
    </row>
    <row r="30" spans="1:12" ht="36" customHeight="1" thickBot="1">
      <c r="A30" s="325"/>
      <c r="B30" s="1894" t="s">
        <v>446</v>
      </c>
      <c r="C30" s="1895"/>
      <c r="D30" s="1896"/>
      <c r="E30" s="320">
        <v>594.06500000000005</v>
      </c>
      <c r="F30" s="321">
        <v>105.39100000000001</v>
      </c>
      <c r="G30" s="322">
        <v>23.181572499999994</v>
      </c>
      <c r="H30" s="323">
        <v>722.63757250000003</v>
      </c>
      <c r="I30" s="320">
        <v>504.13400000000001</v>
      </c>
      <c r="J30" s="321">
        <v>70.457999999999998</v>
      </c>
      <c r="K30" s="324">
        <v>100.04900000000001</v>
      </c>
      <c r="L30" s="323">
        <v>674.64099999999996</v>
      </c>
    </row>
    <row r="31" spans="1:12" ht="15.75" customHeight="1" thickBot="1">
      <c r="A31" s="1882" t="s">
        <v>447</v>
      </c>
      <c r="B31" s="1883"/>
      <c r="C31" s="1883"/>
      <c r="D31" s="1884"/>
      <c r="E31" s="295">
        <v>-3533.2220000000002</v>
      </c>
      <c r="F31" s="296">
        <v>-1860.0429999999999</v>
      </c>
      <c r="G31" s="297">
        <v>-208.977</v>
      </c>
      <c r="H31" s="298">
        <v>-5602.2420000000002</v>
      </c>
      <c r="I31" s="295">
        <v>-3348.9639999999999</v>
      </c>
      <c r="J31" s="296">
        <v>-1243.018</v>
      </c>
      <c r="K31" s="299">
        <v>-187.97300000000001</v>
      </c>
      <c r="L31" s="298">
        <v>-4779.9549999999999</v>
      </c>
    </row>
    <row r="32" spans="1:12" ht="14.25" customHeight="1">
      <c r="A32" s="326"/>
      <c r="B32" s="327" t="s">
        <v>448</v>
      </c>
      <c r="C32" s="327"/>
      <c r="D32" s="719"/>
      <c r="E32" s="301">
        <v>-330.85</v>
      </c>
      <c r="F32" s="302">
        <v>-214.08099999999999</v>
      </c>
      <c r="G32" s="303">
        <v>-17.66</v>
      </c>
      <c r="H32" s="304">
        <v>-562.59100000000001</v>
      </c>
      <c r="I32" s="301">
        <v>-361.08600000000001</v>
      </c>
      <c r="J32" s="302">
        <v>-132.42500000000001</v>
      </c>
      <c r="K32" s="305">
        <v>-21.324000000000002</v>
      </c>
      <c r="L32" s="304">
        <v>-514.83500000000004</v>
      </c>
    </row>
    <row r="33" spans="1:15">
      <c r="A33" s="300"/>
      <c r="B33" s="720"/>
      <c r="C33" s="720" t="s">
        <v>449</v>
      </c>
      <c r="D33" s="721"/>
      <c r="E33" s="306">
        <v>-326.12400000000002</v>
      </c>
      <c r="F33" s="307">
        <v>-203.82400000000001</v>
      </c>
      <c r="G33" s="308">
        <v>-17.649000000000001</v>
      </c>
      <c r="H33" s="309">
        <v>-547.59699999999998</v>
      </c>
      <c r="I33" s="306">
        <v>-355.94900000000001</v>
      </c>
      <c r="J33" s="307">
        <v>-114.358</v>
      </c>
      <c r="K33" s="310">
        <v>-20.664999999999999</v>
      </c>
      <c r="L33" s="309">
        <v>-490.97199999999998</v>
      </c>
    </row>
    <row r="34" spans="1:15">
      <c r="A34" s="300"/>
      <c r="B34" s="720"/>
      <c r="C34" s="720" t="s">
        <v>450</v>
      </c>
      <c r="D34" s="721"/>
      <c r="E34" s="306">
        <v>-4.726</v>
      </c>
      <c r="F34" s="307">
        <v>-10.257</v>
      </c>
      <c r="G34" s="308">
        <v>-1.0999999999999999E-2</v>
      </c>
      <c r="H34" s="309">
        <v>-14.994</v>
      </c>
      <c r="I34" s="306">
        <v>-5.1369999999999996</v>
      </c>
      <c r="J34" s="307">
        <v>-18.067</v>
      </c>
      <c r="K34" s="310">
        <v>-0.65900000000000003</v>
      </c>
      <c r="L34" s="309">
        <v>-23.863</v>
      </c>
      <c r="M34" s="1068"/>
      <c r="N34" s="1068"/>
      <c r="O34" s="1068"/>
    </row>
    <row r="35" spans="1:15">
      <c r="A35" s="300"/>
      <c r="B35" s="720" t="s">
        <v>451</v>
      </c>
      <c r="C35" s="720"/>
      <c r="D35" s="721"/>
      <c r="E35" s="306">
        <v>-18.003</v>
      </c>
      <c r="F35" s="307">
        <v>-14.381</v>
      </c>
      <c r="G35" s="307">
        <v>-0.25800000000000001</v>
      </c>
      <c r="H35" s="328">
        <v>-32.642000000000003</v>
      </c>
      <c r="I35" s="306">
        <v>-18.067</v>
      </c>
      <c r="J35" s="307">
        <v>-8.4830000000000005</v>
      </c>
      <c r="K35" s="310">
        <v>-0.13800000000000001</v>
      </c>
      <c r="L35" s="328">
        <v>-26.687999999999999</v>
      </c>
      <c r="M35" s="1068"/>
      <c r="N35" s="1068"/>
      <c r="O35" s="1068"/>
    </row>
    <row r="36" spans="1:15" ht="15" customHeight="1">
      <c r="A36" s="300"/>
      <c r="B36" s="720"/>
      <c r="C36" s="721" t="s">
        <v>452</v>
      </c>
      <c r="D36" s="722"/>
      <c r="E36" s="306">
        <v>-17.988</v>
      </c>
      <c r="F36" s="307">
        <v>-14.375</v>
      </c>
      <c r="G36" s="308">
        <v>-0.25800000000000001</v>
      </c>
      <c r="H36" s="328">
        <v>-32.621000000000002</v>
      </c>
      <c r="I36" s="306">
        <v>-18.050999999999998</v>
      </c>
      <c r="J36" s="307">
        <v>-8.4740000000000002</v>
      </c>
      <c r="K36" s="310">
        <v>-0.13800000000000001</v>
      </c>
      <c r="L36" s="328">
        <v>-26.663</v>
      </c>
      <c r="M36" s="1068"/>
      <c r="N36" s="1068"/>
      <c r="O36" s="1068"/>
    </row>
    <row r="37" spans="1:15" ht="15" customHeight="1">
      <c r="A37" s="300"/>
      <c r="B37" s="720"/>
      <c r="C37" s="721" t="s">
        <v>453</v>
      </c>
      <c r="D37" s="722"/>
      <c r="E37" s="312">
        <v>-1.4999999999999999E-2</v>
      </c>
      <c r="F37" s="313">
        <v>-6.0000000000000001E-3</v>
      </c>
      <c r="G37" s="314">
        <v>0</v>
      </c>
      <c r="H37" s="328">
        <v>-2.1000000000000001E-2</v>
      </c>
      <c r="I37" s="312">
        <v>-1.6E-2</v>
      </c>
      <c r="J37" s="313">
        <v>-8.9999999999999993E-3</v>
      </c>
      <c r="K37" s="315">
        <v>0</v>
      </c>
      <c r="L37" s="328">
        <v>-2.5000000000000001E-2</v>
      </c>
      <c r="M37" s="1068"/>
      <c r="N37" s="1068"/>
      <c r="O37" s="1068"/>
    </row>
    <row r="38" spans="1:15" ht="33" customHeight="1">
      <c r="A38" s="311"/>
      <c r="B38" s="1885" t="s">
        <v>454</v>
      </c>
      <c r="C38" s="1886"/>
      <c r="D38" s="1887"/>
      <c r="E38" s="312">
        <v>-30.15</v>
      </c>
      <c r="F38" s="313">
        <v>-19.198</v>
      </c>
      <c r="G38" s="314">
        <v>-2.2410000000000001</v>
      </c>
      <c r="H38" s="328">
        <v>-51.588999999999999</v>
      </c>
      <c r="I38" s="312">
        <v>-49.475999999999999</v>
      </c>
      <c r="J38" s="313">
        <v>-2.1150000000000002</v>
      </c>
      <c r="K38" s="315">
        <v>-2.0089999999999999</v>
      </c>
      <c r="L38" s="328">
        <v>-53.6</v>
      </c>
      <c r="M38" s="1068"/>
      <c r="N38" s="1068"/>
      <c r="O38" s="1068"/>
    </row>
    <row r="39" spans="1:15" ht="15" customHeight="1">
      <c r="A39" s="300"/>
      <c r="B39" s="720" t="s">
        <v>455</v>
      </c>
      <c r="C39" s="720"/>
      <c r="D39" s="721"/>
      <c r="E39" s="312">
        <v>-455.53800000000001</v>
      </c>
      <c r="F39" s="313">
        <v>-265.76900000000001</v>
      </c>
      <c r="G39" s="314">
        <v>-67.992999999999995</v>
      </c>
      <c r="H39" s="328">
        <v>-789.3</v>
      </c>
      <c r="I39" s="312">
        <v>-532.34699999999998</v>
      </c>
      <c r="J39" s="313">
        <v>-184.82400000000001</v>
      </c>
      <c r="K39" s="315">
        <v>-63.344999999999999</v>
      </c>
      <c r="L39" s="328">
        <v>-780.51599999999996</v>
      </c>
      <c r="M39" s="1068"/>
      <c r="N39" s="1068"/>
      <c r="O39" s="1068"/>
    </row>
    <row r="40" spans="1:15">
      <c r="A40" s="300"/>
      <c r="B40" s="720"/>
      <c r="C40" s="721" t="s">
        <v>456</v>
      </c>
      <c r="D40" s="722"/>
      <c r="E40" s="312">
        <v>-0.88500000000000001</v>
      </c>
      <c r="F40" s="313">
        <v>-7.6999999999999999E-2</v>
      </c>
      <c r="G40" s="314">
        <v>-0.03</v>
      </c>
      <c r="H40" s="328">
        <v>-0.99199999999999999</v>
      </c>
      <c r="I40" s="312">
        <v>-1.976</v>
      </c>
      <c r="J40" s="313">
        <v>-0.34799999999999998</v>
      </c>
      <c r="K40" s="315">
        <v>-9.2999999999999999E-2</v>
      </c>
      <c r="L40" s="328">
        <v>-2.4169999999999998</v>
      </c>
      <c r="M40" s="1068"/>
      <c r="N40" s="1068"/>
      <c r="O40" s="1068"/>
    </row>
    <row r="41" spans="1:15">
      <c r="A41" s="300"/>
      <c r="B41" s="720"/>
      <c r="C41" s="721" t="s">
        <v>457</v>
      </c>
      <c r="D41" s="722"/>
      <c r="E41" s="1069">
        <v>-341.53199999999998</v>
      </c>
      <c r="F41" s="1070">
        <v>-64.947999999999993</v>
      </c>
      <c r="G41" s="1070">
        <v>-10.257</v>
      </c>
      <c r="H41" s="328">
        <v>-416.73700000000002</v>
      </c>
      <c r="I41" s="1069">
        <v>-388.72</v>
      </c>
      <c r="J41" s="1070">
        <v>-53.747999999999998</v>
      </c>
      <c r="K41" s="1071">
        <v>-6.8739999999999997</v>
      </c>
      <c r="L41" s="328">
        <v>-449.34199999999998</v>
      </c>
      <c r="M41" s="1068"/>
      <c r="N41" s="1068"/>
      <c r="O41" s="1068"/>
    </row>
    <row r="42" spans="1:15">
      <c r="A42" s="300"/>
      <c r="B42" s="720"/>
      <c r="C42" s="721" t="s">
        <v>458</v>
      </c>
      <c r="D42" s="722"/>
      <c r="E42" s="312">
        <v>-1.335</v>
      </c>
      <c r="F42" s="313">
        <v>-1.788</v>
      </c>
      <c r="G42" s="314">
        <v>-0.34200000000000003</v>
      </c>
      <c r="H42" s="328">
        <v>-3.4649999999999999</v>
      </c>
      <c r="I42" s="312">
        <v>-0.78900000000000003</v>
      </c>
      <c r="J42" s="313">
        <v>-0.22</v>
      </c>
      <c r="K42" s="315">
        <v>-1.4E-2</v>
      </c>
      <c r="L42" s="328">
        <v>-1.0229999999999999</v>
      </c>
      <c r="M42" s="1068"/>
      <c r="N42" s="1068"/>
      <c r="O42" s="1068"/>
    </row>
    <row r="43" spans="1:15">
      <c r="A43" s="300"/>
      <c r="B43" s="720"/>
      <c r="C43" s="721" t="s">
        <v>459</v>
      </c>
      <c r="D43" s="722"/>
      <c r="E43" s="312">
        <v>-52.887999999999998</v>
      </c>
      <c r="F43" s="313">
        <v>-78.433999999999997</v>
      </c>
      <c r="G43" s="314">
        <v>-11.188000000000001</v>
      </c>
      <c r="H43" s="328">
        <v>-142.51</v>
      </c>
      <c r="I43" s="312">
        <v>-73.424999999999997</v>
      </c>
      <c r="J43" s="313">
        <v>-42.753999999999998</v>
      </c>
      <c r="K43" s="315">
        <v>-9.1050000000000004</v>
      </c>
      <c r="L43" s="328">
        <v>-125.28400000000001</v>
      </c>
      <c r="M43" s="1068"/>
      <c r="N43" s="1068"/>
      <c r="O43" s="1068"/>
    </row>
    <row r="44" spans="1:15">
      <c r="A44" s="300"/>
      <c r="B44" s="720"/>
      <c r="C44" s="721" t="s">
        <v>460</v>
      </c>
      <c r="D44" s="722"/>
      <c r="E44" s="312">
        <v>-45.476999999999997</v>
      </c>
      <c r="F44" s="313">
        <v>-68.381</v>
      </c>
      <c r="G44" s="314">
        <v>-16.986999999999998</v>
      </c>
      <c r="H44" s="328">
        <v>-130.845</v>
      </c>
      <c r="I44" s="312">
        <v>-61.408999999999999</v>
      </c>
      <c r="J44" s="313">
        <v>-37.045000000000002</v>
      </c>
      <c r="K44" s="315">
        <v>-18.167000000000002</v>
      </c>
      <c r="L44" s="328">
        <v>-116.621</v>
      </c>
      <c r="M44" s="1068"/>
      <c r="N44" s="1068"/>
      <c r="O44" s="1068"/>
    </row>
    <row r="45" spans="1:15">
      <c r="A45" s="300"/>
      <c r="B45" s="720"/>
      <c r="C45" s="721" t="s">
        <v>461</v>
      </c>
      <c r="D45" s="722"/>
      <c r="E45" s="312">
        <v>-13.420999999999999</v>
      </c>
      <c r="F45" s="313">
        <v>-52.140999999999998</v>
      </c>
      <c r="G45" s="314">
        <v>-29.189</v>
      </c>
      <c r="H45" s="328">
        <v>-94.751000000000005</v>
      </c>
      <c r="I45" s="312">
        <v>-6.0279999999999996</v>
      </c>
      <c r="J45" s="313">
        <v>-50.709000000000003</v>
      </c>
      <c r="K45" s="315">
        <v>-29.091999999999999</v>
      </c>
      <c r="L45" s="328">
        <v>-85.828999999999994</v>
      </c>
      <c r="M45" s="1072"/>
      <c r="N45" s="1072"/>
      <c r="O45" s="1072"/>
    </row>
    <row r="46" spans="1:15">
      <c r="A46" s="300"/>
      <c r="B46" s="720" t="s">
        <v>462</v>
      </c>
      <c r="C46" s="720"/>
      <c r="D46" s="721"/>
      <c r="E46" s="312">
        <v>-2311.6170000000002</v>
      </c>
      <c r="F46" s="313">
        <v>-929.17100000000005</v>
      </c>
      <c r="G46" s="314">
        <v>-108.279</v>
      </c>
      <c r="H46" s="328">
        <v>-3349.067</v>
      </c>
      <c r="I46" s="312">
        <v>-1999.7739999999999</v>
      </c>
      <c r="J46" s="313">
        <v>-610.36900000000003</v>
      </c>
      <c r="K46" s="315">
        <v>-91.143000000000001</v>
      </c>
      <c r="L46" s="328">
        <v>-2701.2860000000001</v>
      </c>
      <c r="M46" s="1072"/>
      <c r="N46" s="1072"/>
      <c r="O46" s="1072"/>
    </row>
    <row r="47" spans="1:15">
      <c r="A47" s="300"/>
      <c r="B47" s="720"/>
      <c r="C47" s="318" t="s">
        <v>463</v>
      </c>
      <c r="D47" s="319"/>
      <c r="E47" s="312">
        <v>-0.995</v>
      </c>
      <c r="F47" s="313">
        <v>-0.622</v>
      </c>
      <c r="G47" s="314">
        <v>-9.8000000000000004E-2</v>
      </c>
      <c r="H47" s="328">
        <v>-1.7150000000000001</v>
      </c>
      <c r="I47" s="312">
        <v>-0.69399999999999995</v>
      </c>
      <c r="J47" s="313">
        <v>-0.28100000000000003</v>
      </c>
      <c r="K47" s="315">
        <v>-2.9000000000000001E-2</v>
      </c>
      <c r="L47" s="328">
        <v>-1.004</v>
      </c>
      <c r="M47" s="1072"/>
      <c r="N47" s="1072"/>
      <c r="O47" s="1072"/>
    </row>
    <row r="48" spans="1:15">
      <c r="A48" s="300"/>
      <c r="B48" s="720"/>
      <c r="C48" s="721" t="s">
        <v>464</v>
      </c>
      <c r="D48" s="722"/>
      <c r="E48" s="312">
        <v>-2310.6219999999998</v>
      </c>
      <c r="F48" s="313">
        <v>-928.54899999999998</v>
      </c>
      <c r="G48" s="314">
        <v>-108.181</v>
      </c>
      <c r="H48" s="328">
        <v>-3347.3519999999999</v>
      </c>
      <c r="I48" s="312">
        <v>-1999.08</v>
      </c>
      <c r="J48" s="313">
        <v>-610.08799999999997</v>
      </c>
      <c r="K48" s="315">
        <v>-91.114000000000004</v>
      </c>
      <c r="L48" s="328">
        <v>-2700.2820000000002</v>
      </c>
      <c r="M48" s="1072"/>
      <c r="N48" s="1072"/>
      <c r="O48" s="1072"/>
    </row>
    <row r="49" spans="1:15">
      <c r="A49" s="300"/>
      <c r="B49" s="720" t="s">
        <v>465</v>
      </c>
      <c r="C49" s="720"/>
      <c r="D49" s="721"/>
      <c r="E49" s="312">
        <v>-387.06400000000002</v>
      </c>
      <c r="F49" s="313">
        <v>-417.44299999999998</v>
      </c>
      <c r="G49" s="314">
        <v>-12.545999999999999</v>
      </c>
      <c r="H49" s="328">
        <v>-817.053</v>
      </c>
      <c r="I49" s="312">
        <v>-388.214</v>
      </c>
      <c r="J49" s="313">
        <v>-304.80200000000002</v>
      </c>
      <c r="K49" s="315">
        <v>-10.013999999999999</v>
      </c>
      <c r="L49" s="328">
        <v>-703.03</v>
      </c>
      <c r="M49" s="1072"/>
      <c r="N49" s="1072"/>
      <c r="O49" s="1072"/>
    </row>
    <row r="50" spans="1:15">
      <c r="A50" s="300"/>
      <c r="B50" s="720"/>
      <c r="C50" s="317" t="s">
        <v>466</v>
      </c>
      <c r="D50" s="329"/>
      <c r="E50" s="312">
        <v>-15.063000000000001</v>
      </c>
      <c r="F50" s="313">
        <v>-47.484000000000002</v>
      </c>
      <c r="G50" s="314">
        <v>-3.4809999999999999</v>
      </c>
      <c r="H50" s="328">
        <v>-66.028000000000006</v>
      </c>
      <c r="I50" s="312">
        <v>-1.1060000000000001</v>
      </c>
      <c r="J50" s="313">
        <v>-48.948</v>
      </c>
      <c r="K50" s="315">
        <v>-5.2030000000000003</v>
      </c>
      <c r="L50" s="328">
        <v>-55.256999999999998</v>
      </c>
      <c r="M50" s="1072"/>
      <c r="N50" s="1072"/>
      <c r="O50" s="1072"/>
    </row>
    <row r="51" spans="1:15" ht="15" customHeight="1">
      <c r="A51" s="300"/>
      <c r="B51" s="720"/>
      <c r="C51" s="317" t="s">
        <v>467</v>
      </c>
      <c r="D51" s="329"/>
      <c r="E51" s="312">
        <v>-1.04</v>
      </c>
      <c r="F51" s="313">
        <v>-0.13100000000000001</v>
      </c>
      <c r="G51" s="314">
        <v>-3.0000000000000001E-3</v>
      </c>
      <c r="H51" s="328">
        <v>-1.1739999999999999</v>
      </c>
      <c r="I51" s="312">
        <v>-0.35799999999999998</v>
      </c>
      <c r="J51" s="313">
        <v>-0.11</v>
      </c>
      <c r="K51" s="315">
        <v>-3.0000000000000001E-3</v>
      </c>
      <c r="L51" s="328">
        <v>-0.47099999999999997</v>
      </c>
      <c r="M51" s="1072"/>
      <c r="N51" s="1072"/>
      <c r="O51" s="1072"/>
    </row>
    <row r="52" spans="1:15" ht="28.5" customHeight="1">
      <c r="A52" s="300"/>
      <c r="B52" s="720"/>
      <c r="C52" s="1885" t="s">
        <v>468</v>
      </c>
      <c r="D52" s="1887"/>
      <c r="E52" s="312">
        <v>-1.7000000000000001E-2</v>
      </c>
      <c r="F52" s="313">
        <v>-0.27400000000000002</v>
      </c>
      <c r="G52" s="314">
        <v>0</v>
      </c>
      <c r="H52" s="328">
        <v>-0.29099999999999998</v>
      </c>
      <c r="I52" s="312">
        <v>-0.45300000000000001</v>
      </c>
      <c r="J52" s="313">
        <v>0</v>
      </c>
      <c r="K52" s="315">
        <v>0</v>
      </c>
      <c r="L52" s="328">
        <v>-0.45300000000000001</v>
      </c>
      <c r="M52" s="330"/>
      <c r="N52" s="330"/>
      <c r="O52" s="330"/>
    </row>
    <row r="53" spans="1:15" ht="15.75" customHeight="1">
      <c r="A53" s="300"/>
      <c r="B53" s="720"/>
      <c r="C53" s="721" t="s">
        <v>469</v>
      </c>
      <c r="D53" s="722"/>
      <c r="E53" s="306">
        <v>-334.976</v>
      </c>
      <c r="F53" s="307">
        <v>-357.786</v>
      </c>
      <c r="G53" s="308">
        <v>-6.859</v>
      </c>
      <c r="H53" s="309">
        <v>-699.62099999999998</v>
      </c>
      <c r="I53" s="306">
        <v>-355.93299999999999</v>
      </c>
      <c r="J53" s="307">
        <v>-247.697</v>
      </c>
      <c r="K53" s="310">
        <v>-2.3180000000000001</v>
      </c>
      <c r="L53" s="309">
        <v>-605.94799999999998</v>
      </c>
      <c r="M53" s="330"/>
      <c r="N53" s="330"/>
      <c r="O53" s="330"/>
    </row>
    <row r="54" spans="1:15" ht="15.75" thickBot="1">
      <c r="A54" s="300"/>
      <c r="B54" s="720"/>
      <c r="C54" s="317" t="s">
        <v>470</v>
      </c>
      <c r="D54" s="329"/>
      <c r="E54" s="320">
        <v>-35.968000000000004</v>
      </c>
      <c r="F54" s="321">
        <v>-11.768000000000001</v>
      </c>
      <c r="G54" s="322">
        <v>-2.2029999999999998</v>
      </c>
      <c r="H54" s="323">
        <v>-49.939</v>
      </c>
      <c r="I54" s="320">
        <v>-30.364000000000001</v>
      </c>
      <c r="J54" s="321">
        <v>-8.0470000000000006</v>
      </c>
      <c r="K54" s="324">
        <v>-2.4900000000000002</v>
      </c>
      <c r="L54" s="323">
        <v>-40.901000000000003</v>
      </c>
      <c r="M54" s="1072"/>
      <c r="N54" s="1072"/>
      <c r="O54" s="1072"/>
    </row>
    <row r="55" spans="1:15" ht="15.75" thickBot="1">
      <c r="A55" s="1882" t="s">
        <v>471</v>
      </c>
      <c r="B55" s="1883"/>
      <c r="C55" s="1883"/>
      <c r="D55" s="1884"/>
      <c r="E55" s="295">
        <v>9973.1059999999998</v>
      </c>
      <c r="F55" s="295">
        <v>3775.453</v>
      </c>
      <c r="G55" s="295">
        <v>603.23531848999994</v>
      </c>
      <c r="H55" s="295">
        <v>14351.79431849</v>
      </c>
      <c r="I55" s="331">
        <v>11868.191999999999</v>
      </c>
      <c r="J55" s="299">
        <v>2865.1550000000002</v>
      </c>
      <c r="K55" s="297">
        <v>655.92600000000004</v>
      </c>
      <c r="L55" s="298">
        <v>15389.272999999999</v>
      </c>
      <c r="M55" s="1072"/>
      <c r="N55" s="1072"/>
      <c r="O55" s="1072"/>
    </row>
    <row r="56" spans="1:15" ht="15.75" thickBot="1">
      <c r="A56" s="332" t="s">
        <v>472</v>
      </c>
      <c r="B56" s="333"/>
      <c r="C56" s="333"/>
      <c r="D56" s="334"/>
      <c r="E56" s="295">
        <v>3002.3319999999999</v>
      </c>
      <c r="F56" s="296">
        <v>1015.915</v>
      </c>
      <c r="G56" s="297">
        <v>215.79400446999998</v>
      </c>
      <c r="H56" s="298">
        <v>4234.0410044700002</v>
      </c>
      <c r="I56" s="295">
        <v>3248.8780000000002</v>
      </c>
      <c r="J56" s="296">
        <v>789.89300000000003</v>
      </c>
      <c r="K56" s="299">
        <v>207.91800000000001</v>
      </c>
      <c r="L56" s="298">
        <v>4246.6890000000003</v>
      </c>
      <c r="M56" s="330"/>
      <c r="N56" s="330"/>
      <c r="O56" s="330"/>
    </row>
    <row r="57" spans="1:15" ht="15.75" customHeight="1">
      <c r="A57" s="300"/>
      <c r="B57" s="327" t="s">
        <v>473</v>
      </c>
      <c r="C57" s="327"/>
      <c r="D57" s="719"/>
      <c r="E57" s="301">
        <v>3825.4760000000001</v>
      </c>
      <c r="F57" s="302">
        <v>1592.1289999999999</v>
      </c>
      <c r="G57" s="303">
        <v>290.96000447</v>
      </c>
      <c r="H57" s="304">
        <v>5708.5650044699996</v>
      </c>
      <c r="I57" s="301">
        <v>4397.6270000000004</v>
      </c>
      <c r="J57" s="302">
        <v>1267.6300000000001</v>
      </c>
      <c r="K57" s="305">
        <v>283.96499999999997</v>
      </c>
      <c r="L57" s="304">
        <v>5949.2219999999998</v>
      </c>
      <c r="M57" s="1072"/>
      <c r="N57" s="1072"/>
      <c r="O57" s="1072"/>
    </row>
    <row r="58" spans="1:15" ht="15" customHeight="1" thickBot="1">
      <c r="A58" s="316"/>
      <c r="B58" s="335" t="s">
        <v>474</v>
      </c>
      <c r="C58" s="335"/>
      <c r="D58" s="317"/>
      <c r="E58" s="320">
        <v>-823.14400000000001</v>
      </c>
      <c r="F58" s="321">
        <v>-576.21400000000006</v>
      </c>
      <c r="G58" s="322">
        <v>-75.165999999999997</v>
      </c>
      <c r="H58" s="323">
        <v>-1474.5239999999999</v>
      </c>
      <c r="I58" s="320">
        <v>-1148.749</v>
      </c>
      <c r="J58" s="321">
        <v>-477.73700000000002</v>
      </c>
      <c r="K58" s="324">
        <v>-76.046999999999997</v>
      </c>
      <c r="L58" s="323">
        <v>-1702.5329999999999</v>
      </c>
      <c r="M58" s="1072"/>
      <c r="N58" s="1072"/>
      <c r="O58" s="1072"/>
    </row>
    <row r="59" spans="1:15" ht="15.75" customHeight="1" thickBot="1">
      <c r="A59" s="716" t="s">
        <v>475</v>
      </c>
      <c r="B59" s="717"/>
      <c r="C59" s="717"/>
      <c r="D59" s="718"/>
      <c r="E59" s="295">
        <v>15.686999999999999</v>
      </c>
      <c r="F59" s="296">
        <v>-13.298999999999999</v>
      </c>
      <c r="G59" s="297">
        <v>-8.0000000000000002E-3</v>
      </c>
      <c r="H59" s="298">
        <v>2.38</v>
      </c>
      <c r="I59" s="295">
        <v>82.897000000000006</v>
      </c>
      <c r="J59" s="296">
        <v>1.956</v>
      </c>
      <c r="K59" s="299">
        <v>1.046</v>
      </c>
      <c r="L59" s="298">
        <v>85.899000000000001</v>
      </c>
      <c r="M59" s="1072"/>
      <c r="N59" s="1072"/>
      <c r="O59" s="1072"/>
    </row>
    <row r="60" spans="1:15">
      <c r="A60" s="326"/>
      <c r="B60" s="1891" t="s">
        <v>476</v>
      </c>
      <c r="C60" s="1892"/>
      <c r="D60" s="1893"/>
      <c r="E60" s="301">
        <v>16.059000000000001</v>
      </c>
      <c r="F60" s="302">
        <v>-0.92600000000000005</v>
      </c>
      <c r="G60" s="303">
        <v>-0.30199999999999999</v>
      </c>
      <c r="H60" s="336">
        <v>14.831</v>
      </c>
      <c r="I60" s="301">
        <v>77.962999999999994</v>
      </c>
      <c r="J60" s="302">
        <v>1.4179999999999999</v>
      </c>
      <c r="K60" s="305">
        <v>0.71199999999999997</v>
      </c>
      <c r="L60" s="336">
        <v>80.093000000000004</v>
      </c>
      <c r="M60" s="1072"/>
      <c r="N60" s="1072"/>
      <c r="O60" s="1072"/>
    </row>
    <row r="61" spans="1:15" ht="15" customHeight="1">
      <c r="A61" s="326"/>
      <c r="B61" s="337"/>
      <c r="C61" s="1885" t="s">
        <v>477</v>
      </c>
      <c r="D61" s="1887"/>
      <c r="E61" s="338">
        <v>7.0000000000000001E-3</v>
      </c>
      <c r="F61" s="339">
        <v>2.8000000000000001E-2</v>
      </c>
      <c r="G61" s="340">
        <v>7.0000000000000001E-3</v>
      </c>
      <c r="H61" s="336">
        <v>4.2000000000000003E-2</v>
      </c>
      <c r="I61" s="338">
        <v>62.530999999999999</v>
      </c>
      <c r="J61" s="339">
        <v>0</v>
      </c>
      <c r="K61" s="341">
        <v>0</v>
      </c>
      <c r="L61" s="336">
        <v>62.530999999999999</v>
      </c>
      <c r="M61" s="1072"/>
      <c r="N61" s="1072"/>
      <c r="O61" s="1072"/>
    </row>
    <row r="62" spans="1:15" ht="15" customHeight="1">
      <c r="A62" s="300"/>
      <c r="B62" s="720"/>
      <c r="C62" s="720" t="s">
        <v>478</v>
      </c>
      <c r="D62" s="721"/>
      <c r="E62" s="312">
        <v>16.052</v>
      </c>
      <c r="F62" s="313">
        <v>-0.95399999999999996</v>
      </c>
      <c r="G62" s="314">
        <v>-0.309</v>
      </c>
      <c r="H62" s="328">
        <v>14.789</v>
      </c>
      <c r="I62" s="312">
        <v>15.432</v>
      </c>
      <c r="J62" s="313">
        <v>1.4179999999999999</v>
      </c>
      <c r="K62" s="315">
        <v>0.71199999999999997</v>
      </c>
      <c r="L62" s="328">
        <v>17.562000000000001</v>
      </c>
      <c r="M62" s="1072"/>
      <c r="N62" s="1072"/>
      <c r="O62" s="1072"/>
    </row>
    <row r="63" spans="1:15" ht="15" customHeight="1">
      <c r="A63" s="300"/>
      <c r="B63" s="1885" t="s">
        <v>479</v>
      </c>
      <c r="C63" s="1886"/>
      <c r="D63" s="1887"/>
      <c r="E63" s="312">
        <v>-6.0019999999999998</v>
      </c>
      <c r="F63" s="313">
        <v>-13.241</v>
      </c>
      <c r="G63" s="342">
        <v>0</v>
      </c>
      <c r="H63" s="328">
        <v>-19.242999999999999</v>
      </c>
      <c r="I63" s="312">
        <v>1.6879999999999999</v>
      </c>
      <c r="J63" s="313">
        <v>0</v>
      </c>
      <c r="K63" s="343">
        <v>0</v>
      </c>
      <c r="L63" s="328">
        <v>1.6879999999999999</v>
      </c>
      <c r="M63" s="1072"/>
      <c r="N63" s="1072"/>
      <c r="O63" s="1072"/>
    </row>
    <row r="64" spans="1:15" ht="15.75" customHeight="1">
      <c r="A64" s="300"/>
      <c r="B64" s="720"/>
      <c r="C64" s="1885" t="s">
        <v>480</v>
      </c>
      <c r="D64" s="1887"/>
      <c r="E64" s="312">
        <v>-6.0019999999999998</v>
      </c>
      <c r="F64" s="313">
        <v>0</v>
      </c>
      <c r="G64" s="314">
        <v>0</v>
      </c>
      <c r="H64" s="328">
        <v>-6.0019999999999998</v>
      </c>
      <c r="I64" s="312">
        <v>1.6879999999999999</v>
      </c>
      <c r="J64" s="313">
        <v>0</v>
      </c>
      <c r="K64" s="315">
        <v>0</v>
      </c>
      <c r="L64" s="328">
        <v>1.6879999999999999</v>
      </c>
      <c r="M64" s="1072"/>
      <c r="N64" s="1072"/>
      <c r="O64" s="1072"/>
    </row>
    <row r="65" spans="1:15" ht="15.75" customHeight="1">
      <c r="A65" s="300"/>
      <c r="B65" s="720"/>
      <c r="C65" s="1885" t="s">
        <v>481</v>
      </c>
      <c r="D65" s="1887"/>
      <c r="E65" s="312">
        <v>0</v>
      </c>
      <c r="F65" s="313">
        <v>-13.241</v>
      </c>
      <c r="G65" s="314">
        <v>0</v>
      </c>
      <c r="H65" s="328">
        <v>-13.241</v>
      </c>
      <c r="I65" s="312">
        <v>0</v>
      </c>
      <c r="J65" s="313">
        <v>0</v>
      </c>
      <c r="K65" s="315">
        <v>0</v>
      </c>
      <c r="L65" s="328">
        <v>0</v>
      </c>
      <c r="M65" s="330"/>
      <c r="N65" s="330"/>
      <c r="O65" s="330"/>
    </row>
    <row r="66" spans="1:15" ht="15.75" customHeight="1">
      <c r="A66" s="300"/>
      <c r="B66" s="1885" t="s">
        <v>482</v>
      </c>
      <c r="C66" s="1886"/>
      <c r="D66" s="1887"/>
      <c r="E66" s="306">
        <v>2.7189999999999999</v>
      </c>
      <c r="F66" s="307">
        <v>0.68799999999999994</v>
      </c>
      <c r="G66" s="307">
        <v>0.29399999999999998</v>
      </c>
      <c r="H66" s="309">
        <v>3.7010000000000001</v>
      </c>
      <c r="I66" s="306">
        <v>2.431</v>
      </c>
      <c r="J66" s="307">
        <v>0.53800000000000003</v>
      </c>
      <c r="K66" s="310">
        <v>0.33400000000000002</v>
      </c>
      <c r="L66" s="309">
        <v>3.3029999999999999</v>
      </c>
      <c r="M66" s="330"/>
      <c r="N66" s="330"/>
      <c r="O66" s="330"/>
    </row>
    <row r="67" spans="1:15" ht="15.75" customHeight="1" thickBot="1">
      <c r="A67" s="325"/>
      <c r="B67" s="1879" t="s">
        <v>483</v>
      </c>
      <c r="C67" s="1880"/>
      <c r="D67" s="1881"/>
      <c r="E67" s="344">
        <v>2.911</v>
      </c>
      <c r="F67" s="345">
        <v>0.18</v>
      </c>
      <c r="G67" s="346">
        <v>0</v>
      </c>
      <c r="H67" s="347">
        <v>3.0910000000000002</v>
      </c>
      <c r="I67" s="344">
        <v>0.81499999999999995</v>
      </c>
      <c r="J67" s="345">
        <v>0</v>
      </c>
      <c r="K67" s="348">
        <v>0</v>
      </c>
      <c r="L67" s="347">
        <v>0.81499999999999995</v>
      </c>
      <c r="M67" s="1072"/>
      <c r="N67" s="1072"/>
      <c r="O67" s="1072"/>
    </row>
    <row r="68" spans="1:15" ht="32.25" customHeight="1" thickBot="1">
      <c r="A68" s="1888" t="s">
        <v>484</v>
      </c>
      <c r="B68" s="1889"/>
      <c r="C68" s="1889"/>
      <c r="D68" s="1890"/>
      <c r="E68" s="295">
        <v>-0.56100000000000005</v>
      </c>
      <c r="F68" s="296">
        <v>0</v>
      </c>
      <c r="G68" s="297">
        <v>0</v>
      </c>
      <c r="H68" s="298">
        <v>-0.56100000000000005</v>
      </c>
      <c r="I68" s="295">
        <v>-7.5999999999999998E-2</v>
      </c>
      <c r="J68" s="296">
        <v>0</v>
      </c>
      <c r="K68" s="299">
        <v>0</v>
      </c>
      <c r="L68" s="298">
        <v>-7.5999999999999998E-2</v>
      </c>
      <c r="M68" s="1072"/>
      <c r="N68" s="1072"/>
      <c r="O68" s="1072"/>
    </row>
    <row r="69" spans="1:15" ht="15.75" customHeight="1">
      <c r="A69" s="326"/>
      <c r="B69" s="1891" t="s">
        <v>485</v>
      </c>
      <c r="C69" s="1892"/>
      <c r="D69" s="1893"/>
      <c r="E69" s="301">
        <v>-0.56100000000000005</v>
      </c>
      <c r="F69" s="302">
        <v>0</v>
      </c>
      <c r="G69" s="303">
        <v>0</v>
      </c>
      <c r="H69" s="336">
        <v>-0.56100000000000005</v>
      </c>
      <c r="I69" s="301">
        <v>-7.5999999999999998E-2</v>
      </c>
      <c r="J69" s="302">
        <v>0</v>
      </c>
      <c r="K69" s="305">
        <v>0</v>
      </c>
      <c r="L69" s="336">
        <v>-7.5999999999999998E-2</v>
      </c>
      <c r="M69" s="1072"/>
      <c r="N69" s="1072"/>
      <c r="O69" s="1072"/>
    </row>
    <row r="70" spans="1:15" ht="32.25" customHeight="1" thickBot="1">
      <c r="A70" s="300"/>
      <c r="B70" s="720"/>
      <c r="C70" s="1879" t="s">
        <v>486</v>
      </c>
      <c r="D70" s="1881"/>
      <c r="E70" s="349">
        <v>-0.56100000000000005</v>
      </c>
      <c r="F70" s="350">
        <v>0</v>
      </c>
      <c r="G70" s="351">
        <v>0</v>
      </c>
      <c r="H70" s="347">
        <v>-0.56100000000000005</v>
      </c>
      <c r="I70" s="349">
        <v>-7.5999999999999998E-2</v>
      </c>
      <c r="J70" s="350">
        <v>0</v>
      </c>
      <c r="K70" s="352">
        <v>0</v>
      </c>
      <c r="L70" s="347">
        <v>-7.5999999999999998E-2</v>
      </c>
      <c r="M70" s="330"/>
      <c r="N70" s="330"/>
      <c r="O70" s="330"/>
    </row>
    <row r="71" spans="1:15" ht="15.75" thickBot="1">
      <c r="A71" s="1888" t="s">
        <v>487</v>
      </c>
      <c r="B71" s="1889"/>
      <c r="C71" s="1889"/>
      <c r="D71" s="1890"/>
      <c r="E71" s="295">
        <v>477.40699999999998</v>
      </c>
      <c r="F71" s="296">
        <v>195.625</v>
      </c>
      <c r="G71" s="297">
        <v>50.371316099999895</v>
      </c>
      <c r="H71" s="298">
        <v>723.40331609999998</v>
      </c>
      <c r="I71" s="295">
        <v>561.13800000000003</v>
      </c>
      <c r="J71" s="296">
        <v>150.49100000000001</v>
      </c>
      <c r="K71" s="299">
        <v>38.036000000000001</v>
      </c>
      <c r="L71" s="298">
        <v>749.66499999999996</v>
      </c>
      <c r="M71" s="1072"/>
      <c r="N71" s="1072"/>
      <c r="O71" s="1072"/>
    </row>
    <row r="72" spans="1:15" ht="15.75" customHeight="1">
      <c r="A72" s="353"/>
      <c r="B72" s="354" t="s">
        <v>488</v>
      </c>
      <c r="C72" s="355"/>
      <c r="D72" s="355"/>
      <c r="E72" s="301">
        <v>545.78200000000004</v>
      </c>
      <c r="F72" s="302">
        <v>211.52699999999999</v>
      </c>
      <c r="G72" s="303">
        <v>44.702103539999996</v>
      </c>
      <c r="H72" s="304">
        <v>802.01110354000002</v>
      </c>
      <c r="I72" s="301">
        <v>684.36500000000001</v>
      </c>
      <c r="J72" s="302">
        <v>147.631</v>
      </c>
      <c r="K72" s="305">
        <v>34.956000000000003</v>
      </c>
      <c r="L72" s="304">
        <v>866.952</v>
      </c>
      <c r="M72" s="1072"/>
      <c r="N72" s="1072"/>
      <c r="O72" s="1072"/>
    </row>
    <row r="73" spans="1:15">
      <c r="A73" s="300"/>
      <c r="B73" s="721" t="s">
        <v>489</v>
      </c>
      <c r="C73" s="722"/>
      <c r="D73" s="722"/>
      <c r="E73" s="306">
        <v>-114.69799999999999</v>
      </c>
      <c r="F73" s="307">
        <v>-72.534999999999997</v>
      </c>
      <c r="G73" s="308">
        <v>5.2852125599998985</v>
      </c>
      <c r="H73" s="309">
        <v>-181.9477874400001</v>
      </c>
      <c r="I73" s="306">
        <v>-160.83000000000001</v>
      </c>
      <c r="J73" s="307">
        <v>-7.23</v>
      </c>
      <c r="K73" s="310">
        <v>2.7170000000000001</v>
      </c>
      <c r="L73" s="309">
        <v>-165.34299999999999</v>
      </c>
      <c r="M73" s="1072"/>
      <c r="N73" s="1072"/>
      <c r="O73" s="1072"/>
    </row>
    <row r="74" spans="1:15" ht="15" customHeight="1" thickBot="1">
      <c r="A74" s="316"/>
      <c r="B74" s="356" t="s">
        <v>490</v>
      </c>
      <c r="C74" s="357"/>
      <c r="D74" s="357"/>
      <c r="E74" s="320">
        <v>46.323</v>
      </c>
      <c r="F74" s="321">
        <v>56.633000000000003</v>
      </c>
      <c r="G74" s="322">
        <v>0.38400000000000001</v>
      </c>
      <c r="H74" s="323">
        <v>103.34</v>
      </c>
      <c r="I74" s="320">
        <v>37.603000000000002</v>
      </c>
      <c r="J74" s="321">
        <v>10.09</v>
      </c>
      <c r="K74" s="324">
        <v>0.36299999999999999</v>
      </c>
      <c r="L74" s="323">
        <v>48.055999999999997</v>
      </c>
      <c r="M74" s="1072"/>
      <c r="N74" s="1072"/>
      <c r="O74" s="1072"/>
    </row>
    <row r="75" spans="1:15" ht="15.75" customHeight="1" thickBot="1">
      <c r="A75" s="723" t="s">
        <v>491</v>
      </c>
      <c r="B75" s="724"/>
      <c r="C75" s="724"/>
      <c r="D75" s="724"/>
      <c r="E75" s="295">
        <v>1136.777</v>
      </c>
      <c r="F75" s="296">
        <v>832.16099999999994</v>
      </c>
      <c r="G75" s="297">
        <v>119.11171072</v>
      </c>
      <c r="H75" s="298">
        <v>2088.0497107199999</v>
      </c>
      <c r="I75" s="295">
        <v>1512.5730000000001</v>
      </c>
      <c r="J75" s="296">
        <v>667.75</v>
      </c>
      <c r="K75" s="299">
        <v>226.34</v>
      </c>
      <c r="L75" s="298">
        <v>2406.663</v>
      </c>
      <c r="M75" s="1072"/>
      <c r="N75" s="1072"/>
      <c r="O75" s="1072"/>
    </row>
    <row r="76" spans="1:15" ht="15" customHeight="1">
      <c r="A76" s="326"/>
      <c r="B76" s="1891" t="s">
        <v>492</v>
      </c>
      <c r="C76" s="1892"/>
      <c r="D76" s="1893"/>
      <c r="E76" s="301">
        <v>82.372</v>
      </c>
      <c r="F76" s="302">
        <v>17.533000000000001</v>
      </c>
      <c r="G76" s="303">
        <v>6.7229999999999999</v>
      </c>
      <c r="H76" s="304">
        <v>106.628</v>
      </c>
      <c r="I76" s="301">
        <v>97.364000000000004</v>
      </c>
      <c r="J76" s="302">
        <v>17.495000000000001</v>
      </c>
      <c r="K76" s="305">
        <v>19.41</v>
      </c>
      <c r="L76" s="304">
        <v>134.26900000000001</v>
      </c>
      <c r="M76" s="1072"/>
      <c r="N76" s="1072"/>
      <c r="O76" s="1072"/>
    </row>
    <row r="77" spans="1:15" ht="15" customHeight="1">
      <c r="A77" s="300"/>
      <c r="B77" s="1885" t="s">
        <v>493</v>
      </c>
      <c r="C77" s="1886"/>
      <c r="D77" s="1887"/>
      <c r="E77" s="306">
        <v>3.4089999999999998</v>
      </c>
      <c r="F77" s="307">
        <v>7.2539999999999996</v>
      </c>
      <c r="G77" s="308">
        <v>0.22</v>
      </c>
      <c r="H77" s="309">
        <v>10.882999999999999</v>
      </c>
      <c r="I77" s="306">
        <v>3.7240000000000002</v>
      </c>
      <c r="J77" s="307">
        <v>2.0390000000000001</v>
      </c>
      <c r="K77" s="310">
        <v>0.38200000000000001</v>
      </c>
      <c r="L77" s="309">
        <v>6.1449999999999996</v>
      </c>
      <c r="M77" s="1072"/>
      <c r="N77" s="1072"/>
      <c r="O77" s="1072"/>
    </row>
    <row r="78" spans="1:15" ht="15" customHeight="1">
      <c r="A78" s="300"/>
      <c r="B78" s="720" t="s">
        <v>494</v>
      </c>
      <c r="C78" s="720"/>
      <c r="D78" s="720"/>
      <c r="E78" s="306">
        <v>167.892</v>
      </c>
      <c r="F78" s="307">
        <v>335.06200000000001</v>
      </c>
      <c r="G78" s="308">
        <v>64.960999999999999</v>
      </c>
      <c r="H78" s="309">
        <v>567.91499999999996</v>
      </c>
      <c r="I78" s="306">
        <v>149.92099999999999</v>
      </c>
      <c r="J78" s="307">
        <v>117.258</v>
      </c>
      <c r="K78" s="310">
        <v>66.768000000000001</v>
      </c>
      <c r="L78" s="309">
        <v>333.947</v>
      </c>
      <c r="M78" s="1072"/>
      <c r="N78" s="1072"/>
      <c r="O78" s="1072"/>
    </row>
    <row r="79" spans="1:15" ht="15.75" customHeight="1">
      <c r="A79" s="300"/>
      <c r="B79" s="1885" t="s">
        <v>495</v>
      </c>
      <c r="C79" s="1886"/>
      <c r="D79" s="1887"/>
      <c r="E79" s="306">
        <v>342.38200000000001</v>
      </c>
      <c r="F79" s="307">
        <v>59.231999999999999</v>
      </c>
      <c r="G79" s="308">
        <v>11.685</v>
      </c>
      <c r="H79" s="309">
        <v>413.29899999999998</v>
      </c>
      <c r="I79" s="306">
        <v>345.63400000000001</v>
      </c>
      <c r="J79" s="307">
        <v>52.828000000000003</v>
      </c>
      <c r="K79" s="310">
        <v>3.528</v>
      </c>
      <c r="L79" s="309">
        <v>401.99</v>
      </c>
      <c r="M79" s="330"/>
      <c r="N79" s="330"/>
      <c r="O79" s="330"/>
    </row>
    <row r="80" spans="1:15" ht="15" customHeight="1">
      <c r="A80" s="300"/>
      <c r="B80" s="720" t="s">
        <v>496</v>
      </c>
      <c r="C80" s="720"/>
      <c r="D80" s="720"/>
      <c r="E80" s="306">
        <v>19.792000000000002</v>
      </c>
      <c r="F80" s="307">
        <v>30.712</v>
      </c>
      <c r="G80" s="308">
        <v>0</v>
      </c>
      <c r="H80" s="309">
        <v>50.503999999999998</v>
      </c>
      <c r="I80" s="306">
        <v>85.033000000000001</v>
      </c>
      <c r="J80" s="307">
        <v>6.7690000000000001</v>
      </c>
      <c r="K80" s="310">
        <v>1.6639999999999999</v>
      </c>
      <c r="L80" s="309">
        <v>93.465999999999994</v>
      </c>
      <c r="M80" s="1072"/>
      <c r="N80" s="1072"/>
      <c r="O80" s="1072"/>
    </row>
    <row r="81" spans="1:15" ht="15" customHeight="1">
      <c r="A81" s="300"/>
      <c r="B81" s="720" t="s">
        <v>497</v>
      </c>
      <c r="C81" s="720"/>
      <c r="D81" s="720"/>
      <c r="E81" s="306">
        <v>257.733</v>
      </c>
      <c r="F81" s="307">
        <v>347.66199999999998</v>
      </c>
      <c r="G81" s="308">
        <v>18.810657719999998</v>
      </c>
      <c r="H81" s="309">
        <v>624.20565771999998</v>
      </c>
      <c r="I81" s="306">
        <v>239.28200000000001</v>
      </c>
      <c r="J81" s="307">
        <v>400.70499999999998</v>
      </c>
      <c r="K81" s="310">
        <v>85.39</v>
      </c>
      <c r="L81" s="309">
        <v>725.37699999999995</v>
      </c>
      <c r="M81" s="1072"/>
      <c r="N81" s="1072"/>
      <c r="O81" s="1072"/>
    </row>
    <row r="82" spans="1:15" ht="15" customHeight="1">
      <c r="A82" s="300"/>
      <c r="B82" s="1885" t="s">
        <v>498</v>
      </c>
      <c r="C82" s="1886"/>
      <c r="D82" s="1887"/>
      <c r="E82" s="306">
        <v>263.02199999999999</v>
      </c>
      <c r="F82" s="307">
        <v>30.312000000000001</v>
      </c>
      <c r="G82" s="308">
        <v>16.586053</v>
      </c>
      <c r="H82" s="309">
        <v>309.920053</v>
      </c>
      <c r="I82" s="306">
        <v>590.95299999999997</v>
      </c>
      <c r="J82" s="307">
        <v>45.552</v>
      </c>
      <c r="K82" s="310">
        <v>49.113999999999997</v>
      </c>
      <c r="L82" s="309">
        <v>685.61900000000003</v>
      </c>
      <c r="M82" s="1072"/>
      <c r="N82" s="1072"/>
      <c r="O82" s="1072"/>
    </row>
    <row r="83" spans="1:15" ht="15" customHeight="1" thickBot="1">
      <c r="A83" s="325"/>
      <c r="B83" s="358" t="s">
        <v>499</v>
      </c>
      <c r="C83" s="359"/>
      <c r="D83" s="360"/>
      <c r="E83" s="349">
        <v>0.17499999999999999</v>
      </c>
      <c r="F83" s="350">
        <v>4.3940000000000001</v>
      </c>
      <c r="G83" s="352">
        <v>0.126</v>
      </c>
      <c r="H83" s="361">
        <v>4.6950000000000003</v>
      </c>
      <c r="I83" s="349">
        <v>0.66200000000000003</v>
      </c>
      <c r="J83" s="350">
        <v>25.103999999999999</v>
      </c>
      <c r="K83" s="352">
        <v>8.4000000000000005E-2</v>
      </c>
      <c r="L83" s="361">
        <v>25.85</v>
      </c>
      <c r="M83" s="1072"/>
      <c r="N83" s="1072"/>
      <c r="O83" s="1072"/>
    </row>
    <row r="84" spans="1:15" ht="33.75" customHeight="1" thickBot="1">
      <c r="A84" s="1888" t="s">
        <v>500</v>
      </c>
      <c r="B84" s="1889"/>
      <c r="C84" s="1889"/>
      <c r="D84" s="1890"/>
      <c r="E84" s="295">
        <v>-3496.6680000000001</v>
      </c>
      <c r="F84" s="296">
        <v>-394.72399999999999</v>
      </c>
      <c r="G84" s="299">
        <v>-29.177</v>
      </c>
      <c r="H84" s="298">
        <v>-3920.569</v>
      </c>
      <c r="I84" s="295">
        <v>-3123.3290000000002</v>
      </c>
      <c r="J84" s="296">
        <v>-477.4</v>
      </c>
      <c r="K84" s="299">
        <v>-164.62899999999999</v>
      </c>
      <c r="L84" s="298">
        <v>-3765.3580000000002</v>
      </c>
      <c r="M84" s="1072"/>
      <c r="N84" s="1072"/>
      <c r="O84" s="1072"/>
    </row>
    <row r="85" spans="1:15" ht="15.75" customHeight="1">
      <c r="A85" s="326"/>
      <c r="B85" s="1891" t="s">
        <v>501</v>
      </c>
      <c r="C85" s="1892"/>
      <c r="D85" s="1893"/>
      <c r="E85" s="301">
        <v>-6417.2290000000003</v>
      </c>
      <c r="F85" s="302">
        <v>-1890.3</v>
      </c>
      <c r="G85" s="362">
        <v>-256.97399999999999</v>
      </c>
      <c r="H85" s="304">
        <v>-8564.5030000000006</v>
      </c>
      <c r="I85" s="301">
        <v>-6081.7610000000004</v>
      </c>
      <c r="J85" s="302">
        <v>-1598.4659999999999</v>
      </c>
      <c r="K85" s="363">
        <v>-373.83</v>
      </c>
      <c r="L85" s="304">
        <v>-8054.0569999999998</v>
      </c>
      <c r="M85" s="1072"/>
      <c r="N85" s="1072"/>
      <c r="O85" s="1072"/>
    </row>
    <row r="86" spans="1:15" ht="32.25" customHeight="1">
      <c r="A86" s="300"/>
      <c r="B86" s="720"/>
      <c r="C86" s="1885" t="s">
        <v>502</v>
      </c>
      <c r="D86" s="1887"/>
      <c r="E86" s="306">
        <v>-6396.4840000000004</v>
      </c>
      <c r="F86" s="307">
        <v>-1812.163</v>
      </c>
      <c r="G86" s="364">
        <v>-255.85400000000001</v>
      </c>
      <c r="H86" s="309">
        <v>-8464.5010000000002</v>
      </c>
      <c r="I86" s="306">
        <v>-6063.9939999999997</v>
      </c>
      <c r="J86" s="307">
        <v>-1509.9880000000001</v>
      </c>
      <c r="K86" s="365">
        <v>-372.62599999999998</v>
      </c>
      <c r="L86" s="309">
        <v>-7946.6080000000002</v>
      </c>
      <c r="M86" s="330"/>
      <c r="N86" s="330"/>
      <c r="O86" s="330"/>
    </row>
    <row r="87" spans="1:15" ht="36.75" customHeight="1">
      <c r="A87" s="300"/>
      <c r="B87" s="720"/>
      <c r="C87" s="1885" t="s">
        <v>503</v>
      </c>
      <c r="D87" s="1887"/>
      <c r="E87" s="306">
        <v>-20.745000000000001</v>
      </c>
      <c r="F87" s="307">
        <v>-78.137</v>
      </c>
      <c r="G87" s="364">
        <v>-1.1200000000000001</v>
      </c>
      <c r="H87" s="309">
        <v>-100.002</v>
      </c>
      <c r="I87" s="306">
        <v>-17.766999999999999</v>
      </c>
      <c r="J87" s="307">
        <v>-88.477999999999994</v>
      </c>
      <c r="K87" s="365">
        <v>-1.204</v>
      </c>
      <c r="L87" s="309">
        <v>-107.449</v>
      </c>
      <c r="M87" s="1072"/>
      <c r="N87" s="1072"/>
      <c r="O87" s="1072"/>
    </row>
    <row r="88" spans="1:15" ht="24.75" customHeight="1">
      <c r="A88" s="300"/>
      <c r="B88" s="1885" t="s">
        <v>504</v>
      </c>
      <c r="C88" s="1886"/>
      <c r="D88" s="1887"/>
      <c r="E88" s="306">
        <v>2920.5610000000001</v>
      </c>
      <c r="F88" s="307">
        <v>1495.576</v>
      </c>
      <c r="G88" s="366">
        <v>227.797</v>
      </c>
      <c r="H88" s="309">
        <v>4643.9340000000002</v>
      </c>
      <c r="I88" s="306">
        <v>2958.4319999999998</v>
      </c>
      <c r="J88" s="307">
        <v>1121.066</v>
      </c>
      <c r="K88" s="365">
        <v>209.20099999999999</v>
      </c>
      <c r="L88" s="309">
        <v>4288.6989999999996</v>
      </c>
      <c r="M88" s="1072"/>
      <c r="N88" s="1072"/>
      <c r="O88" s="1072"/>
    </row>
    <row r="89" spans="1:15" ht="31.5" customHeight="1">
      <c r="A89" s="300"/>
      <c r="B89" s="720"/>
      <c r="C89" s="1885" t="s">
        <v>505</v>
      </c>
      <c r="D89" s="1887"/>
      <c r="E89" s="306">
        <v>2894.8609999999999</v>
      </c>
      <c r="F89" s="307">
        <v>1463.1220000000001</v>
      </c>
      <c r="G89" s="308">
        <v>218.45699999999999</v>
      </c>
      <c r="H89" s="309">
        <v>4576.4399999999996</v>
      </c>
      <c r="I89" s="306">
        <v>2920.1179999999999</v>
      </c>
      <c r="J89" s="307">
        <v>1069.556</v>
      </c>
      <c r="K89" s="310">
        <v>208.10900000000001</v>
      </c>
      <c r="L89" s="309">
        <v>4197.7830000000004</v>
      </c>
      <c r="M89" s="330"/>
      <c r="N89" s="330"/>
      <c r="O89" s="330"/>
    </row>
    <row r="90" spans="1:15" ht="38.25" customHeight="1" thickBot="1">
      <c r="A90" s="300"/>
      <c r="B90" s="720"/>
      <c r="C90" s="1879" t="s">
        <v>506</v>
      </c>
      <c r="D90" s="1881"/>
      <c r="E90" s="306">
        <v>25.7</v>
      </c>
      <c r="F90" s="307">
        <v>32.454000000000001</v>
      </c>
      <c r="G90" s="308">
        <v>9.34</v>
      </c>
      <c r="H90" s="309">
        <v>67.494</v>
      </c>
      <c r="I90" s="306">
        <v>38.314</v>
      </c>
      <c r="J90" s="307">
        <v>51.51</v>
      </c>
      <c r="K90" s="310">
        <v>1.0920000000000001</v>
      </c>
      <c r="L90" s="309">
        <v>90.915999999999997</v>
      </c>
      <c r="M90" s="330"/>
      <c r="N90" s="330"/>
      <c r="O90" s="330"/>
    </row>
    <row r="91" spans="1:15" ht="15.75" customHeight="1" thickBot="1">
      <c r="A91" s="1888" t="s">
        <v>507</v>
      </c>
      <c r="B91" s="1889"/>
      <c r="C91" s="1889"/>
      <c r="D91" s="1890"/>
      <c r="E91" s="295">
        <v>-621.08199999999999</v>
      </c>
      <c r="F91" s="296">
        <v>-387.15899999999999</v>
      </c>
      <c r="G91" s="297">
        <v>-73.191000000000003</v>
      </c>
      <c r="H91" s="298">
        <v>-1081.432</v>
      </c>
      <c r="I91" s="295">
        <v>-560.87400000000002</v>
      </c>
      <c r="J91" s="296">
        <v>-75.995000000000005</v>
      </c>
      <c r="K91" s="299">
        <v>-50.505000000000003</v>
      </c>
      <c r="L91" s="298">
        <v>-687.37400000000002</v>
      </c>
      <c r="M91" s="330"/>
      <c r="N91" s="330"/>
      <c r="O91" s="330"/>
    </row>
    <row r="92" spans="1:15" ht="15.75" customHeight="1">
      <c r="A92" s="367"/>
      <c r="B92" s="1891" t="s">
        <v>508</v>
      </c>
      <c r="C92" s="1892"/>
      <c r="D92" s="1893"/>
      <c r="E92" s="349">
        <v>-677.01400000000001</v>
      </c>
      <c r="F92" s="350">
        <v>-450.125</v>
      </c>
      <c r="G92" s="351">
        <v>-82.801000000000002</v>
      </c>
      <c r="H92" s="361">
        <v>-1209.94</v>
      </c>
      <c r="I92" s="349">
        <v>-561.37599999999998</v>
      </c>
      <c r="J92" s="350">
        <v>-135.251</v>
      </c>
      <c r="K92" s="352">
        <v>-68.301000000000002</v>
      </c>
      <c r="L92" s="361">
        <v>-764.928</v>
      </c>
      <c r="M92" s="1072"/>
      <c r="N92" s="1072"/>
      <c r="O92" s="1072"/>
    </row>
    <row r="93" spans="1:15" ht="30" customHeight="1" thickBot="1">
      <c r="A93" s="368"/>
      <c r="B93" s="1879" t="s">
        <v>509</v>
      </c>
      <c r="C93" s="1880"/>
      <c r="D93" s="1881"/>
      <c r="E93" s="369">
        <v>55.932000000000002</v>
      </c>
      <c r="F93" s="370">
        <v>62.966000000000001</v>
      </c>
      <c r="G93" s="371">
        <v>9.61</v>
      </c>
      <c r="H93" s="372">
        <v>128.50800000000001</v>
      </c>
      <c r="I93" s="369">
        <v>0.502</v>
      </c>
      <c r="J93" s="370">
        <v>59.256</v>
      </c>
      <c r="K93" s="373">
        <v>17.795999999999999</v>
      </c>
      <c r="L93" s="372">
        <v>77.554000000000002</v>
      </c>
      <c r="M93" s="1072"/>
      <c r="N93" s="1072"/>
      <c r="O93" s="1072"/>
    </row>
    <row r="94" spans="1:15" ht="15" customHeight="1" thickBot="1">
      <c r="A94" s="723" t="s">
        <v>510</v>
      </c>
      <c r="B94" s="724"/>
      <c r="C94" s="724"/>
      <c r="D94" s="724"/>
      <c r="E94" s="295">
        <v>-2601.7510000000002</v>
      </c>
      <c r="F94" s="296">
        <v>-1469.241</v>
      </c>
      <c r="G94" s="297">
        <v>-401.65</v>
      </c>
      <c r="H94" s="298">
        <v>-4472.6419999999998</v>
      </c>
      <c r="I94" s="295">
        <v>-3033.0659999999998</v>
      </c>
      <c r="J94" s="296">
        <v>-1194.8689999999999</v>
      </c>
      <c r="K94" s="299">
        <v>-372.31799999999998</v>
      </c>
      <c r="L94" s="298">
        <v>-4600.2529999999997</v>
      </c>
      <c r="M94" s="1072"/>
      <c r="N94" s="1072"/>
      <c r="O94" s="1072"/>
    </row>
    <row r="95" spans="1:15" ht="15.75" customHeight="1" thickBot="1">
      <c r="A95" s="1882" t="s">
        <v>511</v>
      </c>
      <c r="B95" s="1883"/>
      <c r="C95" s="1883"/>
      <c r="D95" s="1884"/>
      <c r="E95" s="295">
        <v>-546.81899999999996</v>
      </c>
      <c r="F95" s="296">
        <v>-388.85199999999998</v>
      </c>
      <c r="G95" s="297">
        <v>-59.741326000000001</v>
      </c>
      <c r="H95" s="298">
        <v>-995.41232600000001</v>
      </c>
      <c r="I95" s="295">
        <v>-672.596</v>
      </c>
      <c r="J95" s="296">
        <v>-276.053</v>
      </c>
      <c r="K95" s="299">
        <v>-53.052</v>
      </c>
      <c r="L95" s="298">
        <v>-1001.701</v>
      </c>
      <c r="M95" s="1072"/>
      <c r="N95" s="1072"/>
      <c r="O95" s="1072"/>
    </row>
    <row r="96" spans="1:15" ht="15.75" thickBot="1">
      <c r="A96" s="723" t="s">
        <v>512</v>
      </c>
      <c r="B96" s="724"/>
      <c r="C96" s="724"/>
      <c r="D96" s="724"/>
      <c r="E96" s="295">
        <v>-3243.8229999999999</v>
      </c>
      <c r="F96" s="296">
        <v>-2067.8490000000002</v>
      </c>
      <c r="G96" s="374">
        <v>-433.53794400000004</v>
      </c>
      <c r="H96" s="298">
        <v>-5745.2099440000002</v>
      </c>
      <c r="I96" s="295">
        <v>-3744.3960000000002</v>
      </c>
      <c r="J96" s="296">
        <v>-1647.683</v>
      </c>
      <c r="K96" s="375">
        <v>-383.55</v>
      </c>
      <c r="L96" s="298">
        <v>-5775.6289999999999</v>
      </c>
      <c r="M96" s="1072"/>
      <c r="N96" s="1072"/>
      <c r="O96" s="1072"/>
    </row>
    <row r="97" spans="1:18">
      <c r="A97" s="367"/>
      <c r="B97" s="354" t="s">
        <v>513</v>
      </c>
      <c r="C97" s="355"/>
      <c r="D97" s="355"/>
      <c r="E97" s="301">
        <v>-1870.91</v>
      </c>
      <c r="F97" s="302">
        <v>-1344.3440000000001</v>
      </c>
      <c r="G97" s="303">
        <v>-337.20194400000003</v>
      </c>
      <c r="H97" s="304">
        <v>-3552.4559440000003</v>
      </c>
      <c r="I97" s="301">
        <v>-2172.7310000000002</v>
      </c>
      <c r="J97" s="302">
        <v>-1071.1569999999999</v>
      </c>
      <c r="K97" s="305">
        <v>-322.98500000000001</v>
      </c>
      <c r="L97" s="304">
        <v>-3566.873</v>
      </c>
      <c r="M97" s="1072"/>
      <c r="N97" s="1072"/>
      <c r="O97" s="1072"/>
    </row>
    <row r="98" spans="1:18" ht="15" customHeight="1">
      <c r="A98" s="367"/>
      <c r="B98" s="721" t="s">
        <v>514</v>
      </c>
      <c r="C98" s="722"/>
      <c r="D98" s="722"/>
      <c r="E98" s="306">
        <v>-814.06399999999996</v>
      </c>
      <c r="F98" s="307">
        <v>-222.649</v>
      </c>
      <c r="G98" s="308">
        <v>-35.871000000000002</v>
      </c>
      <c r="H98" s="309">
        <v>-1072.5840000000001</v>
      </c>
      <c r="I98" s="306">
        <v>-872.99199999999996</v>
      </c>
      <c r="J98" s="307">
        <v>-185.20500000000001</v>
      </c>
      <c r="K98" s="310">
        <v>-35.281999999999996</v>
      </c>
      <c r="L98" s="309">
        <v>-1093.479</v>
      </c>
      <c r="M98" s="1072"/>
      <c r="N98" s="1072"/>
      <c r="O98" s="1072"/>
      <c r="P98" s="1068"/>
      <c r="Q98" s="1068"/>
      <c r="R98" s="1068"/>
    </row>
    <row r="99" spans="1:18" ht="15" customHeight="1">
      <c r="A99" s="367"/>
      <c r="B99" s="1885" t="s">
        <v>515</v>
      </c>
      <c r="C99" s="1886"/>
      <c r="D99" s="1887"/>
      <c r="E99" s="306">
        <v>-1.8220000000000001</v>
      </c>
      <c r="F99" s="307">
        <v>-4.2000000000000003E-2</v>
      </c>
      <c r="G99" s="308">
        <v>-0.46100000000000002</v>
      </c>
      <c r="H99" s="309">
        <v>-2.3250000000000002</v>
      </c>
      <c r="I99" s="306">
        <v>-0.36799999999999999</v>
      </c>
      <c r="J99" s="307">
        <v>0</v>
      </c>
      <c r="K99" s="310">
        <v>0</v>
      </c>
      <c r="L99" s="309">
        <v>-0.36799999999999999</v>
      </c>
      <c r="M99" s="376"/>
      <c r="N99" s="376"/>
      <c r="O99" s="376"/>
      <c r="P99" s="376"/>
      <c r="Q99" s="376"/>
      <c r="R99" s="376"/>
    </row>
    <row r="100" spans="1:18" ht="15.75" customHeight="1">
      <c r="A100" s="367"/>
      <c r="B100" s="1885" t="s">
        <v>516</v>
      </c>
      <c r="C100" s="1886"/>
      <c r="D100" s="1887"/>
      <c r="E100" s="306">
        <v>-358.55399999999997</v>
      </c>
      <c r="F100" s="307">
        <v>-68.614000000000004</v>
      </c>
      <c r="G100" s="308">
        <v>-3.95</v>
      </c>
      <c r="H100" s="309">
        <v>-431.11799999999999</v>
      </c>
      <c r="I100" s="306">
        <v>-300.14800000000002</v>
      </c>
      <c r="J100" s="307">
        <v>-89.296999999999997</v>
      </c>
      <c r="K100" s="310">
        <v>-3.972</v>
      </c>
      <c r="L100" s="309">
        <v>-393.41699999999997</v>
      </c>
      <c r="M100" s="377"/>
      <c r="N100" s="377"/>
      <c r="O100" s="377"/>
      <c r="P100" s="377"/>
      <c r="Q100" s="377"/>
      <c r="R100" s="377"/>
    </row>
    <row r="101" spans="1:18" ht="15.75" customHeight="1">
      <c r="A101" s="367"/>
      <c r="B101" s="721" t="s">
        <v>517</v>
      </c>
      <c r="C101" s="722"/>
      <c r="D101" s="722"/>
      <c r="E101" s="306">
        <v>-44.286999999999999</v>
      </c>
      <c r="F101" s="307">
        <v>-69.043999999999997</v>
      </c>
      <c r="G101" s="308">
        <v>-1.6639999999999999</v>
      </c>
      <c r="H101" s="309">
        <v>-114.995</v>
      </c>
      <c r="I101" s="306">
        <v>-230.18199999999999</v>
      </c>
      <c r="J101" s="307">
        <v>-12.95</v>
      </c>
      <c r="K101" s="310">
        <v>-6.3029999999999999</v>
      </c>
      <c r="L101" s="309">
        <v>-249.435</v>
      </c>
      <c r="M101" s="377"/>
      <c r="N101" s="377"/>
      <c r="O101" s="377"/>
      <c r="P101" s="377"/>
      <c r="Q101" s="377"/>
      <c r="R101" s="377"/>
    </row>
    <row r="102" spans="1:18">
      <c r="A102" s="367"/>
      <c r="B102" s="721" t="s">
        <v>518</v>
      </c>
      <c r="C102" s="722"/>
      <c r="D102" s="722"/>
      <c r="E102" s="306">
        <v>-143.11699999999999</v>
      </c>
      <c r="F102" s="307">
        <v>-200.61699999999999</v>
      </c>
      <c r="G102" s="308">
        <v>-47.57</v>
      </c>
      <c r="H102" s="309">
        <v>-391.30399999999997</v>
      </c>
      <c r="I102" s="306">
        <v>-166.86600000000001</v>
      </c>
      <c r="J102" s="307">
        <v>-283.99200000000002</v>
      </c>
      <c r="K102" s="310">
        <v>-14.882999999999999</v>
      </c>
      <c r="L102" s="309">
        <v>-465.74099999999999</v>
      </c>
      <c r="M102" s="1072"/>
      <c r="N102" s="1072"/>
      <c r="O102" s="1072"/>
      <c r="P102" s="1068"/>
      <c r="Q102" s="1068"/>
      <c r="R102" s="1068"/>
    </row>
    <row r="103" spans="1:18" ht="15.75" thickBot="1">
      <c r="A103" s="378"/>
      <c r="B103" s="379" t="s">
        <v>519</v>
      </c>
      <c r="C103" s="380"/>
      <c r="D103" s="380"/>
      <c r="E103" s="369">
        <v>-11.069000000000001</v>
      </c>
      <c r="F103" s="370">
        <v>-162.53899999999999</v>
      </c>
      <c r="G103" s="371">
        <v>-6.82</v>
      </c>
      <c r="H103" s="372">
        <v>-180.428</v>
      </c>
      <c r="I103" s="369">
        <v>-1.109</v>
      </c>
      <c r="J103" s="370">
        <v>-5.0819999999999999</v>
      </c>
      <c r="K103" s="373">
        <v>-0.125</v>
      </c>
      <c r="L103" s="372">
        <v>-6.3159999999999998</v>
      </c>
      <c r="M103" s="1072"/>
      <c r="N103" s="1072"/>
      <c r="O103" s="1072"/>
      <c r="P103" s="1068"/>
      <c r="Q103" s="1068"/>
      <c r="R103" s="1068"/>
    </row>
    <row r="104" spans="1:18" ht="15.75" thickBot="1">
      <c r="A104" s="381" t="s">
        <v>520</v>
      </c>
      <c r="B104" s="382"/>
      <c r="C104" s="382"/>
      <c r="D104" s="383"/>
      <c r="E104" s="384">
        <v>4094.605</v>
      </c>
      <c r="F104" s="384">
        <v>1098.03</v>
      </c>
      <c r="G104" s="385">
        <v>-8.792920220000175</v>
      </c>
      <c r="H104" s="386">
        <v>5183.8420797799999</v>
      </c>
      <c r="I104" s="387">
        <v>6139.3410000000003</v>
      </c>
      <c r="J104" s="387">
        <v>803.245</v>
      </c>
      <c r="K104" s="388">
        <v>105.212</v>
      </c>
      <c r="L104" s="389">
        <v>7047.7979999999998</v>
      </c>
      <c r="M104" s="1072"/>
      <c r="N104" s="1072"/>
      <c r="O104" s="1072"/>
      <c r="P104" s="1068"/>
      <c r="Q104" s="1068"/>
      <c r="R104" s="1068"/>
    </row>
    <row r="105" spans="1:18" ht="15.75" thickBot="1">
      <c r="A105" s="1073" t="s">
        <v>521</v>
      </c>
      <c r="B105" s="1074"/>
      <c r="C105" s="1074"/>
      <c r="D105" s="1075"/>
      <c r="E105" s="390">
        <v>-421.43</v>
      </c>
      <c r="F105" s="390">
        <v>-116.295</v>
      </c>
      <c r="G105" s="385">
        <v>-6.6280000000000001</v>
      </c>
      <c r="H105" s="391">
        <v>-544.35299999999995</v>
      </c>
      <c r="I105" s="392">
        <v>-634.48800000000006</v>
      </c>
      <c r="J105" s="392">
        <v>-76.884</v>
      </c>
      <c r="K105" s="393">
        <v>-11.72</v>
      </c>
      <c r="L105" s="389">
        <v>-723.09199999999998</v>
      </c>
      <c r="M105" s="1068"/>
      <c r="N105" s="1068"/>
      <c r="O105" s="1068"/>
      <c r="P105" s="1068"/>
      <c r="Q105" s="1068"/>
      <c r="R105" s="1068"/>
    </row>
    <row r="106" spans="1:18" ht="15.75" thickBot="1">
      <c r="A106" s="394" t="s">
        <v>522</v>
      </c>
      <c r="B106" s="395"/>
      <c r="C106" s="395"/>
      <c r="D106" s="396"/>
      <c r="E106" s="397">
        <v>3673.1750000000002</v>
      </c>
      <c r="F106" s="397">
        <v>981.73500000000001</v>
      </c>
      <c r="G106" s="385">
        <v>-15.420920220000175</v>
      </c>
      <c r="H106" s="386">
        <v>4639.4890797799999</v>
      </c>
      <c r="I106" s="398">
        <v>5504.8530000000001</v>
      </c>
      <c r="J106" s="398">
        <v>726.36099999999999</v>
      </c>
      <c r="K106" s="399">
        <v>93.492000000000004</v>
      </c>
      <c r="L106" s="400">
        <v>6324.7060000000001</v>
      </c>
    </row>
    <row r="107" spans="1:18">
      <c r="G107" s="1076"/>
    </row>
  </sheetData>
  <mergeCells count="52">
    <mergeCell ref="K1:L1"/>
    <mergeCell ref="A2:L2"/>
    <mergeCell ref="K3:L3"/>
    <mergeCell ref="A4:D5"/>
    <mergeCell ref="E4:H4"/>
    <mergeCell ref="I4:L4"/>
    <mergeCell ref="C27:D27"/>
    <mergeCell ref="A6:D6"/>
    <mergeCell ref="B7:D7"/>
    <mergeCell ref="C8:D8"/>
    <mergeCell ref="C9:D9"/>
    <mergeCell ref="B10:D10"/>
    <mergeCell ref="C11:D11"/>
    <mergeCell ref="C12:D12"/>
    <mergeCell ref="B14:D14"/>
    <mergeCell ref="C20:D20"/>
    <mergeCell ref="C23:D23"/>
    <mergeCell ref="C26:D26"/>
    <mergeCell ref="B66:D66"/>
    <mergeCell ref="C28:D28"/>
    <mergeCell ref="B30:D30"/>
    <mergeCell ref="A31:D31"/>
    <mergeCell ref="B38:D38"/>
    <mergeCell ref="C52:D52"/>
    <mergeCell ref="A55:D55"/>
    <mergeCell ref="B60:D60"/>
    <mergeCell ref="C61:D61"/>
    <mergeCell ref="B63:D63"/>
    <mergeCell ref="C64:D64"/>
    <mergeCell ref="C65:D65"/>
    <mergeCell ref="C86:D86"/>
    <mergeCell ref="B67:D67"/>
    <mergeCell ref="A68:D68"/>
    <mergeCell ref="B69:D69"/>
    <mergeCell ref="C70:D70"/>
    <mergeCell ref="A71:D71"/>
    <mergeCell ref="B76:D76"/>
    <mergeCell ref="B77:D77"/>
    <mergeCell ref="B79:D79"/>
    <mergeCell ref="B82:D82"/>
    <mergeCell ref="A84:D84"/>
    <mergeCell ref="B85:D85"/>
    <mergeCell ref="B93:D93"/>
    <mergeCell ref="A95:D95"/>
    <mergeCell ref="B99:D99"/>
    <mergeCell ref="B100:D100"/>
    <mergeCell ref="C87:D87"/>
    <mergeCell ref="B88:D88"/>
    <mergeCell ref="C89:D89"/>
    <mergeCell ref="C90:D90"/>
    <mergeCell ref="A91:D91"/>
    <mergeCell ref="B92:D92"/>
  </mergeCells>
  <pageMargins left="0.70866141732283472" right="0.70866141732283472" top="0.74803149606299213" bottom="0.74803149606299213" header="0.31496062992125984" footer="0.31496062992125984"/>
  <pageSetup paperSize="9" scale="4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95"/>
  <sheetViews>
    <sheetView workbookViewId="0"/>
  </sheetViews>
  <sheetFormatPr defaultColWidth="9.140625" defaultRowHeight="11.25"/>
  <cols>
    <col min="1" max="1" width="2.42578125" style="401" customWidth="1"/>
    <col min="2" max="2" width="3.140625" style="401" customWidth="1"/>
    <col min="3" max="3" width="103.28515625" style="401" customWidth="1"/>
    <col min="4" max="4" width="8" style="401" bestFit="1" customWidth="1"/>
    <col min="5" max="5" width="9.140625" style="401"/>
    <col min="6" max="6" width="8.42578125" style="401" customWidth="1"/>
    <col min="7" max="7" width="10.7109375" style="401" customWidth="1"/>
    <col min="8" max="8" width="10.140625" style="401" bestFit="1" customWidth="1"/>
    <col min="9" max="16384" width="9.140625" style="401"/>
  </cols>
  <sheetData>
    <row r="1" spans="1:20">
      <c r="H1" s="402" t="s">
        <v>657</v>
      </c>
      <c r="I1" s="403"/>
      <c r="J1" s="403"/>
      <c r="K1" s="403"/>
      <c r="L1" s="403"/>
      <c r="M1" s="403"/>
      <c r="N1" s="403"/>
      <c r="O1" s="403"/>
      <c r="P1" s="403"/>
      <c r="Q1" s="403"/>
      <c r="R1" s="403"/>
      <c r="S1" s="403"/>
      <c r="T1" s="403"/>
    </row>
    <row r="2" spans="1:20" ht="12" customHeight="1">
      <c r="A2" s="1923" t="s">
        <v>1189</v>
      </c>
      <c r="B2" s="1923"/>
      <c r="C2" s="1923"/>
      <c r="D2" s="1923"/>
      <c r="E2" s="1923"/>
      <c r="F2" s="1923"/>
      <c r="G2" s="1923"/>
      <c r="H2" s="1923"/>
    </row>
    <row r="3" spans="1:20" ht="12" customHeight="1">
      <c r="A3" s="1924"/>
      <c r="B3" s="1924"/>
      <c r="C3" s="1924"/>
      <c r="D3" s="1924"/>
      <c r="E3" s="1924"/>
      <c r="F3" s="1924"/>
      <c r="G3" s="1924"/>
      <c r="H3" s="1924"/>
    </row>
    <row r="4" spans="1:20">
      <c r="A4" s="404"/>
      <c r="B4" s="405"/>
      <c r="C4" s="406"/>
      <c r="D4" s="407">
        <v>2012</v>
      </c>
      <c r="E4" s="407">
        <v>2013</v>
      </c>
      <c r="F4" s="407">
        <v>2014</v>
      </c>
      <c r="G4" s="407">
        <v>2015</v>
      </c>
      <c r="H4" s="407">
        <v>2016</v>
      </c>
    </row>
    <row r="5" spans="1:20">
      <c r="C5" s="408"/>
    </row>
    <row r="6" spans="1:20" ht="12.75">
      <c r="A6" s="1925" t="s">
        <v>524</v>
      </c>
      <c r="B6" s="1925"/>
      <c r="C6" s="1925"/>
      <c r="D6" s="404"/>
      <c r="E6" s="404"/>
      <c r="F6" s="404"/>
      <c r="G6" s="404"/>
      <c r="H6" s="404"/>
    </row>
    <row r="7" spans="1:20" ht="12.75">
      <c r="A7" s="409"/>
      <c r="B7" s="1926" t="s">
        <v>525</v>
      </c>
      <c r="C7" s="1926"/>
    </row>
    <row r="8" spans="1:20" ht="22.5" customHeight="1">
      <c r="A8" s="409"/>
      <c r="B8" s="1077"/>
      <c r="C8" s="447" t="s">
        <v>526</v>
      </c>
      <c r="D8" s="410">
        <v>75.612522096493919</v>
      </c>
      <c r="E8" s="410">
        <v>73.622553104160062</v>
      </c>
      <c r="F8" s="410">
        <v>75.863852957843648</v>
      </c>
      <c r="G8" s="411">
        <v>75.893459443966776</v>
      </c>
      <c r="H8" s="411">
        <v>73.204143456198395</v>
      </c>
      <c r="I8" s="412"/>
      <c r="J8" s="412"/>
      <c r="K8" s="412"/>
      <c r="L8" s="412"/>
      <c r="M8" s="412"/>
      <c r="N8" s="412"/>
      <c r="O8" s="412"/>
      <c r="P8" s="412"/>
      <c r="Q8" s="412"/>
      <c r="R8" s="412"/>
    </row>
    <row r="9" spans="1:20" ht="22.5" customHeight="1">
      <c r="A9" s="409"/>
      <c r="B9" s="1077"/>
      <c r="C9" s="447" t="s">
        <v>527</v>
      </c>
      <c r="D9" s="410">
        <v>52.575796812962416</v>
      </c>
      <c r="E9" s="410">
        <v>51.664471967020731</v>
      </c>
      <c r="F9" s="410">
        <v>54.390017076327965</v>
      </c>
      <c r="G9" s="411">
        <v>54.849128331900268</v>
      </c>
      <c r="H9" s="411">
        <v>53.139448284745903</v>
      </c>
      <c r="I9" s="412"/>
      <c r="J9" s="412"/>
      <c r="K9" s="412"/>
      <c r="L9" s="412"/>
      <c r="M9" s="412"/>
      <c r="N9" s="412"/>
      <c r="O9" s="412"/>
      <c r="P9" s="412"/>
      <c r="Q9" s="412"/>
      <c r="R9" s="412"/>
    </row>
    <row r="10" spans="1:20" ht="22.5" customHeight="1">
      <c r="A10" s="409"/>
      <c r="B10" s="1077"/>
      <c r="C10" s="447" t="s">
        <v>528</v>
      </c>
      <c r="D10" s="410">
        <v>46.33028585631547</v>
      </c>
      <c r="E10" s="410">
        <v>45.852890368625857</v>
      </c>
      <c r="F10" s="410">
        <v>47.943984148012532</v>
      </c>
      <c r="G10" s="411">
        <v>49.715755051590726</v>
      </c>
      <c r="H10" s="411">
        <v>46.252568095904003</v>
      </c>
      <c r="I10" s="412"/>
      <c r="J10" s="412"/>
      <c r="K10" s="412"/>
      <c r="L10" s="412"/>
      <c r="M10" s="412"/>
      <c r="N10" s="412"/>
      <c r="O10" s="412"/>
      <c r="P10" s="412"/>
      <c r="Q10" s="412"/>
      <c r="R10" s="412"/>
    </row>
    <row r="11" spans="1:20" s="413" customFormat="1" ht="13.5" customHeight="1">
      <c r="B11" s="1926" t="s">
        <v>529</v>
      </c>
      <c r="C11" s="1926"/>
    </row>
    <row r="12" spans="1:20" s="413" customFormat="1">
      <c r="B12" s="414"/>
      <c r="C12" s="414" t="s">
        <v>530</v>
      </c>
      <c r="D12" s="415">
        <v>17.117344181230756</v>
      </c>
      <c r="E12" s="416">
        <v>16.849259944807983</v>
      </c>
      <c r="F12" s="416">
        <v>15.655656596167258</v>
      </c>
      <c r="G12" s="416">
        <v>15.490676175266749</v>
      </c>
      <c r="H12" s="416">
        <v>15.2234016412045</v>
      </c>
    </row>
    <row r="13" spans="1:20" s="413" customFormat="1" ht="12.75">
      <c r="B13" s="414" t="s">
        <v>531</v>
      </c>
      <c r="C13" s="414" t="s">
        <v>532</v>
      </c>
      <c r="D13" s="415">
        <v>14.549727241231302</v>
      </c>
      <c r="E13" s="416">
        <v>14.446013638139032</v>
      </c>
      <c r="F13" s="416">
        <v>13.718012778798125</v>
      </c>
      <c r="G13" s="416">
        <v>13.938953805014801</v>
      </c>
      <c r="H13" s="416">
        <v>13.864179724600401</v>
      </c>
    </row>
    <row r="14" spans="1:20" s="413" customFormat="1" ht="12.75">
      <c r="B14" s="414"/>
      <c r="C14" s="414" t="s">
        <v>533</v>
      </c>
      <c r="D14" s="415"/>
      <c r="E14" s="416"/>
      <c r="F14" s="416"/>
      <c r="G14" s="416"/>
      <c r="H14" s="416"/>
    </row>
    <row r="15" spans="1:20" s="413" customFormat="1" ht="15" customHeight="1">
      <c r="B15" s="414" t="s">
        <v>531</v>
      </c>
      <c r="C15" s="414" t="s">
        <v>534</v>
      </c>
      <c r="D15" s="415">
        <v>11.163394455628433</v>
      </c>
      <c r="E15" s="416">
        <v>11.273707692070868</v>
      </c>
      <c r="F15" s="416">
        <v>10.819652122263266</v>
      </c>
      <c r="G15" s="416">
        <v>10.836997419208179</v>
      </c>
      <c r="H15" s="416">
        <v>10.612307334934199</v>
      </c>
    </row>
    <row r="16" spans="1:20" s="413" customFormat="1" ht="27" customHeight="1">
      <c r="B16" s="414"/>
      <c r="C16" s="414" t="s">
        <v>535</v>
      </c>
      <c r="D16" s="415">
        <v>-3.6760651368179471</v>
      </c>
      <c r="E16" s="416">
        <v>-1.8274068177847369</v>
      </c>
      <c r="F16" s="416">
        <v>-2.9518848026934776</v>
      </c>
      <c r="G16" s="416">
        <v>-5.2581059343949663</v>
      </c>
      <c r="H16" s="416">
        <v>-5.5158688497908503</v>
      </c>
    </row>
    <row r="17" spans="2:8" s="413" customFormat="1" ht="27.75" customHeight="1">
      <c r="B17" s="414"/>
      <c r="C17" s="414" t="s">
        <v>536</v>
      </c>
      <c r="D17" s="415">
        <v>-3.8327889056045379</v>
      </c>
      <c r="E17" s="416">
        <v>-1.9343585705605268</v>
      </c>
      <c r="F17" s="416">
        <v>-2.9754155315854005</v>
      </c>
      <c r="G17" s="416">
        <v>-5.2683856461421952</v>
      </c>
      <c r="H17" s="416">
        <v>-5.5307001406004801</v>
      </c>
    </row>
    <row r="18" spans="2:8" s="413" customFormat="1" ht="27" customHeight="1">
      <c r="B18" s="414"/>
      <c r="C18" s="414" t="s">
        <v>537</v>
      </c>
      <c r="D18" s="415">
        <v>10.703213690200913</v>
      </c>
      <c r="E18" s="416">
        <v>11.599596769274635</v>
      </c>
      <c r="F18" s="416">
        <v>11.484858557825453</v>
      </c>
      <c r="G18" s="416">
        <v>8.3475035012144385</v>
      </c>
      <c r="H18" s="416">
        <v>7.0988678537377696</v>
      </c>
    </row>
    <row r="19" spans="2:8" s="413" customFormat="1" ht="12.75" customHeight="1">
      <c r="B19" s="417"/>
      <c r="C19" s="417"/>
      <c r="D19" s="415"/>
      <c r="F19" s="416"/>
    </row>
    <row r="20" spans="2:8" s="413" customFormat="1" ht="12.75" customHeight="1">
      <c r="B20" s="1927" t="s">
        <v>538</v>
      </c>
      <c r="C20" s="1927"/>
      <c r="D20" s="415"/>
      <c r="F20" s="416"/>
    </row>
    <row r="21" spans="2:8" s="413" customFormat="1" ht="12.75" customHeight="1">
      <c r="B21" s="414"/>
      <c r="C21" s="414" t="s">
        <v>1261</v>
      </c>
      <c r="D21" s="415">
        <v>10.112397130414799</v>
      </c>
      <c r="E21" s="418">
        <v>10.939568430426274</v>
      </c>
      <c r="F21" s="419">
        <v>10.805913394161383</v>
      </c>
      <c r="G21" s="419">
        <v>10.31444988064335</v>
      </c>
      <c r="H21" s="419">
        <v>6.2866140982279397</v>
      </c>
    </row>
    <row r="22" spans="2:8" s="413" customFormat="1" ht="15" customHeight="1">
      <c r="B22" s="414"/>
      <c r="C22" s="414" t="s">
        <v>1262</v>
      </c>
      <c r="D22" s="415">
        <v>10.492625467803574</v>
      </c>
      <c r="E22" s="418">
        <v>11.50685045200021</v>
      </c>
      <c r="F22" s="419">
        <v>11.333898252146977</v>
      </c>
      <c r="G22" s="419">
        <v>10.812397813363114</v>
      </c>
      <c r="H22" s="419">
        <v>6.5848492093714697</v>
      </c>
    </row>
    <row r="23" spans="2:8" s="413" customFormat="1" ht="15" customHeight="1">
      <c r="B23" s="414"/>
      <c r="C23" s="414" t="s">
        <v>539</v>
      </c>
      <c r="D23" s="415">
        <v>107.08029854488991</v>
      </c>
      <c r="E23" s="418">
        <v>103.11659192237335</v>
      </c>
      <c r="F23" s="419">
        <v>104.64969095107315</v>
      </c>
      <c r="G23" s="419">
        <v>108.37305379218564</v>
      </c>
      <c r="H23" s="419">
        <v>114.79740582707696</v>
      </c>
    </row>
    <row r="24" spans="2:8" s="413" customFormat="1" ht="15" customHeight="1">
      <c r="B24" s="414"/>
      <c r="C24" s="414" t="s">
        <v>540</v>
      </c>
      <c r="D24" s="415">
        <v>107.51812593117793</v>
      </c>
      <c r="E24" s="418">
        <v>103.32658746263486</v>
      </c>
      <c r="F24" s="419">
        <v>104.70182493084752</v>
      </c>
      <c r="G24" s="419">
        <v>108.4164764479282</v>
      </c>
      <c r="H24" s="419">
        <v>114.8671665006481</v>
      </c>
    </row>
    <row r="25" spans="2:8" s="413" customFormat="1" ht="27" customHeight="1">
      <c r="B25" s="414"/>
      <c r="C25" s="414" t="s">
        <v>541</v>
      </c>
      <c r="D25" s="420">
        <v>79.005337791086632</v>
      </c>
      <c r="E25" s="418">
        <v>80.051747503511123</v>
      </c>
      <c r="F25" s="419">
        <v>81.851343544722226</v>
      </c>
      <c r="G25" s="419">
        <v>86.664498133614188</v>
      </c>
      <c r="H25" s="419">
        <v>80.917415939284794</v>
      </c>
    </row>
    <row r="26" spans="2:8" s="413" customFormat="1" ht="12.75" customHeight="1">
      <c r="B26" s="417"/>
      <c r="C26" s="417"/>
      <c r="D26" s="420"/>
      <c r="F26" s="416"/>
    </row>
    <row r="27" spans="2:8" ht="12.75" customHeight="1">
      <c r="B27" s="414"/>
      <c r="C27" s="421" t="s">
        <v>542</v>
      </c>
      <c r="F27" s="416"/>
    </row>
    <row r="28" spans="2:8">
      <c r="B28" s="414"/>
      <c r="C28" s="414" t="s">
        <v>543</v>
      </c>
      <c r="D28" s="415">
        <v>99.159202497081239</v>
      </c>
      <c r="E28" s="422">
        <v>99.542249244387776</v>
      </c>
      <c r="F28" s="419">
        <v>99.639590938030764</v>
      </c>
      <c r="G28" s="419">
        <v>99.673513313409472</v>
      </c>
      <c r="H28" s="410">
        <v>99.802253227572209</v>
      </c>
    </row>
    <row r="29" spans="2:8">
      <c r="B29" s="423"/>
      <c r="C29" s="414" t="s">
        <v>544</v>
      </c>
      <c r="D29" s="415">
        <v>4.8859459499180167</v>
      </c>
      <c r="E29" s="422">
        <v>5.4368739940204227</v>
      </c>
      <c r="F29" s="419">
        <v>4.7847581859262407</v>
      </c>
      <c r="G29" s="419">
        <v>4.7810840908275161</v>
      </c>
      <c r="H29" s="420">
        <v>4.6021936089538302</v>
      </c>
    </row>
    <row r="30" spans="2:8">
      <c r="B30" s="423"/>
      <c r="C30" s="414" t="s">
        <v>545</v>
      </c>
      <c r="D30" s="415">
        <v>0.14563132779594751</v>
      </c>
      <c r="E30" s="422">
        <v>0.1631096284019152</v>
      </c>
      <c r="F30" s="419">
        <v>0.11981076051301544</v>
      </c>
      <c r="G30" s="419">
        <v>0.10582561563377707</v>
      </c>
      <c r="H30" s="420">
        <v>0.105761939663644</v>
      </c>
    </row>
    <row r="31" spans="2:8" ht="12.75">
      <c r="B31" s="423"/>
      <c r="C31" s="414" t="s">
        <v>546</v>
      </c>
      <c r="D31" s="415">
        <v>0.84507564118274459</v>
      </c>
      <c r="E31" s="422">
        <v>0.84544328458498064</v>
      </c>
      <c r="F31" s="419">
        <v>0.80568005634400131</v>
      </c>
      <c r="G31" s="419">
        <v>0.83344940107333065</v>
      </c>
      <c r="H31" s="420">
        <v>0.81644152144592697</v>
      </c>
    </row>
    <row r="32" spans="2:8">
      <c r="B32" s="423"/>
      <c r="C32" s="414" t="s">
        <v>547</v>
      </c>
      <c r="D32" s="415">
        <v>56.854508185465882</v>
      </c>
      <c r="E32" s="422">
        <v>55.384334932999934</v>
      </c>
      <c r="F32" s="419">
        <v>55.173244989203738</v>
      </c>
      <c r="G32" s="419">
        <v>53.874123141515419</v>
      </c>
      <c r="H32" s="420">
        <v>51.274421894763996</v>
      </c>
    </row>
    <row r="33" spans="2:8">
      <c r="B33" s="423"/>
      <c r="C33" s="414" t="s">
        <v>548</v>
      </c>
      <c r="D33" s="415">
        <v>36.36248280806614</v>
      </c>
      <c r="E33" s="422">
        <v>37.668141433886341</v>
      </c>
      <c r="F33" s="419">
        <v>38.710037991912401</v>
      </c>
      <c r="G33" s="419">
        <v>40.032862873768906</v>
      </c>
      <c r="H33" s="420">
        <v>42.927593200159599</v>
      </c>
    </row>
    <row r="34" spans="2:8" ht="13.5" customHeight="1">
      <c r="B34" s="423"/>
      <c r="C34" s="414" t="s">
        <v>549</v>
      </c>
      <c r="D34" s="415">
        <v>6.5558584652510937E-2</v>
      </c>
      <c r="E34" s="422">
        <v>4.4345970494197709E-2</v>
      </c>
      <c r="F34" s="419">
        <v>4.6058954131364023E-2</v>
      </c>
      <c r="G34" s="419">
        <v>4.6168190590524565E-2</v>
      </c>
      <c r="H34" s="420">
        <v>7.5841062585218402E-2</v>
      </c>
    </row>
    <row r="35" spans="2:8" ht="15" customHeight="1">
      <c r="B35" s="414"/>
      <c r="C35" s="414" t="s">
        <v>550</v>
      </c>
      <c r="D35" s="424">
        <v>0.84079750291875166</v>
      </c>
      <c r="E35" s="422">
        <v>0.45775075561221379</v>
      </c>
      <c r="F35" s="419">
        <v>0.36040906196923839</v>
      </c>
      <c r="G35" s="419">
        <v>0.32648668659052849</v>
      </c>
      <c r="H35" s="420">
        <v>0.18341114791524801</v>
      </c>
    </row>
    <row r="36" spans="2:8">
      <c r="B36" s="725"/>
      <c r="C36" s="417" t="s">
        <v>551</v>
      </c>
      <c r="D36" s="425">
        <v>0.33520165211502201</v>
      </c>
      <c r="E36" s="422">
        <v>0.11852235329387209</v>
      </c>
      <c r="F36" s="419">
        <v>5.9457751840133174E-2</v>
      </c>
      <c r="G36" s="419">
        <v>2.5060490330708705E-2</v>
      </c>
      <c r="H36" s="420">
        <v>1.4335624512522101E-2</v>
      </c>
    </row>
    <row r="37" spans="2:8" ht="12.75" customHeight="1">
      <c r="B37" s="423"/>
      <c r="C37" s="414" t="s">
        <v>552</v>
      </c>
      <c r="D37" s="424">
        <v>0.50559585080372904</v>
      </c>
      <c r="E37" s="422">
        <v>0.33922840231834167</v>
      </c>
      <c r="F37" s="419">
        <v>0.30095131012910525</v>
      </c>
      <c r="G37" s="419">
        <v>0.30142619625981981</v>
      </c>
      <c r="H37" s="420">
        <v>0.19774677242777</v>
      </c>
    </row>
    <row r="38" spans="2:8" ht="13.5" customHeight="1">
      <c r="B38" s="423"/>
      <c r="C38" s="414"/>
      <c r="D38" s="426"/>
      <c r="F38" s="416"/>
      <c r="H38" s="420"/>
    </row>
    <row r="39" spans="2:8" ht="12.75">
      <c r="B39" s="414"/>
      <c r="C39" s="414" t="s">
        <v>553</v>
      </c>
      <c r="D39" s="415">
        <v>205.1155506173005</v>
      </c>
      <c r="E39" s="424">
        <v>188.45802724795044</v>
      </c>
      <c r="F39" s="427">
        <v>233.07483905780711</v>
      </c>
      <c r="G39" s="416">
        <v>212.44739253996573</v>
      </c>
      <c r="H39" s="410">
        <v>185.413945006169</v>
      </c>
    </row>
    <row r="40" spans="2:8" s="434" customFormat="1" ht="12.75" customHeight="1">
      <c r="B40" s="428"/>
      <c r="C40" s="428" t="s">
        <v>554</v>
      </c>
      <c r="D40" s="429">
        <v>24</v>
      </c>
      <c r="E40" s="430">
        <v>20</v>
      </c>
      <c r="F40" s="431">
        <v>72</v>
      </c>
      <c r="G40" s="432">
        <v>20</v>
      </c>
      <c r="H40" s="433">
        <v>18</v>
      </c>
    </row>
    <row r="41" spans="2:8" ht="16.5" customHeight="1">
      <c r="B41" s="423"/>
      <c r="C41" s="423" t="s">
        <v>555</v>
      </c>
      <c r="D41" s="415">
        <v>1.5</v>
      </c>
      <c r="E41" s="424">
        <v>1.6701185462816293</v>
      </c>
      <c r="F41" s="427">
        <v>23.187590026397594</v>
      </c>
      <c r="G41" s="416">
        <v>2.0818688992745558</v>
      </c>
      <c r="H41" s="435">
        <v>2.1316871971188864</v>
      </c>
    </row>
    <row r="42" spans="2:8" ht="15" customHeight="1">
      <c r="B42" s="423"/>
      <c r="C42" s="423" t="s">
        <v>556</v>
      </c>
      <c r="D42" s="415">
        <v>1.9346516326895897</v>
      </c>
      <c r="E42" s="424">
        <v>3.8445090676020359</v>
      </c>
      <c r="F42" s="427">
        <v>3.7710291599351282</v>
      </c>
      <c r="G42" s="416">
        <v>4.0108790652809061</v>
      </c>
      <c r="H42" s="435">
        <v>3.3422026125864477</v>
      </c>
    </row>
    <row r="43" spans="2:8" ht="27" customHeight="1">
      <c r="B43" s="436"/>
      <c r="C43" s="436" t="s">
        <v>557</v>
      </c>
      <c r="D43" s="415">
        <v>15.569330989446598</v>
      </c>
      <c r="E43" s="424">
        <v>12.838015765434951</v>
      </c>
      <c r="F43" s="427">
        <v>9.1514935645412585</v>
      </c>
      <c r="G43" s="416">
        <v>5.6016502296617254</v>
      </c>
      <c r="H43" s="435">
        <v>3.7148502730924</v>
      </c>
    </row>
    <row r="44" spans="2:8" ht="30.75" customHeight="1">
      <c r="B44" s="414"/>
      <c r="C44" s="414" t="s">
        <v>558</v>
      </c>
      <c r="D44" s="415">
        <v>3.4969415493367531</v>
      </c>
      <c r="E44" s="424">
        <v>4.1946978974006086</v>
      </c>
      <c r="F44" s="427">
        <v>4.2561584304001325</v>
      </c>
      <c r="G44" s="416">
        <v>3.4324778357310834</v>
      </c>
      <c r="H44" s="435">
        <v>8.44235846173037</v>
      </c>
    </row>
    <row r="45" spans="2:8" ht="27" customHeight="1">
      <c r="B45" s="414"/>
      <c r="C45" s="414" t="s">
        <v>559</v>
      </c>
      <c r="D45" s="415">
        <v>1.8035300147451978</v>
      </c>
      <c r="E45" s="424">
        <v>1.7087950270826251</v>
      </c>
      <c r="F45" s="427">
        <v>2.6060729201429784</v>
      </c>
      <c r="G45" s="416">
        <v>2.5805163736636931</v>
      </c>
      <c r="H45" s="435">
        <v>2.0227660796507703</v>
      </c>
    </row>
    <row r="46" spans="2:8" ht="27" customHeight="1">
      <c r="B46" s="414"/>
      <c r="C46" s="414" t="s">
        <v>1263</v>
      </c>
      <c r="D46" s="437">
        <v>55.373915560504031</v>
      </c>
      <c r="E46" s="424">
        <v>52.703102438853122</v>
      </c>
      <c r="F46" s="427">
        <v>49.400697891719396</v>
      </c>
      <c r="G46" s="416">
        <v>46.485537438217627</v>
      </c>
      <c r="H46" s="435">
        <v>44.921385677212299</v>
      </c>
    </row>
    <row r="47" spans="2:8" ht="15" customHeight="1">
      <c r="B47" s="414"/>
      <c r="C47" s="414" t="s">
        <v>1264</v>
      </c>
      <c r="D47" s="415">
        <v>25.534894386830704</v>
      </c>
      <c r="E47" s="424">
        <v>23.811197448693797</v>
      </c>
      <c r="F47" s="427">
        <v>22.446078934867014</v>
      </c>
      <c r="G47" s="416">
        <v>20.537692655622923</v>
      </c>
      <c r="H47" s="435">
        <v>17.952357008140499</v>
      </c>
    </row>
    <row r="48" spans="2:8" ht="28.5" customHeight="1">
      <c r="B48" s="414"/>
      <c r="C48" s="414" t="s">
        <v>1265</v>
      </c>
      <c r="D48" s="415">
        <v>29.839021173673324</v>
      </c>
      <c r="E48" s="424">
        <v>28.891904990159322</v>
      </c>
      <c r="F48" s="427">
        <v>26.954618956852382</v>
      </c>
      <c r="G48" s="416">
        <v>25.947844782594704</v>
      </c>
      <c r="H48" s="435">
        <v>26.969028669071797</v>
      </c>
    </row>
    <row r="49" spans="2:8">
      <c r="B49" s="417"/>
      <c r="C49" s="417"/>
      <c r="F49" s="416"/>
      <c r="H49" s="435"/>
    </row>
    <row r="50" spans="2:8" ht="19.5" customHeight="1">
      <c r="B50" s="1927" t="s">
        <v>560</v>
      </c>
      <c r="C50" s="1927"/>
      <c r="F50" s="416"/>
      <c r="H50" s="410"/>
    </row>
    <row r="51" spans="2:8" ht="12.75" customHeight="1">
      <c r="B51" s="414"/>
      <c r="C51" s="414" t="s">
        <v>561</v>
      </c>
      <c r="D51" s="415">
        <v>0.42727843096770107</v>
      </c>
      <c r="E51" s="422">
        <v>0.63971350513054714</v>
      </c>
      <c r="F51" s="418">
        <v>0.81815317197422144</v>
      </c>
      <c r="G51" s="418">
        <v>1.1261594836273658</v>
      </c>
      <c r="H51" s="410">
        <v>1.4567216665117699</v>
      </c>
    </row>
    <row r="52" spans="2:8" ht="12.75" customHeight="1">
      <c r="B52" s="414"/>
      <c r="C52" s="414" t="s">
        <v>562</v>
      </c>
      <c r="D52" s="415">
        <v>3.8466786042217747</v>
      </c>
      <c r="E52" s="422">
        <v>5.7016378684046609</v>
      </c>
      <c r="F52" s="418">
        <v>7.4124169090618235</v>
      </c>
      <c r="G52" s="418">
        <v>10.399890169619331</v>
      </c>
      <c r="H52" s="438">
        <v>13.586370633378699</v>
      </c>
    </row>
    <row r="53" spans="2:8" ht="12.75">
      <c r="B53" s="414"/>
      <c r="C53" s="414" t="s">
        <v>1266</v>
      </c>
      <c r="D53" s="415">
        <v>60.673307615040585</v>
      </c>
      <c r="E53" s="422">
        <v>62.16821001068665</v>
      </c>
      <c r="F53" s="418">
        <v>63.452427592044145</v>
      </c>
      <c r="G53" s="418">
        <v>62.763100745262271</v>
      </c>
      <c r="H53" s="438">
        <v>62.674125416401502</v>
      </c>
    </row>
    <row r="54" spans="2:8" ht="14.25" customHeight="1">
      <c r="B54" s="414"/>
      <c r="C54" s="414" t="s">
        <v>1267</v>
      </c>
      <c r="D54" s="415">
        <v>65.345974647464772</v>
      </c>
      <c r="E54" s="422">
        <v>62.823445193817086</v>
      </c>
      <c r="F54" s="418">
        <v>58.129152647689217</v>
      </c>
      <c r="G54" s="418">
        <v>54.686875456604589</v>
      </c>
      <c r="H54" s="438">
        <v>53.242665640592399</v>
      </c>
    </row>
    <row r="55" spans="2:8" ht="14.25" customHeight="1">
      <c r="B55" s="414"/>
      <c r="C55" s="414" t="s">
        <v>1268</v>
      </c>
      <c r="D55" s="415">
        <v>0.39058783274048492</v>
      </c>
      <c r="E55" s="422">
        <v>0.47850652704133029</v>
      </c>
      <c r="F55" s="418">
        <v>0.13042777769748534</v>
      </c>
      <c r="G55" s="418">
        <v>1.0408188443815476E-2</v>
      </c>
      <c r="H55" s="438">
        <v>0.34983099585948402</v>
      </c>
    </row>
    <row r="56" spans="2:8" ht="14.25" customHeight="1">
      <c r="B56" s="414"/>
      <c r="C56" s="414" t="s">
        <v>563</v>
      </c>
      <c r="D56" s="415">
        <v>33.086226421273061</v>
      </c>
      <c r="E56" s="422">
        <v>34.975376113707107</v>
      </c>
      <c r="F56" s="418">
        <v>35.534666205783843</v>
      </c>
      <c r="G56" s="418">
        <v>35.766728389243482</v>
      </c>
      <c r="H56" s="438">
        <v>35.1877991945803</v>
      </c>
    </row>
    <row r="57" spans="2:8" ht="12.75" customHeight="1">
      <c r="B57" s="417"/>
      <c r="C57" s="417"/>
      <c r="D57" s="415"/>
      <c r="F57" s="416"/>
      <c r="H57" s="438"/>
    </row>
    <row r="58" spans="2:8" ht="12.75" customHeight="1">
      <c r="B58" s="1927" t="s">
        <v>564</v>
      </c>
      <c r="C58" s="1927"/>
      <c r="D58" s="415"/>
      <c r="F58" s="416"/>
      <c r="H58" s="410"/>
    </row>
    <row r="59" spans="2:8" ht="15" customHeight="1">
      <c r="B59" s="414"/>
      <c r="C59" s="414" t="s">
        <v>1269</v>
      </c>
      <c r="D59" s="415">
        <v>3.4987467467947866</v>
      </c>
      <c r="E59" s="422">
        <v>3.6040436501401976</v>
      </c>
      <c r="F59" s="416">
        <v>3.9573752266888031</v>
      </c>
      <c r="G59" s="416">
        <v>4.2193554636009063</v>
      </c>
      <c r="H59" s="410">
        <v>3.9259304376401181</v>
      </c>
    </row>
    <row r="60" spans="2:8" ht="13.5" customHeight="1">
      <c r="C60" s="414" t="s">
        <v>1270</v>
      </c>
      <c r="D60" s="415">
        <v>4.6264468078612122</v>
      </c>
      <c r="E60" s="422">
        <v>4.7683108643619594</v>
      </c>
      <c r="F60" s="416">
        <v>4.9188614177762799</v>
      </c>
      <c r="G60" s="416">
        <v>4.5713549245705716</v>
      </c>
      <c r="H60" s="435">
        <v>4.1801434040325667</v>
      </c>
    </row>
    <row r="61" spans="2:8" ht="14.25" customHeight="1">
      <c r="C61" s="414" t="s">
        <v>565</v>
      </c>
      <c r="D61" s="415">
        <v>2.1176900000000001</v>
      </c>
      <c r="E61" s="422">
        <v>2.17</v>
      </c>
      <c r="F61" s="416">
        <v>1.460792079207921</v>
      </c>
      <c r="G61" s="416">
        <v>1.1950819672131148</v>
      </c>
      <c r="H61" s="435">
        <v>1.0401617250673856</v>
      </c>
    </row>
    <row r="62" spans="2:8" ht="12.75" customHeight="1">
      <c r="B62" s="417"/>
      <c r="C62" s="417"/>
      <c r="D62" s="420"/>
      <c r="F62" s="416"/>
      <c r="G62" s="416"/>
      <c r="H62" s="435"/>
    </row>
    <row r="63" spans="2:8" ht="12.75" customHeight="1">
      <c r="B63" s="1927" t="s">
        <v>566</v>
      </c>
      <c r="C63" s="1927"/>
      <c r="D63" s="420"/>
      <c r="F63" s="416"/>
      <c r="G63" s="416"/>
      <c r="H63" s="435"/>
    </row>
    <row r="64" spans="2:8" ht="14.25" customHeight="1">
      <c r="C64" s="414" t="s">
        <v>567</v>
      </c>
      <c r="D64" s="415">
        <v>29.445747045975413</v>
      </c>
      <c r="E64" s="424">
        <v>27.286942686135063</v>
      </c>
      <c r="F64" s="416">
        <v>25.482712317402783</v>
      </c>
      <c r="G64" s="416">
        <v>24.280029423829372</v>
      </c>
      <c r="H64" s="435">
        <v>25.692665639439401</v>
      </c>
    </row>
    <row r="65" spans="2:8" ht="14.25" customHeight="1">
      <c r="C65" s="414" t="s">
        <v>568</v>
      </c>
      <c r="D65" s="415">
        <v>32.408397402535591</v>
      </c>
      <c r="E65" s="424">
        <v>31.218977672323344</v>
      </c>
      <c r="F65" s="416">
        <v>29.82889681508366</v>
      </c>
      <c r="G65" s="416">
        <v>28.1714963019195</v>
      </c>
      <c r="H65" s="435">
        <v>28.911145587780503</v>
      </c>
    </row>
    <row r="66" spans="2:8" ht="14.25" customHeight="1">
      <c r="C66" s="414" t="s">
        <v>569</v>
      </c>
      <c r="D66" s="415">
        <v>32.942459468729574</v>
      </c>
      <c r="E66" s="424">
        <v>32.838324949629552</v>
      </c>
      <c r="F66" s="416">
        <v>33.162485697252713</v>
      </c>
      <c r="G66" s="416">
        <v>31.3615266059623</v>
      </c>
      <c r="H66" s="435">
        <v>30.865325626006701</v>
      </c>
    </row>
    <row r="67" spans="2:8" ht="15" customHeight="1">
      <c r="C67" s="414" t="s">
        <v>570</v>
      </c>
      <c r="D67" s="415">
        <v>48.155581679592849</v>
      </c>
      <c r="E67" s="424">
        <v>47.641622960159211</v>
      </c>
      <c r="F67" s="416">
        <v>45.485547790169399</v>
      </c>
      <c r="G67" s="416">
        <v>42.414390166946689</v>
      </c>
      <c r="H67" s="435">
        <v>44.547225574879903</v>
      </c>
    </row>
    <row r="68" spans="2:8" ht="14.25" customHeight="1">
      <c r="C68" s="414" t="s">
        <v>571</v>
      </c>
      <c r="D68" s="415">
        <v>53.00070077304467</v>
      </c>
      <c r="E68" s="424">
        <v>54.506757337171031</v>
      </c>
      <c r="F68" s="416">
        <v>53.243300583978183</v>
      </c>
      <c r="G68" s="416">
        <v>49.21233063101689</v>
      </c>
      <c r="H68" s="435">
        <v>50.127586689566805</v>
      </c>
    </row>
    <row r="69" spans="2:8" ht="15" customHeight="1">
      <c r="C69" s="414" t="s">
        <v>572</v>
      </c>
      <c r="D69" s="415">
        <v>53.874106002343879</v>
      </c>
      <c r="E69" s="424">
        <v>57.334055848197806</v>
      </c>
      <c r="F69" s="416">
        <v>59.193613663843145</v>
      </c>
      <c r="G69" s="416">
        <v>54.784942904182508</v>
      </c>
      <c r="H69" s="435">
        <v>53.5158415401323</v>
      </c>
    </row>
    <row r="70" spans="2:8" ht="12.75">
      <c r="C70" s="414" t="s">
        <v>573</v>
      </c>
      <c r="D70" s="415">
        <v>40.6069396818325</v>
      </c>
      <c r="E70" s="424">
        <v>38.330227711469348</v>
      </c>
      <c r="F70" s="416">
        <v>36.775992184411507</v>
      </c>
      <c r="G70" s="416">
        <v>33.852090234118634</v>
      </c>
      <c r="H70" s="435">
        <v>35.676974598045305</v>
      </c>
    </row>
    <row r="71" spans="2:8" ht="14.25" customHeight="1">
      <c r="C71" s="414" t="s">
        <v>574</v>
      </c>
      <c r="D71" s="415">
        <v>44.69256074416657</v>
      </c>
      <c r="E71" s="424">
        <v>43.853594624488963</v>
      </c>
      <c r="F71" s="416">
        <v>43.048293387198576</v>
      </c>
      <c r="G71" s="416">
        <v>39.277713308977923</v>
      </c>
      <c r="H71" s="435">
        <v>40.146173278038297</v>
      </c>
    </row>
    <row r="72" spans="2:8" ht="14.25" customHeight="1">
      <c r="C72" s="414" t="s">
        <v>575</v>
      </c>
      <c r="D72" s="415">
        <v>45.429055086607036</v>
      </c>
      <c r="E72" s="424">
        <v>46.128307134316373</v>
      </c>
      <c r="F72" s="416">
        <v>47.859242753564352</v>
      </c>
      <c r="G72" s="416">
        <v>43.725368285707248</v>
      </c>
      <c r="H72" s="435">
        <v>42.8597582583674</v>
      </c>
    </row>
    <row r="73" spans="2:8" ht="27" customHeight="1">
      <c r="C73" s="414" t="s">
        <v>1271</v>
      </c>
      <c r="D73" s="415">
        <v>113.48040669556023</v>
      </c>
      <c r="E73" s="424">
        <v>112.67440624063987</v>
      </c>
      <c r="F73" s="416">
        <v>113.4449254538698</v>
      </c>
      <c r="G73" s="416">
        <v>110.32544567608915</v>
      </c>
      <c r="H73" s="435">
        <v>114.88972498686401</v>
      </c>
    </row>
    <row r="74" spans="2:8" ht="12.75" customHeight="1">
      <c r="C74" s="414" t="s">
        <v>576</v>
      </c>
      <c r="D74" s="415">
        <v>52.78516255550992</v>
      </c>
      <c r="E74" s="424">
        <v>50.153268097373861</v>
      </c>
      <c r="F74" s="416">
        <v>47.172291971441986</v>
      </c>
      <c r="G74" s="416">
        <v>46.428836130692083</v>
      </c>
      <c r="H74" s="435">
        <v>46.328630466138101</v>
      </c>
    </row>
    <row r="75" spans="2:8" ht="12.75" customHeight="1">
      <c r="C75" s="414" t="s">
        <v>577</v>
      </c>
      <c r="D75" s="415">
        <v>48.29559342271245</v>
      </c>
      <c r="E75" s="424">
        <v>45.497605306238057</v>
      </c>
      <c r="F75" s="416">
        <v>42.830191468882077</v>
      </c>
      <c r="G75" s="416">
        <v>42.435423071967129</v>
      </c>
      <c r="H75" s="435">
        <v>43.1327376851319</v>
      </c>
    </row>
    <row r="76" spans="2:8" ht="12.75" customHeight="1">
      <c r="C76" s="414" t="s">
        <v>578</v>
      </c>
      <c r="D76" s="415">
        <v>47.283958967892374</v>
      </c>
      <c r="E76" s="424">
        <v>44.943451551852228</v>
      </c>
      <c r="F76" s="416">
        <v>42.323575280220119</v>
      </c>
      <c r="G76" s="416">
        <v>42.132603357289128</v>
      </c>
      <c r="H76" s="435">
        <v>43.003191791244497</v>
      </c>
    </row>
    <row r="77" spans="2:8" ht="26.25" customHeight="1">
      <c r="C77" s="414" t="s">
        <v>1272</v>
      </c>
      <c r="D77" s="439">
        <v>1.0116344548200757</v>
      </c>
      <c r="E77" s="424">
        <v>0.5541537543858337</v>
      </c>
      <c r="F77" s="416">
        <v>0.5066161886619569</v>
      </c>
      <c r="G77" s="416">
        <v>0.30281971467799573</v>
      </c>
      <c r="H77" s="435">
        <v>0.12954589388742402</v>
      </c>
    </row>
    <row r="78" spans="2:8" ht="12.75" customHeight="1">
      <c r="B78" s="417"/>
      <c r="C78" s="417"/>
      <c r="D78" s="439"/>
      <c r="E78" s="424"/>
      <c r="F78" s="416"/>
      <c r="G78" s="416"/>
      <c r="H78" s="435"/>
    </row>
    <row r="79" spans="2:8" ht="12.75" customHeight="1">
      <c r="B79" s="1927" t="s">
        <v>579</v>
      </c>
      <c r="C79" s="1927"/>
      <c r="D79" s="415"/>
      <c r="E79" s="424"/>
      <c r="F79" s="416"/>
      <c r="G79" s="416"/>
      <c r="H79" s="435"/>
    </row>
    <row r="80" spans="2:8" ht="16.5" customHeight="1">
      <c r="B80" s="414"/>
      <c r="C80" s="414" t="s">
        <v>580</v>
      </c>
      <c r="D80" s="415">
        <v>11.424076690945146</v>
      </c>
      <c r="E80" s="424">
        <v>15.607652028525495</v>
      </c>
      <c r="F80" s="416">
        <v>17.508673471372049</v>
      </c>
      <c r="G80" s="416">
        <v>11.074629178469623</v>
      </c>
      <c r="H80" s="435">
        <v>14.4853937299669</v>
      </c>
    </row>
    <row r="81" spans="1:10" ht="12.75" customHeight="1">
      <c r="B81" s="417"/>
      <c r="C81" s="417"/>
    </row>
    <row r="82" spans="1:10" ht="14.25" customHeight="1">
      <c r="A82" s="1928" t="s">
        <v>581</v>
      </c>
      <c r="B82" s="1928"/>
      <c r="C82" s="1928"/>
      <c r="D82" s="440"/>
      <c r="E82" s="441"/>
      <c r="F82" s="441"/>
      <c r="G82" s="441"/>
      <c r="H82" s="441"/>
    </row>
    <row r="83" spans="1:10" s="442" customFormat="1" ht="27.75" customHeight="1">
      <c r="B83" s="443"/>
      <c r="C83" s="417" t="s">
        <v>582</v>
      </c>
      <c r="D83" s="415">
        <v>11.520833228862132</v>
      </c>
      <c r="E83" s="444">
        <v>12.403528955627849</v>
      </c>
      <c r="F83" s="427">
        <v>13.161353442396999</v>
      </c>
      <c r="G83" s="427">
        <v>14.166278378264799</v>
      </c>
      <c r="H83" s="427">
        <v>15.253836513467542</v>
      </c>
    </row>
    <row r="84" spans="1:10" s="442" customFormat="1" ht="26.25" customHeight="1">
      <c r="B84" s="443"/>
      <c r="C84" s="417" t="s">
        <v>583</v>
      </c>
      <c r="D84" s="415">
        <v>9.845447747282531</v>
      </c>
      <c r="E84" s="444">
        <v>10.424846231552271</v>
      </c>
      <c r="F84" s="427">
        <v>11.498002581349464</v>
      </c>
      <c r="G84" s="427">
        <v>12.525704970720176</v>
      </c>
      <c r="H84" s="427">
        <v>13.176337316635319</v>
      </c>
      <c r="I84" s="445"/>
      <c r="J84" s="446"/>
    </row>
    <row r="85" spans="1:10" s="442" customFormat="1" ht="15.75" customHeight="1">
      <c r="A85" s="1922" t="s">
        <v>584</v>
      </c>
      <c r="B85" s="1922"/>
      <c r="C85" s="1922"/>
      <c r="D85" s="440"/>
      <c r="E85" s="441"/>
      <c r="F85" s="441"/>
      <c r="G85" s="441"/>
      <c r="H85" s="441"/>
    </row>
    <row r="86" spans="1:10" s="442" customFormat="1" ht="15.75" customHeight="1">
      <c r="A86" s="1078"/>
      <c r="B86" s="1921" t="s">
        <v>585</v>
      </c>
      <c r="C86" s="1921"/>
      <c r="D86" s="415"/>
      <c r="E86" s="416"/>
      <c r="F86" s="416"/>
      <c r="G86" s="416"/>
      <c r="H86" s="416"/>
    </row>
    <row r="87" spans="1:10" s="442" customFormat="1" ht="29.25" customHeight="1">
      <c r="A87" s="1078"/>
      <c r="B87" s="1078"/>
      <c r="C87" s="447" t="s">
        <v>1273</v>
      </c>
      <c r="D87" s="415"/>
      <c r="E87" s="416"/>
      <c r="F87" s="416"/>
      <c r="G87" s="448">
        <v>0.25873015873015898</v>
      </c>
      <c r="H87" s="448">
        <v>0.3756140350877194</v>
      </c>
    </row>
    <row r="88" spans="1:10" s="442" customFormat="1" ht="27.75" customHeight="1">
      <c r="A88" s="1078"/>
      <c r="B88" s="1078"/>
      <c r="C88" s="447" t="s">
        <v>586</v>
      </c>
      <c r="D88" s="415"/>
      <c r="E88" s="416"/>
      <c r="F88" s="416"/>
      <c r="G88" s="416">
        <v>27.15126808812925</v>
      </c>
      <c r="H88" s="416">
        <v>37.421391665684375</v>
      </c>
    </row>
    <row r="89" spans="1:10" s="442" customFormat="1" ht="19.5" customHeight="1">
      <c r="B89" s="1921" t="s">
        <v>587</v>
      </c>
      <c r="C89" s="1921"/>
      <c r="D89" s="415"/>
      <c r="E89" s="444"/>
      <c r="F89" s="427"/>
      <c r="G89" s="427"/>
      <c r="H89" s="427"/>
    </row>
    <row r="90" spans="1:10" s="442" customFormat="1" ht="31.5" customHeight="1">
      <c r="B90" s="1079"/>
      <c r="C90" s="447" t="s">
        <v>588</v>
      </c>
      <c r="D90" s="415"/>
      <c r="E90" s="444"/>
      <c r="F90" s="427"/>
      <c r="G90" s="427"/>
      <c r="H90" s="427"/>
    </row>
    <row r="91" spans="1:10" s="442" customFormat="1">
      <c r="B91" s="1079"/>
      <c r="C91" s="449" t="s">
        <v>589</v>
      </c>
      <c r="D91" s="415"/>
      <c r="E91" s="444"/>
      <c r="F91" s="427"/>
      <c r="G91" s="427"/>
      <c r="H91" s="427"/>
    </row>
    <row r="92" spans="1:10" s="442" customFormat="1" ht="12.75">
      <c r="B92" s="1079"/>
      <c r="C92" s="450" t="s">
        <v>590</v>
      </c>
      <c r="D92" s="415"/>
      <c r="E92" s="444"/>
      <c r="F92" s="427"/>
      <c r="G92" s="448">
        <v>0.81909407050832617</v>
      </c>
      <c r="H92" s="448">
        <v>0.84306352030370302</v>
      </c>
    </row>
    <row r="93" spans="1:10" s="442" customFormat="1">
      <c r="B93" s="1079"/>
      <c r="C93" s="450" t="s">
        <v>591</v>
      </c>
      <c r="D93" s="415"/>
      <c r="E93" s="444"/>
      <c r="F93" s="427"/>
      <c r="G93" s="448">
        <v>2.4319205118496341</v>
      </c>
      <c r="H93" s="448">
        <v>2.8947711182654787</v>
      </c>
    </row>
    <row r="94" spans="1:10" s="442" customFormat="1">
      <c r="B94" s="443"/>
      <c r="C94" s="417" t="s">
        <v>592</v>
      </c>
      <c r="D94" s="415"/>
      <c r="E94" s="444"/>
      <c r="F94" s="427"/>
      <c r="G94" s="448">
        <v>2.2264842770421787</v>
      </c>
      <c r="H94" s="448">
        <v>2.7106200641391243</v>
      </c>
    </row>
    <row r="95" spans="1:10" s="442" customFormat="1">
      <c r="B95" s="443"/>
      <c r="C95" s="417" t="s">
        <v>593</v>
      </c>
      <c r="D95" s="415"/>
      <c r="E95" s="444"/>
      <c r="F95" s="427"/>
      <c r="G95" s="448">
        <v>2.2850569967163517</v>
      </c>
      <c r="H95" s="448">
        <v>2.7112660122630423</v>
      </c>
    </row>
    <row r="96" spans="1:10" s="442" customFormat="1">
      <c r="B96" s="443"/>
      <c r="C96" s="449" t="s">
        <v>594</v>
      </c>
      <c r="D96" s="415"/>
      <c r="E96" s="444"/>
      <c r="F96" s="427"/>
      <c r="G96" s="427"/>
      <c r="H96" s="427"/>
    </row>
    <row r="97" spans="2:8" s="442" customFormat="1" ht="12.75">
      <c r="B97" s="443"/>
      <c r="C97" s="450" t="s">
        <v>590</v>
      </c>
      <c r="D97" s="415"/>
      <c r="E97" s="444"/>
      <c r="F97" s="427"/>
      <c r="G97" s="448">
        <v>0.73245239324836453</v>
      </c>
      <c r="H97" s="448">
        <v>0.79280627739542109</v>
      </c>
    </row>
    <row r="98" spans="2:8" s="442" customFormat="1">
      <c r="B98" s="443"/>
      <c r="C98" s="450" t="s">
        <v>591</v>
      </c>
      <c r="D98" s="415"/>
      <c r="E98" s="444"/>
      <c r="F98" s="427"/>
      <c r="G98" s="448">
        <v>3.6134889419185234</v>
      </c>
      <c r="H98" s="448">
        <v>3.8324354347634659</v>
      </c>
    </row>
    <row r="99" spans="2:8" s="442" customFormat="1">
      <c r="B99" s="443"/>
      <c r="C99" s="417" t="s">
        <v>592</v>
      </c>
      <c r="D99" s="415"/>
      <c r="E99" s="444"/>
      <c r="F99" s="427"/>
      <c r="G99" s="448">
        <v>3.574442162342629</v>
      </c>
      <c r="H99" s="448">
        <v>3.6315898361582848</v>
      </c>
    </row>
    <row r="100" spans="2:8" s="442" customFormat="1">
      <c r="B100" s="443"/>
      <c r="C100" s="417" t="s">
        <v>593</v>
      </c>
      <c r="D100" s="415"/>
      <c r="E100" s="444"/>
      <c r="F100" s="427"/>
      <c r="G100" s="448">
        <v>3.1567455649978426</v>
      </c>
      <c r="H100" s="448">
        <v>3.3929279425884165</v>
      </c>
    </row>
    <row r="101" spans="2:8" s="442" customFormat="1" ht="12.75">
      <c r="B101" s="443"/>
      <c r="C101" s="447" t="s">
        <v>595</v>
      </c>
      <c r="D101" s="415"/>
      <c r="E101" s="444"/>
      <c r="F101" s="427"/>
      <c r="G101" s="427">
        <v>29.845831860158739</v>
      </c>
      <c r="H101" s="427">
        <v>30.5296299990164</v>
      </c>
    </row>
    <row r="102" spans="2:8" s="442" customFormat="1" ht="12.75">
      <c r="B102" s="443"/>
      <c r="C102" s="447" t="s">
        <v>596</v>
      </c>
      <c r="D102" s="415"/>
      <c r="E102" s="444"/>
      <c r="F102" s="427"/>
      <c r="G102" s="427">
        <v>119.707437057682</v>
      </c>
      <c r="H102" s="427">
        <v>109.81890538424925</v>
      </c>
    </row>
    <row r="103" spans="2:8" s="442" customFormat="1" ht="12.75">
      <c r="B103" s="443"/>
      <c r="C103" s="447" t="s">
        <v>597</v>
      </c>
      <c r="D103" s="415"/>
      <c r="E103" s="444"/>
      <c r="F103" s="427"/>
      <c r="G103" s="427">
        <v>46.815112775256203</v>
      </c>
      <c r="H103" s="427">
        <v>44.717091550700658</v>
      </c>
    </row>
    <row r="104" spans="2:8" s="442" customFormat="1">
      <c r="B104" s="1921" t="s">
        <v>598</v>
      </c>
      <c r="C104" s="1921"/>
      <c r="D104" s="415"/>
      <c r="E104" s="444"/>
      <c r="F104" s="427"/>
      <c r="G104" s="427"/>
      <c r="H104" s="427"/>
    </row>
    <row r="105" spans="2:8" s="442" customFormat="1" ht="28.5" customHeight="1">
      <c r="B105" s="443"/>
      <c r="C105" s="447" t="s">
        <v>599</v>
      </c>
      <c r="D105" s="415"/>
      <c r="E105" s="444"/>
      <c r="F105" s="427"/>
      <c r="G105" s="427"/>
      <c r="H105" s="427"/>
    </row>
    <row r="106" spans="2:8" s="442" customFormat="1">
      <c r="B106" s="443"/>
      <c r="C106" s="449" t="s">
        <v>600</v>
      </c>
      <c r="D106" s="415"/>
      <c r="E106" s="444"/>
      <c r="F106" s="427"/>
      <c r="G106" s="1080">
        <v>1.9406599245581204</v>
      </c>
      <c r="H106" s="1080">
        <v>2.2604240017076402</v>
      </c>
    </row>
    <row r="107" spans="2:8" s="442" customFormat="1" ht="15.75" customHeight="1">
      <c r="B107" s="443"/>
      <c r="C107" s="451" t="s">
        <v>601</v>
      </c>
      <c r="D107" s="415"/>
      <c r="E107" s="444"/>
      <c r="F107" s="427"/>
      <c r="G107" s="1080">
        <v>1.2850497418190892</v>
      </c>
      <c r="H107" s="1080">
        <v>2.6261946863791272</v>
      </c>
    </row>
    <row r="108" spans="2:8" s="442" customFormat="1">
      <c r="B108" s="443"/>
      <c r="C108" s="449" t="s">
        <v>602</v>
      </c>
      <c r="D108" s="415"/>
      <c r="E108" s="444"/>
      <c r="F108" s="427"/>
      <c r="G108" s="1080">
        <v>3.2349494534815615</v>
      </c>
      <c r="H108" s="1080">
        <v>2.5920871255392677</v>
      </c>
    </row>
    <row r="109" spans="2:8" s="442" customFormat="1" ht="30" customHeight="1">
      <c r="B109" s="443"/>
      <c r="C109" s="447" t="s">
        <v>603</v>
      </c>
      <c r="D109" s="415"/>
      <c r="E109" s="444"/>
      <c r="F109" s="427"/>
      <c r="G109" s="427"/>
      <c r="H109" s="427"/>
    </row>
    <row r="110" spans="2:8" s="442" customFormat="1">
      <c r="B110" s="443"/>
      <c r="C110" s="449" t="s">
        <v>600</v>
      </c>
      <c r="D110" s="415"/>
      <c r="E110" s="444"/>
      <c r="F110" s="427"/>
      <c r="G110" s="1081">
        <v>2.8720730576758144E-3</v>
      </c>
      <c r="H110" s="1081">
        <v>4.6542843618517082E-3</v>
      </c>
    </row>
    <row r="111" spans="2:8" s="442" customFormat="1" ht="18.75" customHeight="1">
      <c r="B111" s="443"/>
      <c r="C111" s="451" t="s">
        <v>601</v>
      </c>
      <c r="D111" s="415"/>
      <c r="E111" s="444"/>
      <c r="F111" s="427"/>
      <c r="G111" s="1080">
        <v>2.8290857830685523E-2</v>
      </c>
      <c r="H111" s="1080">
        <v>1.7725669236729368E-2</v>
      </c>
    </row>
    <row r="112" spans="2:8" s="442" customFormat="1" ht="13.5" customHeight="1">
      <c r="B112" s="443"/>
      <c r="C112" s="449" t="s">
        <v>602</v>
      </c>
      <c r="D112" s="415"/>
      <c r="E112" s="444"/>
      <c r="F112" s="427"/>
      <c r="G112" s="1080">
        <v>0.11077277857666382</v>
      </c>
      <c r="H112" s="1080">
        <v>9.5894324857234009E-2</v>
      </c>
    </row>
    <row r="113" spans="2:8" s="442" customFormat="1" ht="18" customHeight="1">
      <c r="B113" s="1921" t="s">
        <v>604</v>
      </c>
      <c r="C113" s="1921"/>
      <c r="D113" s="415"/>
      <c r="E113" s="444"/>
      <c r="F113" s="427"/>
      <c r="G113" s="427"/>
      <c r="H113" s="427"/>
    </row>
    <row r="114" spans="2:8" s="442" customFormat="1" ht="40.5" customHeight="1">
      <c r="B114" s="1079"/>
      <c r="C114" s="447" t="s">
        <v>605</v>
      </c>
      <c r="D114" s="415"/>
      <c r="E114" s="444"/>
      <c r="F114" s="427"/>
      <c r="G114" s="427"/>
      <c r="H114" s="427"/>
    </row>
    <row r="115" spans="2:8" s="442" customFormat="1">
      <c r="B115" s="1079"/>
      <c r="C115" s="451" t="s">
        <v>606</v>
      </c>
      <c r="D115" s="415"/>
      <c r="E115" s="444"/>
      <c r="F115" s="427"/>
      <c r="G115" s="427"/>
      <c r="H115" s="427"/>
    </row>
    <row r="116" spans="2:8" s="442" customFormat="1" ht="33.75">
      <c r="B116" s="1079"/>
      <c r="C116" s="450" t="s">
        <v>607</v>
      </c>
      <c r="D116" s="415"/>
      <c r="E116" s="444"/>
      <c r="F116" s="427"/>
      <c r="G116" s="452" t="s">
        <v>608</v>
      </c>
      <c r="H116" s="452" t="s">
        <v>608</v>
      </c>
    </row>
    <row r="117" spans="2:8" s="442" customFormat="1" ht="33.75">
      <c r="B117" s="1079"/>
      <c r="C117" s="450" t="s">
        <v>609</v>
      </c>
      <c r="D117" s="415"/>
      <c r="E117" s="444"/>
      <c r="F117" s="427"/>
      <c r="G117" s="448">
        <v>3.0121035415272144E-2</v>
      </c>
      <c r="H117" s="452" t="s">
        <v>608</v>
      </c>
    </row>
    <row r="118" spans="2:8" s="442" customFormat="1">
      <c r="B118" s="1079"/>
      <c r="C118" s="450" t="s">
        <v>610</v>
      </c>
      <c r="D118" s="415"/>
      <c r="E118" s="444"/>
      <c r="F118" s="427"/>
      <c r="G118" s="448">
        <v>0.10464263028175465</v>
      </c>
      <c r="H118" s="448">
        <v>8.0170236711584214E-2</v>
      </c>
    </row>
    <row r="119" spans="2:8" s="442" customFormat="1">
      <c r="B119" s="1079"/>
      <c r="C119" s="450" t="s">
        <v>611</v>
      </c>
      <c r="D119" s="415"/>
      <c r="E119" s="444"/>
      <c r="F119" s="427"/>
      <c r="G119" s="448">
        <v>0.10528301871519695</v>
      </c>
      <c r="H119" s="448">
        <v>0.10912420351930772</v>
      </c>
    </row>
    <row r="120" spans="2:8" s="442" customFormat="1">
      <c r="B120" s="1079"/>
      <c r="C120" s="450" t="s">
        <v>612</v>
      </c>
      <c r="D120" s="415"/>
      <c r="E120" s="444"/>
      <c r="F120" s="427"/>
      <c r="G120" s="448">
        <v>0.11437578577770312</v>
      </c>
      <c r="H120" s="448">
        <v>0.12417575583336049</v>
      </c>
    </row>
    <row r="121" spans="2:8" s="442" customFormat="1" ht="33.75">
      <c r="B121" s="1079"/>
      <c r="C121" s="450" t="s">
        <v>613</v>
      </c>
      <c r="D121" s="415"/>
      <c r="E121" s="444"/>
      <c r="F121" s="427"/>
      <c r="G121" s="452" t="s">
        <v>608</v>
      </c>
      <c r="H121" s="452" t="s">
        <v>608</v>
      </c>
    </row>
    <row r="122" spans="2:8" s="442" customFormat="1">
      <c r="B122" s="1079"/>
      <c r="C122" s="451" t="s">
        <v>614</v>
      </c>
      <c r="D122" s="415"/>
      <c r="E122" s="444"/>
      <c r="F122" s="427"/>
      <c r="G122" s="452"/>
      <c r="H122" s="452"/>
    </row>
    <row r="123" spans="2:8" s="442" customFormat="1" ht="33.75">
      <c r="B123" s="1079"/>
      <c r="C123" s="450" t="s">
        <v>610</v>
      </c>
      <c r="D123" s="415"/>
      <c r="E123" s="444"/>
      <c r="F123" s="427"/>
      <c r="G123" s="452" t="s">
        <v>608</v>
      </c>
      <c r="H123" s="452" t="s">
        <v>608</v>
      </c>
    </row>
    <row r="124" spans="2:8" s="442" customFormat="1" ht="33.75">
      <c r="B124" s="1079"/>
      <c r="C124" s="450" t="s">
        <v>611</v>
      </c>
      <c r="D124" s="415"/>
      <c r="E124" s="444"/>
      <c r="F124" s="427"/>
      <c r="G124" s="448">
        <v>0.16907197531388199</v>
      </c>
      <c r="H124" s="452" t="s">
        <v>608</v>
      </c>
    </row>
    <row r="125" spans="2:8" s="442" customFormat="1" ht="33.75">
      <c r="B125" s="1079"/>
      <c r="C125" s="450" t="s">
        <v>612</v>
      </c>
      <c r="D125" s="415"/>
      <c r="E125" s="444"/>
      <c r="F125" s="427"/>
      <c r="G125" s="448">
        <v>0.18550441068709189</v>
      </c>
      <c r="H125" s="452" t="s">
        <v>608</v>
      </c>
    </row>
    <row r="126" spans="2:8" s="442" customFormat="1" ht="33.75">
      <c r="B126" s="1079"/>
      <c r="C126" s="450" t="s">
        <v>615</v>
      </c>
      <c r="D126" s="415"/>
      <c r="E126" s="444"/>
      <c r="F126" s="427"/>
      <c r="G126" s="452" t="s">
        <v>608</v>
      </c>
      <c r="H126" s="448">
        <v>0.75094230108773796</v>
      </c>
    </row>
    <row r="127" spans="2:8" s="442" customFormat="1" ht="33.75">
      <c r="B127" s="1079"/>
      <c r="C127" s="451" t="s">
        <v>616</v>
      </c>
      <c r="D127" s="415"/>
      <c r="E127" s="444"/>
      <c r="F127" s="427"/>
      <c r="G127" s="453" t="s">
        <v>608</v>
      </c>
      <c r="H127" s="453" t="s">
        <v>608</v>
      </c>
    </row>
    <row r="128" spans="2:8" s="442" customFormat="1" ht="16.5" customHeight="1">
      <c r="B128" s="1079"/>
      <c r="C128" s="447" t="s">
        <v>617</v>
      </c>
      <c r="D128" s="415"/>
      <c r="E128" s="444"/>
      <c r="F128" s="427"/>
      <c r="G128" s="448">
        <v>4.7594873979616877E-2</v>
      </c>
      <c r="H128" s="448">
        <v>2.124867959034148E-2</v>
      </c>
    </row>
    <row r="129" spans="1:8" s="442" customFormat="1">
      <c r="B129" s="1079"/>
      <c r="C129" s="449" t="s">
        <v>618</v>
      </c>
      <c r="D129" s="415"/>
      <c r="E129" s="444"/>
      <c r="F129" s="427"/>
      <c r="G129" s="1080">
        <v>4.613142308075889E-2</v>
      </c>
      <c r="H129" s="1081">
        <v>4.1847527845993663E-3</v>
      </c>
    </row>
    <row r="130" spans="1:8" s="442" customFormat="1">
      <c r="B130" s="1079"/>
      <c r="C130" s="449" t="s">
        <v>619</v>
      </c>
      <c r="D130" s="415"/>
      <c r="E130" s="444"/>
      <c r="F130" s="427"/>
      <c r="G130" s="1080">
        <v>1.9836750593880775E-2</v>
      </c>
      <c r="H130" s="1080">
        <v>1.662980545049322E-2</v>
      </c>
    </row>
    <row r="131" spans="1:8" s="442" customFormat="1">
      <c r="B131" s="1079"/>
      <c r="C131" s="449" t="s">
        <v>620</v>
      </c>
      <c r="D131" s="415"/>
      <c r="E131" s="444"/>
      <c r="F131" s="427"/>
      <c r="G131" s="1080">
        <v>5.6179334478889599E-2</v>
      </c>
      <c r="H131" s="1080">
        <v>5.9904101600466532E-2</v>
      </c>
    </row>
    <row r="132" spans="1:8" s="442" customFormat="1">
      <c r="B132" s="1079"/>
      <c r="C132" s="449" t="s">
        <v>621</v>
      </c>
      <c r="D132" s="415"/>
      <c r="E132" s="444"/>
      <c r="F132" s="427"/>
      <c r="G132" s="1080">
        <v>9.8278969153175119E-3</v>
      </c>
      <c r="H132" s="1080">
        <v>0</v>
      </c>
    </row>
    <row r="133" spans="1:8" s="442" customFormat="1">
      <c r="B133" s="1079"/>
      <c r="C133" s="449" t="s">
        <v>622</v>
      </c>
      <c r="D133" s="415"/>
      <c r="E133" s="444"/>
      <c r="F133" s="427"/>
      <c r="G133" s="1080">
        <v>0</v>
      </c>
      <c r="H133" s="1080">
        <v>0</v>
      </c>
    </row>
    <row r="134" spans="1:8" s="442" customFormat="1">
      <c r="B134" s="1079"/>
      <c r="C134" s="449" t="s">
        <v>623</v>
      </c>
      <c r="D134" s="415"/>
      <c r="E134" s="444"/>
      <c r="F134" s="427"/>
      <c r="G134" s="1080">
        <v>2.496978194833489E-2</v>
      </c>
      <c r="H134" s="1080">
        <v>0</v>
      </c>
    </row>
    <row r="135" spans="1:8" s="442" customFormat="1" ht="12.75">
      <c r="A135" s="1922" t="s">
        <v>1274</v>
      </c>
      <c r="B135" s="1922"/>
      <c r="C135" s="1922"/>
      <c r="D135" s="440"/>
      <c r="E135" s="454"/>
      <c r="F135" s="454"/>
      <c r="G135" s="454"/>
      <c r="H135" s="454"/>
    </row>
    <row r="136" spans="1:8" s="442" customFormat="1">
      <c r="A136" s="1082"/>
      <c r="B136" s="1921" t="s">
        <v>624</v>
      </c>
      <c r="C136" s="1921"/>
      <c r="D136" s="415"/>
      <c r="E136" s="444"/>
      <c r="F136" s="427"/>
      <c r="G136" s="427"/>
      <c r="H136" s="427"/>
    </row>
    <row r="137" spans="1:8" s="442" customFormat="1">
      <c r="A137" s="1082"/>
      <c r="B137" s="1082"/>
      <c r="C137" s="447" t="s">
        <v>625</v>
      </c>
      <c r="D137" s="415">
        <v>1.0072209005854085</v>
      </c>
      <c r="E137" s="444">
        <v>0.93026077179147026</v>
      </c>
      <c r="F137" s="427">
        <v>0.96436141018940846</v>
      </c>
      <c r="G137" s="427">
        <v>0.97148949275921304</v>
      </c>
      <c r="H137" s="427">
        <v>0.98534371196673742</v>
      </c>
    </row>
    <row r="138" spans="1:8" s="442" customFormat="1" ht="26.25" customHeight="1">
      <c r="A138" s="1082"/>
      <c r="B138" s="1082"/>
      <c r="C138" s="1083" t="s">
        <v>1275</v>
      </c>
      <c r="D138" s="415">
        <v>2.4920183993090408</v>
      </c>
      <c r="E138" s="444">
        <v>3.0456379317339146</v>
      </c>
      <c r="F138" s="427">
        <v>1.9772205899760911</v>
      </c>
      <c r="G138" s="427">
        <v>2.7807899122306314</v>
      </c>
      <c r="H138" s="427">
        <v>3.4686350327273781</v>
      </c>
    </row>
    <row r="139" spans="1:8" s="442" customFormat="1" ht="26.25" customHeight="1">
      <c r="A139" s="1082"/>
      <c r="B139" s="1082"/>
      <c r="C139" s="1083" t="s">
        <v>1276</v>
      </c>
      <c r="D139" s="415"/>
      <c r="E139" s="444"/>
      <c r="F139" s="427">
        <v>3.2301941878640985</v>
      </c>
      <c r="G139" s="427">
        <v>4.4315133827232307</v>
      </c>
      <c r="H139" s="427">
        <v>5.7310448005171066</v>
      </c>
    </row>
    <row r="140" spans="1:8" s="442" customFormat="1">
      <c r="A140" s="1082"/>
      <c r="B140" s="1921" t="s">
        <v>626</v>
      </c>
      <c r="C140" s="1921"/>
      <c r="D140" s="415"/>
      <c r="E140" s="444"/>
      <c r="F140" s="427"/>
      <c r="G140" s="427"/>
      <c r="H140" s="427"/>
    </row>
    <row r="141" spans="1:8" s="442" customFormat="1" ht="12.75">
      <c r="A141" s="1082"/>
      <c r="B141" s="1082"/>
      <c r="C141" s="450" t="s">
        <v>627</v>
      </c>
      <c r="D141" s="415">
        <v>6.8228316928693937</v>
      </c>
      <c r="E141" s="444">
        <v>7.1766236407891899</v>
      </c>
      <c r="F141" s="427">
        <v>4.4139960328628245</v>
      </c>
      <c r="G141" s="427">
        <v>6.2944640696099103</v>
      </c>
      <c r="H141" s="427">
        <v>7.0641530900992251</v>
      </c>
    </row>
    <row r="142" spans="1:8" s="442" customFormat="1">
      <c r="A142" s="1082"/>
      <c r="B142" s="1921" t="s">
        <v>1277</v>
      </c>
      <c r="C142" s="1921"/>
      <c r="D142" s="415"/>
      <c r="E142" s="444"/>
      <c r="F142" s="427"/>
      <c r="G142" s="427"/>
      <c r="H142" s="427"/>
    </row>
    <row r="143" spans="1:8" s="442" customFormat="1">
      <c r="A143" s="1082"/>
      <c r="B143" s="1082"/>
      <c r="C143" s="450" t="s">
        <v>628</v>
      </c>
      <c r="D143" s="415">
        <v>-22.096174841485762</v>
      </c>
      <c r="E143" s="444">
        <v>-20.921066130920206</v>
      </c>
      <c r="F143" s="427">
        <v>-23.056379233734617</v>
      </c>
      <c r="G143" s="427">
        <v>-23.073263268481139</v>
      </c>
      <c r="H143" s="427">
        <v>-23.060872441430096</v>
      </c>
    </row>
    <row r="144" spans="1:8" s="442" customFormat="1">
      <c r="B144" s="1921" t="s">
        <v>1278</v>
      </c>
      <c r="C144" s="1921"/>
      <c r="D144" s="415"/>
      <c r="E144" s="444"/>
      <c r="F144" s="427"/>
      <c r="G144" s="427"/>
      <c r="H144" s="427"/>
    </row>
    <row r="145" spans="1:9" s="442" customFormat="1">
      <c r="B145" s="1079"/>
      <c r="C145" s="450" t="s">
        <v>629</v>
      </c>
      <c r="D145" s="431">
        <v>2160</v>
      </c>
      <c r="E145" s="455">
        <v>1639</v>
      </c>
      <c r="F145" s="431">
        <v>2158</v>
      </c>
      <c r="G145" s="431">
        <v>1875</v>
      </c>
      <c r="H145" s="431">
        <v>1233</v>
      </c>
    </row>
    <row r="146" spans="1:9" s="442" customFormat="1">
      <c r="A146" s="1922" t="s">
        <v>630</v>
      </c>
      <c r="B146" s="1922"/>
      <c r="C146" s="1922"/>
      <c r="D146" s="440"/>
      <c r="E146" s="454"/>
      <c r="F146" s="454"/>
      <c r="G146" s="454"/>
      <c r="H146" s="454"/>
    </row>
    <row r="147" spans="1:9" s="442" customFormat="1">
      <c r="B147" s="1921" t="s">
        <v>624</v>
      </c>
      <c r="C147" s="1921"/>
      <c r="D147" s="415"/>
      <c r="E147" s="444"/>
      <c r="F147" s="427"/>
      <c r="G147" s="427"/>
      <c r="H147" s="427"/>
    </row>
    <row r="148" spans="1:9" s="442" customFormat="1" ht="12.75">
      <c r="B148" s="1079"/>
      <c r="C148" s="450" t="s">
        <v>1279</v>
      </c>
      <c r="D148" s="415">
        <v>19.146218617457997</v>
      </c>
      <c r="E148" s="444">
        <v>19.606478601799619</v>
      </c>
      <c r="F148" s="427">
        <v>20.941077648635421</v>
      </c>
      <c r="G148" s="427">
        <v>22.461385034462459</v>
      </c>
      <c r="H148" s="427">
        <v>22.952139398091649</v>
      </c>
      <c r="I148" s="446"/>
    </row>
    <row r="149" spans="1:9" s="442" customFormat="1">
      <c r="B149" s="443"/>
      <c r="C149" s="447" t="s">
        <v>1280</v>
      </c>
      <c r="D149" s="415">
        <v>7.8129988910270844</v>
      </c>
      <c r="E149" s="444">
        <v>9.0429743661247848</v>
      </c>
      <c r="F149" s="427">
        <v>9.0782213344353124</v>
      </c>
      <c r="G149" s="427">
        <v>8.1074565493697257</v>
      </c>
      <c r="H149" s="427">
        <v>7.0569887009333883</v>
      </c>
    </row>
    <row r="150" spans="1:9">
      <c r="A150" s="405"/>
      <c r="B150" s="456"/>
      <c r="C150" s="457"/>
      <c r="D150" s="405"/>
      <c r="E150" s="405"/>
      <c r="F150" s="405"/>
      <c r="G150" s="405"/>
      <c r="H150" s="405"/>
    </row>
    <row r="151" spans="1:9">
      <c r="C151" s="458"/>
    </row>
    <row r="152" spans="1:9" ht="11.25" customHeight="1">
      <c r="C152" s="1919" t="s">
        <v>1281</v>
      </c>
      <c r="D152" s="1919"/>
      <c r="E152" s="1919"/>
      <c r="F152" s="1919"/>
      <c r="G152" s="1919"/>
      <c r="H152" s="1919"/>
    </row>
    <row r="153" spans="1:9">
      <c r="C153" s="726"/>
    </row>
    <row r="154" spans="1:9" ht="47.25" customHeight="1">
      <c r="C154" s="1919" t="s">
        <v>1282</v>
      </c>
      <c r="D154" s="1919"/>
      <c r="E154" s="1919"/>
      <c r="F154" s="1919"/>
      <c r="G154" s="1919"/>
      <c r="H154" s="1919"/>
    </row>
    <row r="155" spans="1:9" ht="23.25" customHeight="1">
      <c r="C155" s="1919" t="s">
        <v>631</v>
      </c>
      <c r="D155" s="1919"/>
      <c r="E155" s="1919"/>
      <c r="F155" s="1919"/>
      <c r="G155" s="1919"/>
      <c r="H155" s="1919"/>
    </row>
    <row r="156" spans="1:9" ht="23.25" customHeight="1">
      <c r="C156" s="1919" t="s">
        <v>632</v>
      </c>
      <c r="D156" s="1919"/>
      <c r="E156" s="1919"/>
      <c r="F156" s="1919"/>
      <c r="G156" s="1919"/>
      <c r="H156" s="1919"/>
    </row>
    <row r="157" spans="1:9" ht="23.25" customHeight="1">
      <c r="C157" s="1919" t="s">
        <v>1283</v>
      </c>
      <c r="D157" s="1919"/>
      <c r="E157" s="1919"/>
      <c r="F157" s="1919"/>
      <c r="G157" s="1919"/>
      <c r="H157" s="1919"/>
    </row>
    <row r="158" spans="1:9" ht="26.25" customHeight="1">
      <c r="C158" s="1919" t="s">
        <v>633</v>
      </c>
      <c r="D158" s="1919"/>
      <c r="E158" s="1919"/>
      <c r="F158" s="1919"/>
      <c r="G158" s="1919"/>
      <c r="H158" s="1919"/>
    </row>
    <row r="159" spans="1:9" ht="23.25" customHeight="1">
      <c r="C159" s="1919" t="s">
        <v>634</v>
      </c>
      <c r="D159" s="1919"/>
      <c r="E159" s="1919"/>
      <c r="F159" s="1919"/>
      <c r="G159" s="1919"/>
      <c r="H159" s="1919"/>
    </row>
    <row r="160" spans="1:9" ht="23.25" customHeight="1">
      <c r="C160" s="1919" t="s">
        <v>635</v>
      </c>
      <c r="D160" s="1919"/>
      <c r="E160" s="1919"/>
      <c r="F160" s="1919"/>
      <c r="G160" s="1919"/>
      <c r="H160" s="1919"/>
    </row>
    <row r="161" spans="3:8" ht="23.25" customHeight="1">
      <c r="C161" s="1919" t="s">
        <v>636</v>
      </c>
      <c r="D161" s="1919"/>
      <c r="E161" s="1919"/>
      <c r="F161" s="1919"/>
      <c r="G161" s="1919"/>
      <c r="H161" s="1919"/>
    </row>
    <row r="162" spans="3:8" ht="23.25" customHeight="1">
      <c r="C162" s="1919" t="s">
        <v>637</v>
      </c>
      <c r="D162" s="1919"/>
      <c r="E162" s="1919"/>
      <c r="F162" s="1919"/>
      <c r="G162" s="1919"/>
      <c r="H162" s="1919"/>
    </row>
    <row r="163" spans="3:8" ht="23.25" customHeight="1">
      <c r="C163" s="1919" t="s">
        <v>1232</v>
      </c>
      <c r="D163" s="1919"/>
      <c r="E163" s="1919"/>
      <c r="F163" s="1919"/>
      <c r="G163" s="1919"/>
      <c r="H163" s="1919"/>
    </row>
    <row r="164" spans="3:8" ht="23.25" customHeight="1">
      <c r="C164" s="1919" t="s">
        <v>1284</v>
      </c>
      <c r="D164" s="1919"/>
      <c r="E164" s="1919"/>
      <c r="F164" s="1919"/>
      <c r="G164" s="1919"/>
      <c r="H164" s="1919"/>
    </row>
    <row r="165" spans="3:8" ht="23.25" customHeight="1">
      <c r="C165" s="1919" t="s">
        <v>638</v>
      </c>
      <c r="D165" s="1919"/>
      <c r="E165" s="1919"/>
      <c r="F165" s="1919"/>
      <c r="G165" s="1919"/>
      <c r="H165" s="1919"/>
    </row>
    <row r="166" spans="3:8" ht="23.25" customHeight="1">
      <c r="C166" s="1919" t="s">
        <v>639</v>
      </c>
      <c r="D166" s="1919"/>
      <c r="E166" s="1919"/>
      <c r="F166" s="1919"/>
      <c r="G166" s="1919"/>
      <c r="H166" s="1919"/>
    </row>
    <row r="167" spans="3:8" ht="23.25" customHeight="1">
      <c r="C167" s="1919" t="s">
        <v>1285</v>
      </c>
      <c r="D167" s="1919"/>
      <c r="E167" s="1919"/>
      <c r="F167" s="1919"/>
      <c r="G167" s="1919"/>
      <c r="H167" s="1919"/>
    </row>
    <row r="168" spans="3:8" ht="23.25" customHeight="1">
      <c r="C168" s="1919" t="s">
        <v>1286</v>
      </c>
      <c r="D168" s="1919"/>
      <c r="E168" s="1919"/>
      <c r="F168" s="1919"/>
      <c r="G168" s="1919"/>
      <c r="H168" s="1919"/>
    </row>
    <row r="169" spans="3:8" ht="50.25" customHeight="1">
      <c r="C169" s="1920" t="s">
        <v>640</v>
      </c>
      <c r="D169" s="1920"/>
      <c r="E169" s="1920"/>
      <c r="F169" s="1920"/>
      <c r="G169" s="1920"/>
      <c r="H169" s="1920"/>
    </row>
    <row r="170" spans="3:8" ht="23.25" customHeight="1">
      <c r="C170" s="1920" t="s">
        <v>641</v>
      </c>
      <c r="D170" s="1920"/>
      <c r="E170" s="1920"/>
      <c r="F170" s="1920"/>
      <c r="G170" s="1920"/>
      <c r="H170" s="1920"/>
    </row>
    <row r="171" spans="3:8" ht="23.25" customHeight="1">
      <c r="C171" s="1919" t="s">
        <v>642</v>
      </c>
      <c r="D171" s="1919"/>
      <c r="E171" s="1919"/>
      <c r="F171" s="1919"/>
      <c r="G171" s="1919"/>
      <c r="H171" s="1919"/>
    </row>
    <row r="172" spans="3:8" ht="55.5" customHeight="1">
      <c r="C172" s="1919" t="s">
        <v>643</v>
      </c>
      <c r="D172" s="1919"/>
      <c r="E172" s="1919"/>
      <c r="F172" s="1919"/>
      <c r="G172" s="1919"/>
      <c r="H172" s="1919"/>
    </row>
    <row r="173" spans="3:8" ht="23.25" customHeight="1">
      <c r="C173" s="1919" t="s">
        <v>644</v>
      </c>
      <c r="D173" s="1919"/>
      <c r="E173" s="1919"/>
      <c r="F173" s="1919"/>
      <c r="G173" s="1919"/>
      <c r="H173" s="1919"/>
    </row>
    <row r="174" spans="3:8" ht="29.25" customHeight="1">
      <c r="C174" s="1919" t="s">
        <v>645</v>
      </c>
      <c r="D174" s="1919"/>
      <c r="E174" s="1919"/>
      <c r="F174" s="1919"/>
      <c r="G174" s="1919"/>
      <c r="H174" s="1919"/>
    </row>
    <row r="175" spans="3:8" ht="28.5" customHeight="1">
      <c r="C175" s="1919" t="s">
        <v>646</v>
      </c>
      <c r="D175" s="1919"/>
      <c r="E175" s="1919"/>
      <c r="F175" s="1919"/>
      <c r="G175" s="1919"/>
      <c r="H175" s="1919"/>
    </row>
    <row r="176" spans="3:8" ht="72.75" customHeight="1">
      <c r="C176" s="1919" t="s">
        <v>647</v>
      </c>
      <c r="D176" s="1919"/>
      <c r="E176" s="1919"/>
      <c r="F176" s="1919"/>
      <c r="G176" s="1919"/>
      <c r="H176" s="1919"/>
    </row>
    <row r="177" spans="3:8" ht="51.75" customHeight="1">
      <c r="C177" s="1919" t="s">
        <v>648</v>
      </c>
      <c r="D177" s="1919"/>
      <c r="E177" s="1919"/>
      <c r="F177" s="1919"/>
      <c r="G177" s="1919"/>
      <c r="H177" s="1919"/>
    </row>
    <row r="178" spans="3:8" ht="48" customHeight="1">
      <c r="C178" s="1919" t="s">
        <v>649</v>
      </c>
      <c r="D178" s="1919"/>
      <c r="E178" s="1919"/>
      <c r="F178" s="1919"/>
      <c r="G178" s="1919"/>
      <c r="H178" s="1919"/>
    </row>
    <row r="179" spans="3:8" ht="75" customHeight="1">
      <c r="C179" s="1919" t="s">
        <v>650</v>
      </c>
      <c r="D179" s="1919"/>
      <c r="E179" s="1919"/>
      <c r="F179" s="1919"/>
      <c r="G179" s="1919"/>
      <c r="H179" s="1919"/>
    </row>
    <row r="180" spans="3:8" ht="100.5" customHeight="1">
      <c r="C180" s="1919" t="s">
        <v>651</v>
      </c>
      <c r="D180" s="1919"/>
      <c r="E180" s="1919"/>
      <c r="F180" s="1919"/>
      <c r="G180" s="1919"/>
      <c r="H180" s="1919"/>
    </row>
    <row r="181" spans="3:8" ht="60.75" customHeight="1">
      <c r="C181" s="1919" t="s">
        <v>652</v>
      </c>
      <c r="D181" s="1919"/>
      <c r="E181" s="1919"/>
      <c r="F181" s="1919"/>
      <c r="G181" s="1919"/>
      <c r="H181" s="1919"/>
    </row>
    <row r="182" spans="3:8" ht="62.25" customHeight="1">
      <c r="C182" s="1919" t="s">
        <v>653</v>
      </c>
      <c r="D182" s="1919"/>
      <c r="E182" s="1919"/>
      <c r="F182" s="1919"/>
      <c r="G182" s="1919"/>
      <c r="H182" s="1919"/>
    </row>
    <row r="183" spans="3:8" ht="32.25" customHeight="1">
      <c r="C183" s="1919" t="s">
        <v>654</v>
      </c>
      <c r="D183" s="1919"/>
      <c r="E183" s="1919"/>
      <c r="F183" s="1919"/>
      <c r="G183" s="1919"/>
      <c r="H183" s="1919"/>
    </row>
    <row r="184" spans="3:8" ht="34.5" customHeight="1">
      <c r="C184" s="1919" t="s">
        <v>1233</v>
      </c>
      <c r="D184" s="1919"/>
      <c r="E184" s="1919"/>
      <c r="F184" s="1919"/>
      <c r="G184" s="1919"/>
      <c r="H184" s="1919"/>
    </row>
    <row r="185" spans="3:8" ht="35.25" customHeight="1">
      <c r="C185" s="1919" t="s">
        <v>655</v>
      </c>
      <c r="D185" s="1919"/>
      <c r="E185" s="1919"/>
      <c r="F185" s="1919"/>
      <c r="G185" s="1919"/>
      <c r="H185" s="1919"/>
    </row>
    <row r="186" spans="3:8" ht="29.25" customHeight="1">
      <c r="C186" s="1919" t="s">
        <v>656</v>
      </c>
      <c r="D186" s="1919"/>
      <c r="E186" s="1919"/>
      <c r="F186" s="1919"/>
      <c r="G186" s="1919"/>
      <c r="H186" s="1919"/>
    </row>
    <row r="187" spans="3:8" ht="33" customHeight="1">
      <c r="C187" s="1919" t="s">
        <v>1287</v>
      </c>
      <c r="D187" s="1919"/>
      <c r="E187" s="1919"/>
      <c r="F187" s="1919"/>
      <c r="G187" s="1919"/>
      <c r="H187" s="1919"/>
    </row>
    <row r="188" spans="3:8" ht="28.5" customHeight="1">
      <c r="C188" s="1919" t="s">
        <v>1288</v>
      </c>
      <c r="D188" s="1919"/>
      <c r="E188" s="1919"/>
      <c r="F188" s="1919"/>
      <c r="G188" s="1919"/>
      <c r="H188" s="1919"/>
    </row>
    <row r="189" spans="3:8" ht="23.25" customHeight="1">
      <c r="C189" s="726"/>
      <c r="D189" s="726"/>
      <c r="E189" s="447"/>
      <c r="F189" s="447"/>
      <c r="G189" s="447"/>
    </row>
    <row r="190" spans="3:8" ht="32.25" customHeight="1">
      <c r="C190" s="1920" t="s">
        <v>1289</v>
      </c>
      <c r="D190" s="1920"/>
      <c r="E190" s="1920"/>
      <c r="F190" s="1920"/>
      <c r="G190" s="1920"/>
      <c r="H190" s="1920"/>
    </row>
    <row r="191" spans="3:8">
      <c r="C191" s="727"/>
      <c r="D191" s="447"/>
      <c r="E191" s="447"/>
      <c r="F191" s="447"/>
      <c r="G191" s="447"/>
    </row>
    <row r="192" spans="3:8" ht="12" customHeight="1">
      <c r="C192" s="459"/>
    </row>
    <row r="194" spans="3:3" ht="15" customHeight="1">
      <c r="C194" s="1918"/>
    </row>
    <row r="195" spans="3:3" ht="11.25" customHeight="1">
      <c r="C195" s="1918"/>
    </row>
  </sheetData>
  <mergeCells count="60">
    <mergeCell ref="B86:C86"/>
    <mergeCell ref="A2:H3"/>
    <mergeCell ref="A6:C6"/>
    <mergeCell ref="B7:C7"/>
    <mergeCell ref="B11:C11"/>
    <mergeCell ref="B20:C20"/>
    <mergeCell ref="B50:C50"/>
    <mergeCell ref="B58:C58"/>
    <mergeCell ref="B63:C63"/>
    <mergeCell ref="B79:C79"/>
    <mergeCell ref="A82:C82"/>
    <mergeCell ref="A85:C85"/>
    <mergeCell ref="C154:H154"/>
    <mergeCell ref="B89:C89"/>
    <mergeCell ref="B104:C104"/>
    <mergeCell ref="B113:C113"/>
    <mergeCell ref="A135:C135"/>
    <mergeCell ref="B136:C136"/>
    <mergeCell ref="B140:C140"/>
    <mergeCell ref="B142:C142"/>
    <mergeCell ref="B144:C144"/>
    <mergeCell ref="A146:C146"/>
    <mergeCell ref="B147:C147"/>
    <mergeCell ref="C152:H152"/>
    <mergeCell ref="C166:H166"/>
    <mergeCell ref="C155:H155"/>
    <mergeCell ref="C156:H156"/>
    <mergeCell ref="C157:H157"/>
    <mergeCell ref="C158:H158"/>
    <mergeCell ref="C159:H159"/>
    <mergeCell ref="C160:H160"/>
    <mergeCell ref="C161:H161"/>
    <mergeCell ref="C162:H162"/>
    <mergeCell ref="C163:H163"/>
    <mergeCell ref="C164:H164"/>
    <mergeCell ref="C165:H165"/>
    <mergeCell ref="C178:H178"/>
    <mergeCell ref="C167:H167"/>
    <mergeCell ref="C168:H168"/>
    <mergeCell ref="C169:H169"/>
    <mergeCell ref="C170:H170"/>
    <mergeCell ref="C171:H171"/>
    <mergeCell ref="C172:H172"/>
    <mergeCell ref="C173:H173"/>
    <mergeCell ref="C174:H174"/>
    <mergeCell ref="C175:H175"/>
    <mergeCell ref="C176:H176"/>
    <mergeCell ref="C177:H177"/>
    <mergeCell ref="C194:C195"/>
    <mergeCell ref="C179:H179"/>
    <mergeCell ref="C180:H180"/>
    <mergeCell ref="C181:H181"/>
    <mergeCell ref="C182:H182"/>
    <mergeCell ref="C183:H183"/>
    <mergeCell ref="C184:H184"/>
    <mergeCell ref="C185:H185"/>
    <mergeCell ref="C186:H186"/>
    <mergeCell ref="C187:H187"/>
    <mergeCell ref="C188:H188"/>
    <mergeCell ref="C190:H190"/>
  </mergeCells>
  <pageMargins left="0.70866141732283472" right="0.70866141732283472" top="0.74803149606299213" bottom="0.74803149606299213" header="0.31496062992125984" footer="0.31496062992125984"/>
  <pageSetup paperSize="9" scale="53" fitToHeight="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5"/>
  <sheetViews>
    <sheetView workbookViewId="0"/>
  </sheetViews>
  <sheetFormatPr defaultColWidth="8.85546875" defaultRowHeight="14.25"/>
  <cols>
    <col min="1" max="1" width="5.140625" style="729" customWidth="1"/>
    <col min="2" max="2" width="37.140625" style="729" customWidth="1"/>
    <col min="3" max="4" width="10.28515625" style="729" customWidth="1"/>
    <col min="5" max="6" width="10" style="729" customWidth="1"/>
    <col min="7" max="8" width="11.7109375" style="729" customWidth="1"/>
    <col min="9" max="12" width="10" style="729" customWidth="1"/>
    <col min="13" max="16384" width="8.85546875" style="729"/>
  </cols>
  <sheetData>
    <row r="1" spans="2:15">
      <c r="K1" s="1633" t="s">
        <v>170</v>
      </c>
      <c r="L1" s="1633"/>
    </row>
    <row r="3" spans="2:15">
      <c r="B3" s="1633" t="s">
        <v>99</v>
      </c>
      <c r="C3" s="1633"/>
      <c r="D3" s="1633"/>
      <c r="E3" s="1633"/>
      <c r="F3" s="1633"/>
      <c r="G3" s="1633"/>
      <c r="H3" s="1633"/>
      <c r="I3" s="1633"/>
      <c r="J3" s="1633"/>
      <c r="K3" s="1633"/>
      <c r="L3" s="1633"/>
    </row>
    <row r="4" spans="2:15" ht="15" thickBot="1"/>
    <row r="5" spans="2:15" ht="90.6" customHeight="1">
      <c r="B5" s="1631" t="s">
        <v>96</v>
      </c>
      <c r="C5" s="1634" t="s">
        <v>97</v>
      </c>
      <c r="D5" s="1634"/>
      <c r="E5" s="1635" t="s">
        <v>100</v>
      </c>
      <c r="F5" s="1635"/>
      <c r="G5" s="1635" t="s">
        <v>95</v>
      </c>
      <c r="H5" s="1635"/>
      <c r="I5" s="1635" t="s">
        <v>93</v>
      </c>
      <c r="J5" s="1635"/>
      <c r="K5" s="1634" t="s">
        <v>94</v>
      </c>
      <c r="L5" s="1634"/>
    </row>
    <row r="6" spans="2:15" ht="15" thickBot="1">
      <c r="B6" s="1632"/>
      <c r="C6" s="730">
        <v>2015</v>
      </c>
      <c r="D6" s="731">
        <v>2016</v>
      </c>
      <c r="E6" s="732">
        <v>2015</v>
      </c>
      <c r="F6" s="732">
        <v>2016</v>
      </c>
      <c r="G6" s="732">
        <v>2015</v>
      </c>
      <c r="H6" s="732">
        <v>2016</v>
      </c>
      <c r="I6" s="732">
        <v>2015</v>
      </c>
      <c r="J6" s="732">
        <v>2016</v>
      </c>
      <c r="K6" s="733">
        <v>2015</v>
      </c>
      <c r="L6" s="734">
        <v>2016</v>
      </c>
    </row>
    <row r="7" spans="2:15" ht="28.5">
      <c r="B7" s="735" t="s">
        <v>1</v>
      </c>
      <c r="C7" s="736">
        <v>55623.000000000007</v>
      </c>
      <c r="D7" s="737">
        <v>50890.512391467732</v>
      </c>
      <c r="E7" s="738">
        <f>C7/C13*100</f>
        <v>14.370120442086012</v>
      </c>
      <c r="F7" s="738">
        <f>D7/D13*100</f>
        <v>12.381308693149444</v>
      </c>
      <c r="G7" s="739">
        <v>1923.0000000000073</v>
      </c>
      <c r="H7" s="739">
        <v>-4732.4876085322758</v>
      </c>
      <c r="I7" s="738">
        <v>3.5810055865921924</v>
      </c>
      <c r="J7" s="738">
        <v>-8.5081488027116006</v>
      </c>
      <c r="K7" s="740">
        <f>G7/G13*100</f>
        <v>7.9981699455143191</v>
      </c>
      <c r="L7" s="741">
        <f>H7/H13*100</f>
        <v>-19.757451818930221</v>
      </c>
      <c r="O7" s="742"/>
    </row>
    <row r="8" spans="2:15">
      <c r="B8" s="743" t="s">
        <v>0</v>
      </c>
      <c r="C8" s="744">
        <v>91263.000000000015</v>
      </c>
      <c r="D8" s="745">
        <v>106590.08868920199</v>
      </c>
      <c r="E8" s="746">
        <f>C8/C13*100</f>
        <v>23.577662152456639</v>
      </c>
      <c r="F8" s="746">
        <f>D8/D13*100</f>
        <v>25.932629279489255</v>
      </c>
      <c r="G8" s="747">
        <v>7398.0000000000146</v>
      </c>
      <c r="H8" s="747">
        <v>15327.088689201977</v>
      </c>
      <c r="I8" s="746">
        <v>8.8213199785369518</v>
      </c>
      <c r="J8" s="746">
        <v>16.794416893157109</v>
      </c>
      <c r="K8" s="748">
        <f>G8/G13*100</f>
        <v>30.769870648421648</v>
      </c>
      <c r="L8" s="749">
        <f>H8/H13*100</f>
        <v>63.988380182002359</v>
      </c>
      <c r="O8" s="742"/>
    </row>
    <row r="9" spans="2:15">
      <c r="B9" s="743" t="s">
        <v>2</v>
      </c>
      <c r="C9" s="744">
        <v>38551</v>
      </c>
      <c r="D9" s="745">
        <v>46305.077693644242</v>
      </c>
      <c r="E9" s="746">
        <f>C9/C13*100</f>
        <v>9.9595942894640306</v>
      </c>
      <c r="F9" s="746">
        <f>D9/D13*100</f>
        <v>11.265704235302607</v>
      </c>
      <c r="G9" s="747">
        <v>1997</v>
      </c>
      <c r="H9" s="747">
        <v>7754.0776936442417</v>
      </c>
      <c r="I9" s="746">
        <v>5.4631504076161299</v>
      </c>
      <c r="J9" s="746">
        <v>20.11381726451776</v>
      </c>
      <c r="K9" s="748">
        <f>G9/G13*100</f>
        <v>8.3059518362933105</v>
      </c>
      <c r="L9" s="749">
        <f>H9/H13*100</f>
        <v>32.372153739232097</v>
      </c>
      <c r="O9" s="742"/>
    </row>
    <row r="10" spans="2:15" ht="42.75">
      <c r="B10" s="743" t="s">
        <v>91</v>
      </c>
      <c r="C10" s="744">
        <v>104275.99999999997</v>
      </c>
      <c r="D10" s="745">
        <v>105315.91916822299</v>
      </c>
      <c r="E10" s="746">
        <f>C10/C13*100</f>
        <v>26.939551610286401</v>
      </c>
      <c r="F10" s="746">
        <f>D10/D13*100</f>
        <v>25.622632672552196</v>
      </c>
      <c r="G10" s="747">
        <v>8274.9999999999709</v>
      </c>
      <c r="H10" s="747">
        <v>1039.9191682230157</v>
      </c>
      <c r="I10" s="746">
        <v>8.6197018781054062</v>
      </c>
      <c r="J10" s="746">
        <v>0.99727566096035147</v>
      </c>
      <c r="K10" s="748">
        <f>G10/G13*100</f>
        <v>34.417501975626891</v>
      </c>
      <c r="L10" s="749">
        <f>H10/H13*100</f>
        <v>4.3415122365466408</v>
      </c>
      <c r="O10" s="742"/>
    </row>
    <row r="11" spans="2:15">
      <c r="B11" s="743" t="s">
        <v>82</v>
      </c>
      <c r="C11" s="744">
        <v>17817</v>
      </c>
      <c r="D11" s="745">
        <v>19339.363769806834</v>
      </c>
      <c r="E11" s="746">
        <f>C11/C13*100</f>
        <v>4.6029958095867975</v>
      </c>
      <c r="F11" s="746">
        <f>D11/D13*100</f>
        <v>4.7051330692287197</v>
      </c>
      <c r="G11" s="747">
        <v>1824</v>
      </c>
      <c r="H11" s="747">
        <v>1522.3637698068342</v>
      </c>
      <c r="I11" s="746">
        <v>11.404989682986306</v>
      </c>
      <c r="J11" s="746">
        <v>8.5444450233307183</v>
      </c>
      <c r="K11" s="748">
        <f>G11/G13*100</f>
        <v>7.5864076862288421</v>
      </c>
      <c r="L11" s="749">
        <f>H11/H13*100</f>
        <v>6.3556487244922426</v>
      </c>
      <c r="O11" s="742"/>
    </row>
    <row r="12" spans="2:15" ht="57.75" thickBot="1">
      <c r="B12" s="735" t="s">
        <v>92</v>
      </c>
      <c r="C12" s="736">
        <v>79544</v>
      </c>
      <c r="D12" s="750">
        <v>82585.963249355642</v>
      </c>
      <c r="E12" s="751">
        <f>C12/C13*100</f>
        <v>20.550075696120121</v>
      </c>
      <c r="F12" s="751">
        <f>D12/D13*100</f>
        <v>20.092592050277783</v>
      </c>
      <c r="G12" s="752">
        <v>2626</v>
      </c>
      <c r="H12" s="752">
        <v>3041.9632493556419</v>
      </c>
      <c r="I12" s="751">
        <v>3.4140253256714943</v>
      </c>
      <c r="J12" s="751">
        <v>3.8242522998034314</v>
      </c>
      <c r="K12" s="753">
        <f>G12/G13*100</f>
        <v>10.922097907914988</v>
      </c>
      <c r="L12" s="741">
        <f>H12/H13*100</f>
        <v>12.699756936656884</v>
      </c>
      <c r="O12" s="742"/>
    </row>
    <row r="13" spans="2:15" ht="15" thickBot="1">
      <c r="B13" s="754" t="s">
        <v>83</v>
      </c>
      <c r="C13" s="755">
        <f t="shared" ref="C13:H13" si="0">C7+C8+C9+C10+C11+C12</f>
        <v>387074</v>
      </c>
      <c r="D13" s="756">
        <f t="shared" si="0"/>
        <v>411026.92496169941</v>
      </c>
      <c r="E13" s="759">
        <f t="shared" si="0"/>
        <v>100</v>
      </c>
      <c r="F13" s="759">
        <f>F7+F8+F9+F10+F11+F12</f>
        <v>100.00000000000001</v>
      </c>
      <c r="G13" s="758">
        <f t="shared" si="0"/>
        <v>24042.999999999993</v>
      </c>
      <c r="H13" s="758">
        <f t="shared" si="0"/>
        <v>23952.924961699435</v>
      </c>
      <c r="I13" s="759">
        <v>6.6228503901870646</v>
      </c>
      <c r="J13" s="759">
        <v>6.1882030210500698</v>
      </c>
      <c r="K13" s="761">
        <f>K7+K8+K9+K10+K11+K12</f>
        <v>100</v>
      </c>
      <c r="L13" s="760">
        <f>L7+L8+L9+L10+L11+L12</f>
        <v>99.999999999999986</v>
      </c>
    </row>
    <row r="15" spans="2:15">
      <c r="B15" s="729" t="s">
        <v>1239</v>
      </c>
    </row>
  </sheetData>
  <mergeCells count="8">
    <mergeCell ref="K5:L5"/>
    <mergeCell ref="K1:L1"/>
    <mergeCell ref="B3:L3"/>
    <mergeCell ref="B5:B6"/>
    <mergeCell ref="C5:D5"/>
    <mergeCell ref="E5:F5"/>
    <mergeCell ref="G5:H5"/>
    <mergeCell ref="I5:J5"/>
  </mergeCells>
  <pageMargins left="0.70866141732283472" right="0.70866141732283472" top="0.74803149606299213" bottom="0.74803149606299213" header="0.31496062992125984" footer="0.31496062992125984"/>
  <pageSetup paperSize="9" scale="84"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55"/>
  <sheetViews>
    <sheetView workbookViewId="0"/>
  </sheetViews>
  <sheetFormatPr defaultRowHeight="15"/>
  <cols>
    <col min="1" max="1" width="2.42578125" style="1067" customWidth="1"/>
    <col min="2" max="2" width="32.140625" style="1067" customWidth="1"/>
    <col min="3" max="4" width="9.140625" style="1067"/>
    <col min="5" max="5" width="9.140625" style="1067" customWidth="1"/>
    <col min="6" max="6" width="9.5703125" style="1067" bestFit="1" customWidth="1"/>
    <col min="7" max="12" width="9.140625" style="1067"/>
    <col min="13" max="13" width="10.5703125" style="1067" customWidth="1"/>
    <col min="14" max="16384" width="9.140625" style="1067"/>
  </cols>
  <sheetData>
    <row r="2" spans="1:13" s="1086" customFormat="1" ht="12.75">
      <c r="A2" s="1084"/>
      <c r="B2" s="1085"/>
    </row>
    <row r="3" spans="1:13" s="1086" customFormat="1" ht="12.75">
      <c r="A3" s="1084"/>
      <c r="G3" s="1936" t="s">
        <v>687</v>
      </c>
      <c r="H3" s="1936"/>
    </row>
    <row r="4" spans="1:13" s="1086" customFormat="1" ht="12.75">
      <c r="A4" s="1084"/>
    </row>
    <row r="5" spans="1:13" s="1086" customFormat="1" ht="12.75">
      <c r="A5" s="1084"/>
      <c r="B5" s="1934" t="s">
        <v>658</v>
      </c>
      <c r="C5" s="1934"/>
      <c r="D5" s="1934"/>
      <c r="E5" s="1934"/>
      <c r="F5" s="1934"/>
      <c r="G5" s="1934"/>
      <c r="H5" s="1934"/>
    </row>
    <row r="6" spans="1:13" s="1086" customFormat="1" ht="13.5" thickBot="1">
      <c r="A6" s="1084"/>
      <c r="C6" s="1087"/>
      <c r="D6" s="1087"/>
      <c r="E6" s="1087"/>
      <c r="F6" s="1087"/>
      <c r="G6" s="1087"/>
      <c r="H6" s="1087"/>
    </row>
    <row r="7" spans="1:13" s="1086" customFormat="1" ht="13.5" thickBot="1">
      <c r="A7" s="1084"/>
      <c r="B7" s="1929" t="s">
        <v>659</v>
      </c>
      <c r="C7" s="1931" t="s">
        <v>660</v>
      </c>
      <c r="D7" s="1932"/>
      <c r="E7" s="1933"/>
      <c r="F7" s="1931" t="s">
        <v>661</v>
      </c>
      <c r="G7" s="1932"/>
      <c r="H7" s="1932"/>
    </row>
    <row r="8" spans="1:13" s="1086" customFormat="1" ht="13.5" thickBot="1">
      <c r="A8" s="1084"/>
      <c r="B8" s="1935"/>
      <c r="C8" s="1088">
        <v>2014</v>
      </c>
      <c r="D8" s="1089">
        <v>2015</v>
      </c>
      <c r="E8" s="1090">
        <v>2016</v>
      </c>
      <c r="F8" s="1091">
        <v>2014</v>
      </c>
      <c r="G8" s="1089">
        <v>2015</v>
      </c>
      <c r="H8" s="1090">
        <v>2016</v>
      </c>
    </row>
    <row r="9" spans="1:13" s="1086" customFormat="1" ht="38.25">
      <c r="A9" s="1084"/>
      <c r="B9" s="460" t="s">
        <v>662</v>
      </c>
      <c r="C9" s="1092">
        <v>528.94899999999996</v>
      </c>
      <c r="D9" s="1093">
        <v>377.48</v>
      </c>
      <c r="E9" s="1094">
        <v>405.69799999999998</v>
      </c>
      <c r="F9" s="1095">
        <v>18.270201226466643</v>
      </c>
      <c r="G9" s="1096">
        <v>14.268283648096377</v>
      </c>
      <c r="H9" s="1097">
        <v>15.594616390533863</v>
      </c>
      <c r="J9" s="1098"/>
      <c r="K9" s="1099"/>
      <c r="M9" s="1100"/>
    </row>
    <row r="10" spans="1:13" s="1086" customFormat="1" ht="25.5">
      <c r="A10" s="1084"/>
      <c r="B10" s="1101" t="s">
        <v>1290</v>
      </c>
      <c r="C10" s="1102">
        <v>74.194000000000003</v>
      </c>
      <c r="D10" s="1103">
        <v>66.548000000000002</v>
      </c>
      <c r="E10" s="1104">
        <v>60.338999999999999</v>
      </c>
      <c r="F10" s="1105">
        <v>2.5627032280928148</v>
      </c>
      <c r="G10" s="1106">
        <v>2.5154332420618779</v>
      </c>
      <c r="H10" s="1107">
        <v>2.3193694777603606</v>
      </c>
      <c r="J10" s="1098"/>
      <c r="K10" s="1099"/>
      <c r="M10" s="1098"/>
    </row>
    <row r="11" spans="1:13" s="1086" customFormat="1" ht="12.75">
      <c r="A11" s="1084"/>
      <c r="B11" s="461" t="s">
        <v>663</v>
      </c>
      <c r="C11" s="1108">
        <v>2129.38</v>
      </c>
      <c r="D11" s="1109">
        <v>2035.5809999999999</v>
      </c>
      <c r="E11" s="1110">
        <v>1975.12</v>
      </c>
      <c r="F11" s="1111">
        <v>73.550004041246964</v>
      </c>
      <c r="G11" s="1112">
        <v>76.942479327846954</v>
      </c>
      <c r="H11" s="1113">
        <v>75.921593710768221</v>
      </c>
      <c r="J11" s="1098"/>
      <c r="K11" s="1114"/>
      <c r="M11" s="1099"/>
    </row>
    <row r="12" spans="1:13" s="1086" customFormat="1" ht="12.75">
      <c r="A12" s="1084"/>
      <c r="B12" s="462" t="s">
        <v>664</v>
      </c>
      <c r="C12" s="1115">
        <v>117.19499999999999</v>
      </c>
      <c r="D12" s="1116">
        <v>132.071</v>
      </c>
      <c r="E12" s="1117">
        <v>128.55099999999999</v>
      </c>
      <c r="F12" s="1118">
        <v>4.0479823815448333</v>
      </c>
      <c r="G12" s="1119">
        <v>4.9921227341521046</v>
      </c>
      <c r="H12" s="1120">
        <v>4.9413690272555408</v>
      </c>
      <c r="J12" s="1098"/>
    </row>
    <row r="13" spans="1:13" s="1086" customFormat="1" ht="13.5" thickBot="1">
      <c r="A13" s="1084"/>
      <c r="B13" s="1121" t="s">
        <v>665</v>
      </c>
      <c r="C13" s="1122">
        <v>45.427999999999997</v>
      </c>
      <c r="D13" s="1123">
        <v>33.908000000000001</v>
      </c>
      <c r="E13" s="1124">
        <v>31.818000000000001</v>
      </c>
      <c r="F13" s="1125">
        <v>1.5691091226487368</v>
      </c>
      <c r="G13" s="1126">
        <v>1.2816810478426723</v>
      </c>
      <c r="H13" s="1127">
        <v>1.223051393682016</v>
      </c>
      <c r="J13" s="1098"/>
      <c r="M13" s="1099"/>
    </row>
    <row r="14" spans="1:13" s="1086" customFormat="1" ht="13.5" thickBot="1">
      <c r="A14" s="1084"/>
      <c r="B14" s="1128" t="s">
        <v>327</v>
      </c>
      <c r="C14" s="1129">
        <v>2895.1460000000002</v>
      </c>
      <c r="D14" s="1130">
        <v>2645.5880000000002</v>
      </c>
      <c r="E14" s="1131">
        <v>2601.5259999999998</v>
      </c>
      <c r="F14" s="1132">
        <v>99.999999999999986</v>
      </c>
      <c r="G14" s="1133">
        <v>99.999999999999986</v>
      </c>
      <c r="H14" s="1134">
        <v>100</v>
      </c>
      <c r="J14" s="1135"/>
    </row>
    <row r="15" spans="1:13" s="1086" customFormat="1" ht="12.75">
      <c r="A15" s="1084"/>
      <c r="B15" s="1101" t="s">
        <v>666</v>
      </c>
      <c r="C15" s="1092">
        <v>650.154</v>
      </c>
      <c r="D15" s="1093">
        <v>518.60199999999998</v>
      </c>
      <c r="E15" s="1094">
        <v>508.904</v>
      </c>
      <c r="F15" s="1095">
        <v>22.4566913033056</v>
      </c>
      <c r="G15" s="1096">
        <v>19.602523144193274</v>
      </c>
      <c r="H15" s="1097">
        <v>19.561749527008381</v>
      </c>
      <c r="J15" s="1098"/>
      <c r="K15" s="1099"/>
      <c r="L15" s="1098"/>
      <c r="M15" s="1136"/>
    </row>
    <row r="16" spans="1:13" s="1086" customFormat="1" ht="12.75">
      <c r="A16" s="1084"/>
      <c r="B16" s="1121" t="s">
        <v>667</v>
      </c>
      <c r="C16" s="1137">
        <v>926.58</v>
      </c>
      <c r="D16" s="1116">
        <v>864.55200000000002</v>
      </c>
      <c r="E16" s="1117">
        <v>828.85599999999999</v>
      </c>
      <c r="F16" s="1118">
        <v>32.004603567488473</v>
      </c>
      <c r="G16" s="1119">
        <v>32.679011244381215</v>
      </c>
      <c r="H16" s="1120">
        <v>31.860377332381074</v>
      </c>
      <c r="J16" s="1138"/>
      <c r="K16" s="1099"/>
    </row>
    <row r="17" spans="1:15" s="1086" customFormat="1" ht="12.75">
      <c r="A17" s="1084"/>
      <c r="B17" s="1121" t="s">
        <v>405</v>
      </c>
      <c r="C17" s="1137">
        <v>114.893</v>
      </c>
      <c r="D17" s="1116">
        <v>106.687</v>
      </c>
      <c r="E17" s="1117">
        <v>103.926</v>
      </c>
      <c r="F17" s="1118">
        <v>3.9684699838971849</v>
      </c>
      <c r="G17" s="1119">
        <v>4.0326384909517277</v>
      </c>
      <c r="H17" s="1120">
        <v>3.9948092004461997</v>
      </c>
      <c r="J17" s="1098"/>
    </row>
    <row r="18" spans="1:15" s="1086" customFormat="1" ht="13.5" thickBot="1">
      <c r="A18" s="1084"/>
      <c r="B18" s="1139" t="s">
        <v>668</v>
      </c>
      <c r="C18" s="1122">
        <v>1203.519</v>
      </c>
      <c r="D18" s="1123">
        <v>1155.7470000000001</v>
      </c>
      <c r="E18" s="1124">
        <v>1159.8399999999999</v>
      </c>
      <c r="F18" s="1125">
        <v>41.570235145308729</v>
      </c>
      <c r="G18" s="1126">
        <v>43.685827120473789</v>
      </c>
      <c r="H18" s="1127">
        <v>44.583063940164344</v>
      </c>
      <c r="J18" s="1098"/>
    </row>
    <row r="19" spans="1:15" s="1086" customFormat="1" ht="13.5" thickBot="1">
      <c r="A19" s="1084"/>
      <c r="B19" s="1128" t="s">
        <v>416</v>
      </c>
      <c r="C19" s="1140">
        <v>2895.1460000000002</v>
      </c>
      <c r="D19" s="1141">
        <v>2645.5880000000002</v>
      </c>
      <c r="E19" s="1142">
        <v>2601.5259999999998</v>
      </c>
      <c r="F19" s="1143">
        <v>100</v>
      </c>
      <c r="G19" s="1133">
        <v>100</v>
      </c>
      <c r="H19" s="1134">
        <v>100</v>
      </c>
      <c r="J19" s="1135"/>
    </row>
    <row r="20" spans="1:15" s="1086" customFormat="1" ht="12.75">
      <c r="A20" s="1084"/>
      <c r="B20" s="1144"/>
    </row>
    <row r="21" spans="1:15" s="1086" customFormat="1" ht="12.75">
      <c r="A21" s="1084"/>
      <c r="B21" s="1144"/>
    </row>
    <row r="22" spans="1:15" s="1086" customFormat="1" ht="12.75">
      <c r="A22" s="1084"/>
      <c r="B22" s="1934" t="s">
        <v>669</v>
      </c>
      <c r="C22" s="1934"/>
      <c r="D22" s="1934"/>
      <c r="E22" s="1934"/>
      <c r="F22" s="1934"/>
      <c r="G22" s="1934"/>
      <c r="H22" s="1934"/>
    </row>
    <row r="23" spans="1:15" s="1086" customFormat="1" ht="13.5" thickBot="1">
      <c r="A23" s="1084"/>
    </row>
    <row r="24" spans="1:15" s="1086" customFormat="1" ht="13.5" thickBot="1">
      <c r="A24" s="1084"/>
      <c r="B24" s="1929" t="s">
        <v>659</v>
      </c>
      <c r="C24" s="1931" t="s">
        <v>660</v>
      </c>
      <c r="D24" s="1932"/>
      <c r="E24" s="1933"/>
      <c r="F24" s="1931" t="s">
        <v>661</v>
      </c>
      <c r="G24" s="1932"/>
      <c r="H24" s="1932"/>
    </row>
    <row r="25" spans="1:15" s="1086" customFormat="1" ht="13.5" thickBot="1">
      <c r="A25" s="1084"/>
      <c r="B25" s="1930"/>
      <c r="C25" s="1088">
        <v>2014</v>
      </c>
      <c r="D25" s="1089">
        <v>2015</v>
      </c>
      <c r="E25" s="1090">
        <v>2016</v>
      </c>
      <c r="F25" s="1088">
        <v>2014</v>
      </c>
      <c r="G25" s="1089">
        <v>2015</v>
      </c>
      <c r="H25" s="1090">
        <v>2016</v>
      </c>
    </row>
    <row r="26" spans="1:15" s="1086" customFormat="1" ht="25.5">
      <c r="A26" s="1084"/>
      <c r="B26" s="1145" t="s">
        <v>670</v>
      </c>
      <c r="C26" s="1146">
        <v>3133.413</v>
      </c>
      <c r="D26" s="1147">
        <v>2525.866</v>
      </c>
      <c r="E26" s="1148">
        <v>2431.6640000000002</v>
      </c>
      <c r="F26" s="1149">
        <v>72.686578416578612</v>
      </c>
      <c r="G26" s="1150">
        <v>74.117874212419139</v>
      </c>
      <c r="H26" s="1151">
        <v>73.96982332093134</v>
      </c>
      <c r="J26" s="1098"/>
      <c r="K26" s="1152"/>
      <c r="L26" s="1152"/>
      <c r="M26" s="1098"/>
      <c r="N26" s="1152"/>
      <c r="O26" s="1153"/>
    </row>
    <row r="27" spans="1:15" s="1086" customFormat="1" ht="12.75">
      <c r="A27" s="1084"/>
      <c r="B27" s="1154" t="s">
        <v>671</v>
      </c>
      <c r="C27" s="1146">
        <v>702.40099999999995</v>
      </c>
      <c r="D27" s="1147">
        <v>537.96799999999996</v>
      </c>
      <c r="E27" s="1148">
        <v>574.79</v>
      </c>
      <c r="F27" s="1155">
        <v>16.293774668830196</v>
      </c>
      <c r="G27" s="1150">
        <v>15.785890682366638</v>
      </c>
      <c r="H27" s="1151">
        <v>17.484781921613397</v>
      </c>
      <c r="J27" s="1098"/>
      <c r="K27" s="1152"/>
    </row>
    <row r="28" spans="1:15" s="1086" customFormat="1" ht="12.75">
      <c r="A28" s="1084"/>
      <c r="B28" s="1154" t="s">
        <v>672</v>
      </c>
      <c r="C28" s="1146">
        <v>8.0000000000000002E-3</v>
      </c>
      <c r="D28" s="1147">
        <v>8.0000000000000002E-3</v>
      </c>
      <c r="E28" s="1148">
        <v>0</v>
      </c>
      <c r="F28" s="1155">
        <v>1.8557803498377935E-4</v>
      </c>
      <c r="G28" s="1150">
        <v>2.3474839666845078E-4</v>
      </c>
      <c r="H28" s="1151">
        <v>0</v>
      </c>
      <c r="J28" s="1098"/>
      <c r="K28" s="1152"/>
    </row>
    <row r="29" spans="1:15" s="1086" customFormat="1" ht="12.75">
      <c r="A29" s="1084"/>
      <c r="B29" s="1154" t="s">
        <v>673</v>
      </c>
      <c r="C29" s="1146">
        <v>71.760000000000005</v>
      </c>
      <c r="D29" s="1147">
        <v>61.78</v>
      </c>
      <c r="E29" s="1148">
        <v>28.712</v>
      </c>
      <c r="F29" s="1155">
        <v>1.6646349738045008</v>
      </c>
      <c r="G29" s="1150">
        <v>1.8128444932721108</v>
      </c>
      <c r="H29" s="1151">
        <v>0.87340256186322629</v>
      </c>
      <c r="J29" s="1098"/>
      <c r="K29" s="1152"/>
    </row>
    <row r="30" spans="1:15" s="1086" customFormat="1" ht="13.5" thickBot="1">
      <c r="A30" s="1084"/>
      <c r="B30" s="1154" t="s">
        <v>665</v>
      </c>
      <c r="C30" s="1146">
        <v>403.27300000000002</v>
      </c>
      <c r="D30" s="1156">
        <v>282.28199999999998</v>
      </c>
      <c r="E30" s="1157">
        <v>252.20699999999999</v>
      </c>
      <c r="F30" s="1158">
        <v>9.3548263627517052</v>
      </c>
      <c r="G30" s="1159">
        <v>8.283155863545451</v>
      </c>
      <c r="H30" s="1160">
        <v>7.6719921955920425</v>
      </c>
      <c r="J30" s="1098"/>
      <c r="K30" s="1152"/>
      <c r="L30" s="1084"/>
    </row>
    <row r="31" spans="1:15" s="1086" customFormat="1" ht="13.5" thickBot="1">
      <c r="A31" s="1084"/>
      <c r="B31" s="1161" t="s">
        <v>327</v>
      </c>
      <c r="C31" s="1162">
        <v>4310.8549999999996</v>
      </c>
      <c r="D31" s="1163">
        <v>3407.904</v>
      </c>
      <c r="E31" s="1164">
        <v>3287.373</v>
      </c>
      <c r="F31" s="1165">
        <v>100</v>
      </c>
      <c r="G31" s="1166">
        <v>100</v>
      </c>
      <c r="H31" s="1167">
        <v>100</v>
      </c>
      <c r="J31" s="1135"/>
    </row>
    <row r="32" spans="1:15" s="1086" customFormat="1" ht="12.75">
      <c r="A32" s="1084"/>
      <c r="B32" s="1145" t="s">
        <v>674</v>
      </c>
      <c r="C32" s="1146">
        <v>2067.8200000000002</v>
      </c>
      <c r="D32" s="1147">
        <v>1723.5630000000001</v>
      </c>
      <c r="E32" s="1148">
        <v>2163.6889999999999</v>
      </c>
      <c r="F32" s="1155">
        <v>47.96774653751983</v>
      </c>
      <c r="G32" s="1150">
        <v>50.575486032168769</v>
      </c>
      <c r="H32" s="1151">
        <v>65.818177614770207</v>
      </c>
      <c r="J32" s="1098"/>
      <c r="M32" s="1098"/>
    </row>
    <row r="33" spans="1:11" s="1086" customFormat="1" ht="12.75">
      <c r="A33" s="1084"/>
      <c r="B33" s="1154" t="s">
        <v>675</v>
      </c>
      <c r="C33" s="1146">
        <v>1165.095</v>
      </c>
      <c r="D33" s="1147">
        <v>794.21</v>
      </c>
      <c r="E33" s="1148">
        <v>379.23899999999998</v>
      </c>
      <c r="F33" s="1155">
        <v>27.027005083678301</v>
      </c>
      <c r="G33" s="1150">
        <v>23.304954191757862</v>
      </c>
      <c r="H33" s="1151">
        <v>11.536232730511566</v>
      </c>
      <c r="J33" s="1138"/>
    </row>
    <row r="34" spans="1:11" s="1086" customFormat="1" ht="12.75">
      <c r="A34" s="1084"/>
      <c r="B34" s="1154" t="s">
        <v>405</v>
      </c>
      <c r="C34" s="1146">
        <v>430.798</v>
      </c>
      <c r="D34" s="1147">
        <v>277.32900000000001</v>
      </c>
      <c r="E34" s="1148">
        <v>176.01400000000001</v>
      </c>
      <c r="F34" s="1155">
        <v>9.9933307893677714</v>
      </c>
      <c r="G34" s="1150">
        <v>8.1378220383097872</v>
      </c>
      <c r="H34" s="1168">
        <v>5.3542448636038564</v>
      </c>
      <c r="J34" s="1098"/>
      <c r="K34" s="1084"/>
    </row>
    <row r="35" spans="1:11" s="1086" customFormat="1" ht="13.5" thickBot="1">
      <c r="A35" s="1084"/>
      <c r="B35" s="1169" t="s">
        <v>668</v>
      </c>
      <c r="C35" s="1170">
        <v>647.14200000000005</v>
      </c>
      <c r="D35" s="1171">
        <v>612.79999999999995</v>
      </c>
      <c r="E35" s="1172">
        <v>568.43100000000004</v>
      </c>
      <c r="F35" s="1158">
        <v>15.011917589434118</v>
      </c>
      <c r="G35" s="1173">
        <v>17.981737737763584</v>
      </c>
      <c r="H35" s="1174">
        <v>17.291344791114366</v>
      </c>
      <c r="J35" s="1098"/>
    </row>
    <row r="36" spans="1:11" s="1086" customFormat="1" ht="13.5" thickBot="1">
      <c r="A36" s="1084"/>
      <c r="B36" s="1161" t="s">
        <v>416</v>
      </c>
      <c r="C36" s="1162">
        <v>4310.8549999999996</v>
      </c>
      <c r="D36" s="1175">
        <v>3407.902</v>
      </c>
      <c r="E36" s="1176">
        <v>3287.373</v>
      </c>
      <c r="F36" s="1177">
        <v>100</v>
      </c>
      <c r="G36" s="1166">
        <v>100</v>
      </c>
      <c r="H36" s="1178">
        <v>100</v>
      </c>
      <c r="J36" s="1135"/>
      <c r="K36" s="1098"/>
    </row>
    <row r="39" spans="1:11">
      <c r="B39" s="1934" t="s">
        <v>676</v>
      </c>
      <c r="C39" s="1934"/>
      <c r="D39" s="1934"/>
      <c r="E39" s="1934"/>
      <c r="F39" s="1934"/>
      <c r="G39" s="1934"/>
      <c r="H39" s="1934"/>
    </row>
    <row r="40" spans="1:11" ht="15.75" thickBot="1"/>
    <row r="41" spans="1:11" s="1086" customFormat="1" ht="13.5" thickBot="1">
      <c r="A41" s="1084"/>
      <c r="B41" s="1929" t="s">
        <v>659</v>
      </c>
      <c r="C41" s="1931" t="s">
        <v>660</v>
      </c>
      <c r="D41" s="1932"/>
      <c r="E41" s="1933"/>
      <c r="F41" s="1931" t="s">
        <v>661</v>
      </c>
      <c r="G41" s="1932"/>
      <c r="H41" s="1932"/>
    </row>
    <row r="42" spans="1:11" s="1086" customFormat="1" ht="13.5" thickBot="1">
      <c r="A42" s="1084"/>
      <c r="B42" s="1935"/>
      <c r="C42" s="1091">
        <v>2014</v>
      </c>
      <c r="D42" s="1090">
        <v>2015</v>
      </c>
      <c r="E42" s="1179">
        <v>2016</v>
      </c>
      <c r="F42" s="1089">
        <v>2014</v>
      </c>
      <c r="G42" s="1090">
        <v>2015</v>
      </c>
      <c r="H42" s="1180">
        <v>2016</v>
      </c>
    </row>
    <row r="43" spans="1:11" s="1086" customFormat="1" ht="12.75">
      <c r="A43" s="1084"/>
      <c r="B43" s="1145" t="s">
        <v>677</v>
      </c>
      <c r="C43" s="1181">
        <v>114.02200000000001</v>
      </c>
      <c r="D43" s="1182">
        <v>108.32</v>
      </c>
      <c r="E43" s="1183">
        <v>146.85599999999999</v>
      </c>
      <c r="F43" s="1184">
        <v>14.332996866204665</v>
      </c>
      <c r="G43" s="1185">
        <v>12.438122293657729</v>
      </c>
      <c r="H43" s="1186">
        <v>14.744385866449536</v>
      </c>
    </row>
    <row r="44" spans="1:11" s="1086" customFormat="1" ht="25.5">
      <c r="A44" s="1084"/>
      <c r="B44" s="1145" t="s">
        <v>678</v>
      </c>
      <c r="C44" s="1181">
        <v>206.607</v>
      </c>
      <c r="D44" s="1182">
        <v>252.12100000000001</v>
      </c>
      <c r="E44" s="1183">
        <v>283.91699999999997</v>
      </c>
      <c r="F44" s="1187">
        <v>25.971281713493422</v>
      </c>
      <c r="G44" s="1188">
        <v>28.950441569417286</v>
      </c>
      <c r="H44" s="1186">
        <v>28.505350833774258</v>
      </c>
    </row>
    <row r="45" spans="1:11" s="1086" customFormat="1" ht="25.5">
      <c r="A45" s="1084"/>
      <c r="B45" s="1145" t="s">
        <v>679</v>
      </c>
      <c r="C45" s="1181">
        <v>45.710999999999999</v>
      </c>
      <c r="D45" s="1182">
        <v>52.627000000000002</v>
      </c>
      <c r="E45" s="1183">
        <v>92.72</v>
      </c>
      <c r="F45" s="1187">
        <v>5.7460456732129011</v>
      </c>
      <c r="G45" s="1188">
        <v>6.0430304832747908</v>
      </c>
      <c r="H45" s="1186">
        <v>9.3091154432723275</v>
      </c>
    </row>
    <row r="46" spans="1:11" s="1086" customFormat="1" ht="25.5">
      <c r="A46" s="1084"/>
      <c r="B46" s="1145" t="s">
        <v>680</v>
      </c>
      <c r="C46" s="1181">
        <v>313.19</v>
      </c>
      <c r="D46" s="1182">
        <v>331.50599999999997</v>
      </c>
      <c r="E46" s="1183">
        <v>347.97</v>
      </c>
      <c r="F46" s="1187">
        <v>39.369168130068225</v>
      </c>
      <c r="G46" s="1188">
        <v>38.066028148830306</v>
      </c>
      <c r="H46" s="1186">
        <v>34.936290992185846</v>
      </c>
    </row>
    <row r="47" spans="1:11" s="1086" customFormat="1" ht="12.75">
      <c r="A47" s="1084"/>
      <c r="B47" s="1154" t="s">
        <v>671</v>
      </c>
      <c r="C47" s="1181">
        <v>53.234000000000002</v>
      </c>
      <c r="D47" s="1182">
        <v>62.529000000000003</v>
      </c>
      <c r="E47" s="1183">
        <v>65.179000000000002</v>
      </c>
      <c r="F47" s="1187">
        <v>6.6917152407038909</v>
      </c>
      <c r="G47" s="1188">
        <v>7.1800530733024752</v>
      </c>
      <c r="H47" s="1186">
        <v>6.5439908916851488</v>
      </c>
    </row>
    <row r="48" spans="1:11" s="1086" customFormat="1" ht="13.5" thickBot="1">
      <c r="A48" s="1084"/>
      <c r="B48" s="1189" t="s">
        <v>665</v>
      </c>
      <c r="C48" s="1190">
        <v>62.756999999999998</v>
      </c>
      <c r="D48" s="1191">
        <v>63.768000000000001</v>
      </c>
      <c r="E48" s="1192">
        <v>59.371000000000002</v>
      </c>
      <c r="F48" s="1193">
        <v>7.8887923763169043</v>
      </c>
      <c r="G48" s="1194">
        <v>7.3223244315174112</v>
      </c>
      <c r="H48" s="1195">
        <v>5.9608659726328881</v>
      </c>
      <c r="K48" s="1084"/>
    </row>
    <row r="49" spans="1:12" s="1086" customFormat="1" ht="13.5" thickBot="1">
      <c r="A49" s="1084"/>
      <c r="B49" s="1161" t="s">
        <v>681</v>
      </c>
      <c r="C49" s="1196">
        <v>795.52099999999996</v>
      </c>
      <c r="D49" s="1197">
        <v>870.87099999999998</v>
      </c>
      <c r="E49" s="1198">
        <v>996.01299999999992</v>
      </c>
      <c r="F49" s="1199">
        <v>99.999999999999986</v>
      </c>
      <c r="G49" s="1200">
        <v>100</v>
      </c>
      <c r="H49" s="1201">
        <v>100</v>
      </c>
    </row>
    <row r="50" spans="1:12" s="1086" customFormat="1" ht="25.5">
      <c r="A50" s="1084"/>
      <c r="B50" s="1145" t="s">
        <v>682</v>
      </c>
      <c r="C50" s="1181">
        <v>2.9660000000000002</v>
      </c>
      <c r="D50" s="1182">
        <v>0</v>
      </c>
      <c r="E50" s="1183">
        <v>21.518000000000001</v>
      </c>
      <c r="F50" s="1184">
        <v>0.37283742352496041</v>
      </c>
      <c r="G50" s="1185">
        <v>0</v>
      </c>
      <c r="H50" s="1202">
        <v>2.1604135688992012</v>
      </c>
      <c r="L50" s="1084"/>
    </row>
    <row r="51" spans="1:12" s="1086" customFormat="1" ht="25.5">
      <c r="A51" s="1084"/>
      <c r="B51" s="1145" t="s">
        <v>683</v>
      </c>
      <c r="C51" s="1181">
        <v>247.30500000000001</v>
      </c>
      <c r="D51" s="1182">
        <v>248.19800000000001</v>
      </c>
      <c r="E51" s="1183">
        <v>353.30200000000002</v>
      </c>
      <c r="F51" s="1187">
        <v>31.087174317208472</v>
      </c>
      <c r="G51" s="1188">
        <v>28.499973015521245</v>
      </c>
      <c r="H51" s="1186">
        <v>35.471625370351596</v>
      </c>
    </row>
    <row r="52" spans="1:12" s="1086" customFormat="1" ht="12.75">
      <c r="A52" s="1084"/>
      <c r="B52" s="1154" t="s">
        <v>684</v>
      </c>
      <c r="C52" s="1181">
        <v>193.268</v>
      </c>
      <c r="D52" s="1182">
        <v>204.98500000000001</v>
      </c>
      <c r="E52" s="1183">
        <v>204.11099999999999</v>
      </c>
      <c r="F52" s="1187">
        <v>24.29451893790359</v>
      </c>
      <c r="G52" s="1188">
        <v>23.537929268513938</v>
      </c>
      <c r="H52" s="1186">
        <v>20.492804812788588</v>
      </c>
    </row>
    <row r="53" spans="1:12" s="1086" customFormat="1" ht="12.75">
      <c r="A53" s="1084"/>
      <c r="B53" s="1154" t="s">
        <v>668</v>
      </c>
      <c r="C53" s="1181">
        <v>341.89699999999999</v>
      </c>
      <c r="D53" s="1182">
        <v>386.02100000000002</v>
      </c>
      <c r="E53" s="1183">
        <v>369.589</v>
      </c>
      <c r="F53" s="1187">
        <v>42.97774665910768</v>
      </c>
      <c r="G53" s="1188">
        <v>44.325853082718339</v>
      </c>
      <c r="H53" s="1186">
        <v>37.106844990979035</v>
      </c>
    </row>
    <row r="54" spans="1:12" s="1086" customFormat="1" ht="13.5" thickBot="1">
      <c r="A54" s="1084"/>
      <c r="B54" s="463" t="s">
        <v>685</v>
      </c>
      <c r="C54" s="1190">
        <v>10.085000000000001</v>
      </c>
      <c r="D54" s="1203">
        <v>31.667999999999999</v>
      </c>
      <c r="E54" s="1204">
        <v>47.493000000000002</v>
      </c>
      <c r="F54" s="1205">
        <v>1.2677226622553022</v>
      </c>
      <c r="G54" s="1206">
        <v>3.6363594608156662</v>
      </c>
      <c r="H54" s="1207">
        <v>4.7683112569815851</v>
      </c>
    </row>
    <row r="55" spans="1:12" s="1086" customFormat="1" ht="13.5" thickBot="1">
      <c r="A55" s="1084"/>
      <c r="B55" s="1161" t="s">
        <v>686</v>
      </c>
      <c r="C55" s="1196">
        <v>795.52099999999996</v>
      </c>
      <c r="D55" s="1208">
        <v>870.87099999999998</v>
      </c>
      <c r="E55" s="1209">
        <v>996.01300000000003</v>
      </c>
      <c r="F55" s="1210">
        <v>100</v>
      </c>
      <c r="G55" s="1211">
        <v>100.00011482756919</v>
      </c>
      <c r="H55" s="1211">
        <v>100.00011482756919</v>
      </c>
    </row>
  </sheetData>
  <mergeCells count="13">
    <mergeCell ref="B22:H22"/>
    <mergeCell ref="G3:H3"/>
    <mergeCell ref="B5:H5"/>
    <mergeCell ref="B7:B8"/>
    <mergeCell ref="C7:E7"/>
    <mergeCell ref="F7:H7"/>
    <mergeCell ref="B24:B25"/>
    <mergeCell ref="C24:E24"/>
    <mergeCell ref="F24:H24"/>
    <mergeCell ref="B39:H39"/>
    <mergeCell ref="B41:B42"/>
    <mergeCell ref="C41:E41"/>
    <mergeCell ref="F41:H41"/>
  </mergeCells>
  <pageMargins left="0.70866141732283472" right="0.70866141732283472" top="0.74803149606299213" bottom="0.74803149606299213" header="0.31496062992125984" footer="0.31496062992125984"/>
  <pageSetup paperSize="9" scale="9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69"/>
  <sheetViews>
    <sheetView workbookViewId="0"/>
  </sheetViews>
  <sheetFormatPr defaultRowHeight="14.25"/>
  <cols>
    <col min="1" max="1" width="3.42578125" style="769" customWidth="1"/>
    <col min="2" max="2" width="32.140625" style="769" customWidth="1"/>
    <col min="3" max="4" width="9.140625" style="769"/>
    <col min="5" max="5" width="9.140625" style="769" customWidth="1"/>
    <col min="6" max="6" width="13.140625" style="769" customWidth="1"/>
    <col min="7" max="7" width="13.5703125" style="769" customWidth="1"/>
    <col min="8" max="12" width="9.140625" style="769"/>
    <col min="13" max="13" width="10.5703125" style="769" customWidth="1"/>
    <col min="14" max="16384" width="9.140625" style="769"/>
  </cols>
  <sheetData>
    <row r="2" spans="1:13" s="1214" customFormat="1" ht="12.75">
      <c r="A2" s="1212"/>
      <c r="B2" s="1213"/>
    </row>
    <row r="3" spans="1:13" s="1214" customFormat="1" ht="14.45" customHeight="1">
      <c r="A3" s="1212"/>
      <c r="G3" s="1955" t="s">
        <v>712</v>
      </c>
      <c r="H3" s="1955"/>
    </row>
    <row r="4" spans="1:13" s="1214" customFormat="1" ht="12.75">
      <c r="A4" s="1212"/>
    </row>
    <row r="5" spans="1:13" s="1214" customFormat="1" ht="17.45" customHeight="1">
      <c r="A5" s="1212"/>
      <c r="B5" s="1956" t="s">
        <v>688</v>
      </c>
      <c r="C5" s="1956"/>
      <c r="D5" s="1956"/>
      <c r="E5" s="1956"/>
      <c r="F5" s="1956"/>
      <c r="G5" s="1956"/>
      <c r="H5" s="1956"/>
    </row>
    <row r="6" spans="1:13" s="1214" customFormat="1" ht="12.75">
      <c r="A6" s="1212"/>
      <c r="B6" s="1215"/>
      <c r="C6" s="1215"/>
      <c r="D6" s="1215"/>
      <c r="E6" s="1215"/>
      <c r="F6" s="1215"/>
      <c r="G6" s="1215"/>
      <c r="H6" s="1215"/>
    </row>
    <row r="7" spans="1:13" s="1214" customFormat="1" ht="12.75">
      <c r="A7" s="1212"/>
      <c r="B7" s="1215"/>
      <c r="C7" s="1215"/>
      <c r="D7" s="1215"/>
      <c r="E7" s="1215"/>
      <c r="F7" s="1947" t="s">
        <v>689</v>
      </c>
      <c r="G7" s="1947"/>
      <c r="H7" s="1215"/>
    </row>
    <row r="8" spans="1:13" s="1214" customFormat="1" ht="12.75">
      <c r="A8" s="1212"/>
      <c r="C8" s="1212"/>
      <c r="D8" s="1212"/>
      <c r="E8" s="1212"/>
      <c r="H8" s="1212"/>
    </row>
    <row r="9" spans="1:13" s="1214" customFormat="1" ht="15.6" customHeight="1">
      <c r="A9" s="1212"/>
      <c r="B9" s="1948" t="s">
        <v>690</v>
      </c>
      <c r="C9" s="1949"/>
      <c r="D9" s="1949"/>
      <c r="E9" s="1950"/>
      <c r="F9" s="1216">
        <v>42369</v>
      </c>
      <c r="G9" s="1217">
        <v>42735</v>
      </c>
      <c r="H9" s="1218"/>
    </row>
    <row r="10" spans="1:13" s="1214" customFormat="1" ht="12.75">
      <c r="A10" s="1212"/>
      <c r="B10" s="1940" t="s">
        <v>691</v>
      </c>
      <c r="C10" s="1941"/>
      <c r="D10" s="1941"/>
      <c r="E10" s="1942"/>
      <c r="F10" s="1219">
        <v>282212</v>
      </c>
      <c r="G10" s="1220">
        <v>254471</v>
      </c>
      <c r="H10" s="1221"/>
      <c r="J10" s="1212"/>
    </row>
    <row r="11" spans="1:13" s="1214" customFormat="1" ht="12.75">
      <c r="A11" s="1212"/>
      <c r="B11" s="1940" t="s">
        <v>692</v>
      </c>
      <c r="C11" s="1941"/>
      <c r="D11" s="1941"/>
      <c r="E11" s="1942"/>
      <c r="F11" s="1219">
        <v>56966</v>
      </c>
      <c r="G11" s="1220">
        <v>49845</v>
      </c>
      <c r="H11" s="1222"/>
      <c r="J11" s="1223"/>
      <c r="K11" s="1224"/>
      <c r="M11" s="1225"/>
    </row>
    <row r="12" spans="1:13" s="1214" customFormat="1" ht="12.75">
      <c r="A12" s="1212"/>
      <c r="B12" s="1940" t="s">
        <v>1292</v>
      </c>
      <c r="C12" s="1941"/>
      <c r="D12" s="1941"/>
      <c r="E12" s="1942"/>
      <c r="F12" s="1219">
        <v>7003</v>
      </c>
      <c r="G12" s="1220">
        <v>7435</v>
      </c>
      <c r="H12" s="1222"/>
      <c r="I12" s="1223"/>
      <c r="J12" s="1223"/>
      <c r="K12" s="1226"/>
      <c r="M12" s="1224"/>
    </row>
    <row r="13" spans="1:13" s="1214" customFormat="1" ht="12.75">
      <c r="A13" s="1212"/>
      <c r="B13" s="1940" t="s">
        <v>1293</v>
      </c>
      <c r="C13" s="1941"/>
      <c r="D13" s="1941"/>
      <c r="E13" s="1942"/>
      <c r="F13" s="1219">
        <f>-98*-1</f>
        <v>98</v>
      </c>
      <c r="G13" s="1220">
        <v>5</v>
      </c>
      <c r="H13" s="1222"/>
      <c r="J13" s="1223"/>
      <c r="K13" s="1226"/>
      <c r="M13" s="1224"/>
    </row>
    <row r="14" spans="1:13" s="1214" customFormat="1" ht="12.75">
      <c r="A14" s="1212"/>
      <c r="B14" s="1940" t="s">
        <v>693</v>
      </c>
      <c r="C14" s="1941"/>
      <c r="D14" s="1941"/>
      <c r="E14" s="1942"/>
      <c r="F14" s="1219">
        <v>12230</v>
      </c>
      <c r="G14" s="1220">
        <v>20301</v>
      </c>
      <c r="H14" s="1222"/>
      <c r="J14" s="1223"/>
    </row>
    <row r="15" spans="1:13" s="1214" customFormat="1" ht="27.6" customHeight="1">
      <c r="A15" s="1212"/>
      <c r="B15" s="1957" t="s">
        <v>694</v>
      </c>
      <c r="C15" s="1958"/>
      <c r="D15" s="1958"/>
      <c r="E15" s="1959"/>
      <c r="F15" s="1227">
        <v>17064</v>
      </c>
      <c r="G15" s="1228">
        <v>535</v>
      </c>
      <c r="H15" s="1222"/>
      <c r="I15" s="1223"/>
      <c r="J15" s="1223"/>
    </row>
    <row r="16" spans="1:13" s="1214" customFormat="1" ht="12.75">
      <c r="A16" s="1212"/>
      <c r="B16" s="1951" t="s">
        <v>695</v>
      </c>
      <c r="C16" s="1952"/>
      <c r="D16" s="1952"/>
      <c r="E16" s="1953"/>
      <c r="F16" s="1229">
        <v>4827</v>
      </c>
      <c r="G16" s="1220">
        <v>4587</v>
      </c>
      <c r="H16" s="1222"/>
      <c r="J16" s="1223"/>
    </row>
    <row r="17" spans="1:16" s="1214" customFormat="1" ht="12.75">
      <c r="A17" s="1212"/>
      <c r="B17" s="1940" t="s">
        <v>696</v>
      </c>
      <c r="C17" s="1941"/>
      <c r="D17" s="1941"/>
      <c r="E17" s="1942"/>
      <c r="F17" s="1219">
        <v>111756</v>
      </c>
      <c r="G17" s="1220">
        <v>109922</v>
      </c>
      <c r="H17" s="1222"/>
      <c r="J17" s="1223"/>
      <c r="M17" s="1224"/>
    </row>
    <row r="18" spans="1:16" s="1214" customFormat="1" ht="12.75">
      <c r="A18" s="1212"/>
      <c r="B18" s="1940" t="s">
        <v>697</v>
      </c>
      <c r="C18" s="1941"/>
      <c r="D18" s="1941"/>
      <c r="E18" s="1942"/>
      <c r="F18" s="1219">
        <v>11073</v>
      </c>
      <c r="G18" s="1230">
        <v>10446</v>
      </c>
      <c r="H18" s="1231"/>
      <c r="J18" s="1232"/>
      <c r="K18" s="1212"/>
      <c r="L18" s="1212"/>
      <c r="M18" s="1212"/>
      <c r="N18" s="1212"/>
      <c r="O18" s="1212"/>
      <c r="P18" s="1212"/>
    </row>
    <row r="19" spans="1:16" s="1214" customFormat="1" ht="12.75">
      <c r="A19" s="1212"/>
      <c r="B19" s="1940" t="s">
        <v>698</v>
      </c>
      <c r="C19" s="1941"/>
      <c r="D19" s="1941"/>
      <c r="E19" s="1942"/>
      <c r="F19" s="1219">
        <f>-73717*-1</f>
        <v>73717</v>
      </c>
      <c r="G19" s="1220">
        <v>67221</v>
      </c>
      <c r="H19" s="1222"/>
      <c r="I19" s="1212"/>
      <c r="J19" s="1233"/>
      <c r="K19" s="1234"/>
      <c r="L19" s="1234"/>
      <c r="M19" s="1234"/>
      <c r="N19" s="1234"/>
      <c r="O19" s="1235"/>
      <c r="P19" s="1235"/>
    </row>
    <row r="20" spans="1:16" s="1214" customFormat="1" ht="12.75">
      <c r="A20" s="1212"/>
      <c r="B20" s="1940" t="s">
        <v>699</v>
      </c>
      <c r="C20" s="1941"/>
      <c r="D20" s="1941"/>
      <c r="E20" s="1942"/>
      <c r="F20" s="1219">
        <v>7229</v>
      </c>
      <c r="G20" s="1220">
        <v>5238</v>
      </c>
      <c r="H20" s="1222"/>
      <c r="I20" s="1212"/>
      <c r="J20" s="1954"/>
      <c r="K20" s="1954"/>
      <c r="L20" s="1954"/>
      <c r="M20" s="1954"/>
      <c r="N20" s="1234"/>
      <c r="O20" s="1235"/>
      <c r="P20" s="1235"/>
    </row>
    <row r="21" spans="1:16" s="1214" customFormat="1" ht="13.15" customHeight="1">
      <c r="A21" s="1212"/>
      <c r="B21" s="1937" t="s">
        <v>1291</v>
      </c>
      <c r="C21" s="1938"/>
      <c r="D21" s="1938"/>
      <c r="E21" s="1939"/>
      <c r="F21" s="1236">
        <v>52843</v>
      </c>
      <c r="G21" s="1237">
        <v>35483</v>
      </c>
      <c r="H21" s="1222"/>
      <c r="I21" s="1212"/>
      <c r="J21" s="1233"/>
      <c r="K21" s="1234"/>
      <c r="L21" s="1234"/>
      <c r="M21" s="1234"/>
      <c r="N21" s="1238"/>
      <c r="O21" s="1239"/>
      <c r="P21" s="1239"/>
    </row>
    <row r="22" spans="1:16" s="1214" customFormat="1" ht="12.75">
      <c r="A22" s="1212"/>
      <c r="B22" s="1240"/>
      <c r="C22" s="1241"/>
      <c r="D22" s="1241"/>
      <c r="E22" s="1241"/>
      <c r="F22" s="1222"/>
      <c r="G22" s="1222"/>
      <c r="H22" s="1222"/>
      <c r="I22" s="1212"/>
      <c r="J22" s="1241"/>
      <c r="K22" s="1238"/>
      <c r="L22" s="1238"/>
      <c r="M22" s="1238"/>
      <c r="N22" s="1238"/>
      <c r="O22" s="1239"/>
      <c r="P22" s="1239"/>
    </row>
    <row r="23" spans="1:16" s="1214" customFormat="1" ht="12.75">
      <c r="A23" s="1212"/>
      <c r="B23" s="1240"/>
      <c r="C23" s="1241"/>
      <c r="D23" s="1241"/>
      <c r="E23" s="1241"/>
      <c r="F23" s="1242"/>
      <c r="G23" s="1222"/>
      <c r="H23" s="1222"/>
      <c r="I23" s="1212"/>
      <c r="J23" s="1241"/>
      <c r="K23" s="1238"/>
      <c r="L23" s="1238"/>
      <c r="M23" s="1238"/>
      <c r="N23" s="1243"/>
      <c r="O23" s="1239"/>
      <c r="P23" s="1239"/>
    </row>
    <row r="24" spans="1:16" s="1214" customFormat="1" ht="12.75">
      <c r="A24" s="1212"/>
      <c r="B24" s="1244"/>
      <c r="K24" s="1243"/>
      <c r="L24" s="1243"/>
      <c r="M24" s="1243"/>
      <c r="N24" s="1243"/>
      <c r="O24" s="1239"/>
      <c r="P24" s="1239"/>
    </row>
    <row r="25" spans="1:16" s="1214" customFormat="1" ht="12.75">
      <c r="A25" s="1212"/>
      <c r="B25" s="1946" t="s">
        <v>700</v>
      </c>
      <c r="C25" s="1946"/>
      <c r="D25" s="1946"/>
      <c r="E25" s="1946"/>
      <c r="F25" s="1946"/>
      <c r="G25" s="1946"/>
      <c r="H25" s="1245"/>
      <c r="I25" s="1246"/>
      <c r="K25" s="1243"/>
      <c r="L25" s="1243"/>
      <c r="M25" s="1243"/>
      <c r="N25" s="1247"/>
      <c r="O25" s="1248"/>
      <c r="P25" s="1248"/>
    </row>
    <row r="26" spans="1:16" s="1214" customFormat="1" ht="12.75">
      <c r="A26" s="1212"/>
      <c r="B26" s="1215"/>
      <c r="C26" s="1215"/>
      <c r="D26" s="1215"/>
      <c r="E26" s="1215"/>
      <c r="F26" s="1215"/>
      <c r="G26" s="1215"/>
      <c r="H26" s="1245"/>
      <c r="I26" s="1246"/>
      <c r="K26" s="1243"/>
      <c r="L26" s="1243"/>
      <c r="M26" s="1243"/>
      <c r="N26" s="1247"/>
      <c r="O26" s="1248"/>
      <c r="P26" s="1248"/>
    </row>
    <row r="27" spans="1:16" s="1214" customFormat="1" ht="12.75">
      <c r="A27" s="1212"/>
      <c r="B27" s="1215"/>
      <c r="C27" s="1215"/>
      <c r="D27" s="1215"/>
      <c r="E27" s="1215"/>
      <c r="F27" s="1947" t="s">
        <v>689</v>
      </c>
      <c r="G27" s="1947"/>
      <c r="H27" s="1245"/>
      <c r="I27" s="1246"/>
      <c r="K27" s="1243"/>
      <c r="L27" s="1243"/>
      <c r="M27" s="1243"/>
      <c r="N27" s="1247"/>
      <c r="O27" s="1248"/>
      <c r="P27" s="1248"/>
    </row>
    <row r="28" spans="1:16" s="1214" customFormat="1" ht="12.75">
      <c r="A28" s="1212"/>
      <c r="I28" s="1246"/>
      <c r="J28" s="1246"/>
      <c r="K28" s="1247"/>
      <c r="L28" s="1247"/>
      <c r="M28" s="1247"/>
      <c r="N28" s="1249"/>
      <c r="O28" s="1250"/>
      <c r="P28" s="1239"/>
    </row>
    <row r="29" spans="1:16" s="1251" customFormat="1">
      <c r="B29" s="1948" t="s">
        <v>690</v>
      </c>
      <c r="C29" s="1949"/>
      <c r="D29" s="1949"/>
      <c r="E29" s="1950"/>
      <c r="F29" s="1216">
        <v>42369</v>
      </c>
      <c r="G29" s="1217">
        <v>42735</v>
      </c>
      <c r="I29" s="1252"/>
      <c r="J29" s="1246"/>
      <c r="K29" s="1249"/>
      <c r="L29" s="1249"/>
      <c r="M29" s="1249"/>
      <c r="N29" s="1243"/>
      <c r="O29" s="1239"/>
      <c r="P29" s="1239"/>
    </row>
    <row r="30" spans="1:16" s="1251" customFormat="1">
      <c r="B30" s="1940" t="s">
        <v>691</v>
      </c>
      <c r="C30" s="1941"/>
      <c r="D30" s="1941"/>
      <c r="E30" s="1942"/>
      <c r="F30" s="1219">
        <v>167440</v>
      </c>
      <c r="G30" s="1220">
        <v>156041</v>
      </c>
      <c r="I30" s="1253"/>
      <c r="J30" s="1254"/>
      <c r="K30" s="1243"/>
      <c r="L30" s="1243"/>
      <c r="M30" s="1243"/>
      <c r="N30" s="1243"/>
      <c r="O30" s="1239"/>
      <c r="P30" s="1250"/>
    </row>
    <row r="31" spans="1:16" s="1251" customFormat="1">
      <c r="B31" s="1940" t="s">
        <v>692</v>
      </c>
      <c r="C31" s="1941"/>
      <c r="D31" s="1941"/>
      <c r="E31" s="1942"/>
      <c r="F31" s="1219">
        <v>46348</v>
      </c>
      <c r="G31" s="1220">
        <v>39409</v>
      </c>
      <c r="I31" s="1253"/>
      <c r="J31" s="1253"/>
      <c r="K31" s="1243"/>
      <c r="L31" s="1243"/>
      <c r="M31" s="1243"/>
      <c r="N31" s="1255"/>
      <c r="O31" s="1256"/>
      <c r="P31" s="1256"/>
    </row>
    <row r="32" spans="1:16" s="1251" customFormat="1">
      <c r="B32" s="1937" t="s">
        <v>471</v>
      </c>
      <c r="C32" s="1938"/>
      <c r="D32" s="1938"/>
      <c r="E32" s="1939"/>
      <c r="F32" s="1236">
        <v>121092</v>
      </c>
      <c r="G32" s="1237">
        <v>116632</v>
      </c>
      <c r="I32" s="1253"/>
      <c r="J32" s="1253"/>
      <c r="K32" s="1255"/>
      <c r="L32" s="1255"/>
      <c r="M32" s="1255"/>
      <c r="N32" s="1243"/>
      <c r="O32" s="1239"/>
      <c r="P32" s="1239"/>
    </row>
    <row r="33" spans="1:16" s="1251" customFormat="1">
      <c r="B33" s="1940" t="s">
        <v>701</v>
      </c>
      <c r="C33" s="1941"/>
      <c r="D33" s="1941"/>
      <c r="E33" s="1942"/>
      <c r="F33" s="1219">
        <v>204162</v>
      </c>
      <c r="G33" s="1220">
        <v>201001</v>
      </c>
      <c r="I33" s="1253"/>
      <c r="J33" s="1253"/>
      <c r="K33" s="1243"/>
      <c r="L33" s="1243"/>
      <c r="M33" s="1243"/>
      <c r="N33" s="1243"/>
      <c r="O33" s="1239"/>
      <c r="P33" s="1239"/>
    </row>
    <row r="34" spans="1:16" s="1251" customFormat="1">
      <c r="B34" s="1940" t="s">
        <v>702</v>
      </c>
      <c r="C34" s="1941"/>
      <c r="D34" s="1941"/>
      <c r="E34" s="1942"/>
      <c r="F34" s="1219">
        <v>209699</v>
      </c>
      <c r="G34" s="1220">
        <v>94101</v>
      </c>
      <c r="I34" s="1253"/>
      <c r="J34" s="1253"/>
      <c r="K34" s="1243"/>
      <c r="L34" s="1243"/>
      <c r="M34" s="1243"/>
      <c r="N34" s="1247"/>
      <c r="O34" s="1248"/>
      <c r="P34" s="1248"/>
    </row>
    <row r="35" spans="1:16" s="1251" customFormat="1">
      <c r="B35" s="1940" t="s">
        <v>1293</v>
      </c>
      <c r="C35" s="1941"/>
      <c r="D35" s="1941"/>
      <c r="E35" s="1942"/>
      <c r="F35" s="1219">
        <v>41158</v>
      </c>
      <c r="G35" s="1220">
        <v>1632</v>
      </c>
      <c r="I35" s="1253"/>
      <c r="J35" s="1253"/>
      <c r="K35" s="1247"/>
      <c r="L35" s="1247"/>
      <c r="M35" s="1247"/>
      <c r="N35" s="1243"/>
      <c r="O35" s="1239"/>
      <c r="P35" s="1239"/>
    </row>
    <row r="36" spans="1:16" s="1251" customFormat="1">
      <c r="B36" s="1940" t="s">
        <v>703</v>
      </c>
      <c r="C36" s="1941"/>
      <c r="D36" s="1941"/>
      <c r="E36" s="1942"/>
      <c r="F36" s="1219">
        <v>51407</v>
      </c>
      <c r="G36" s="1220">
        <v>18744</v>
      </c>
      <c r="I36" s="1253"/>
      <c r="J36" s="1253"/>
      <c r="K36" s="1243"/>
      <c r="L36" s="1243"/>
      <c r="M36" s="1243"/>
      <c r="N36" s="1247"/>
      <c r="O36" s="1248"/>
      <c r="P36" s="1248"/>
    </row>
    <row r="37" spans="1:16" s="1251" customFormat="1">
      <c r="B37" s="1940" t="s">
        <v>499</v>
      </c>
      <c r="C37" s="1941"/>
      <c r="D37" s="1941"/>
      <c r="E37" s="1942"/>
      <c r="F37" s="1219">
        <v>4555</v>
      </c>
      <c r="G37" s="1220">
        <v>1821</v>
      </c>
      <c r="I37" s="1253"/>
      <c r="J37" s="1253"/>
      <c r="K37" s="1247"/>
      <c r="L37" s="1247"/>
      <c r="M37" s="1247"/>
      <c r="N37" s="1212"/>
      <c r="O37" s="1212"/>
      <c r="P37" s="1212"/>
    </row>
    <row r="38" spans="1:16" s="1251" customFormat="1">
      <c r="B38" s="1937" t="s">
        <v>704</v>
      </c>
      <c r="C38" s="1938"/>
      <c r="D38" s="1938"/>
      <c r="E38" s="1939"/>
      <c r="F38" s="1236">
        <v>549757</v>
      </c>
      <c r="G38" s="1237">
        <v>433931</v>
      </c>
      <c r="H38" s="1257"/>
      <c r="I38" s="1253"/>
      <c r="J38" s="1253"/>
      <c r="K38" s="1226"/>
      <c r="L38" s="1212"/>
      <c r="M38" s="1212"/>
      <c r="N38" s="1214"/>
      <c r="O38" s="1214"/>
      <c r="P38" s="1214"/>
    </row>
    <row r="39" spans="1:16" s="1251" customFormat="1">
      <c r="B39" s="1951" t="s">
        <v>1294</v>
      </c>
      <c r="C39" s="1952"/>
      <c r="D39" s="1952"/>
      <c r="E39" s="1953"/>
      <c r="F39" s="1229">
        <v>13332</v>
      </c>
      <c r="G39" s="1220">
        <v>3038</v>
      </c>
      <c r="I39" s="1253"/>
      <c r="J39" s="1253"/>
      <c r="K39" s="1214"/>
      <c r="L39" s="1214"/>
      <c r="M39" s="1214"/>
      <c r="N39" s="1214"/>
      <c r="O39" s="1214"/>
      <c r="P39" s="1214"/>
    </row>
    <row r="40" spans="1:16" s="1251" customFormat="1">
      <c r="B40" s="1940" t="s">
        <v>696</v>
      </c>
      <c r="C40" s="1941"/>
      <c r="D40" s="1941"/>
      <c r="E40" s="1942"/>
      <c r="F40" s="1219">
        <v>59241</v>
      </c>
      <c r="G40" s="1220">
        <v>31407</v>
      </c>
      <c r="I40" s="1253"/>
      <c r="J40" s="1253"/>
      <c r="K40" s="1214"/>
      <c r="L40" s="1214"/>
      <c r="M40" s="1214"/>
      <c r="N40" s="1214"/>
      <c r="O40" s="1214"/>
      <c r="P40" s="1214"/>
    </row>
    <row r="41" spans="1:16" s="1251" customFormat="1">
      <c r="B41" s="1940" t="s">
        <v>705</v>
      </c>
      <c r="C41" s="1941"/>
      <c r="D41" s="1941"/>
      <c r="E41" s="1942"/>
      <c r="F41" s="1219">
        <v>440018</v>
      </c>
      <c r="G41" s="1230">
        <v>324004</v>
      </c>
      <c r="H41" s="1257"/>
      <c r="I41" s="1253"/>
      <c r="J41" s="1253"/>
      <c r="K41" s="1214"/>
      <c r="L41" s="1214"/>
      <c r="M41" s="1214"/>
      <c r="N41" s="1214"/>
      <c r="O41" s="1214"/>
      <c r="P41" s="1214"/>
    </row>
    <row r="42" spans="1:16" s="1251" customFormat="1">
      <c r="B42" s="1940" t="s">
        <v>706</v>
      </c>
      <c r="C42" s="1941"/>
      <c r="D42" s="1941"/>
      <c r="E42" s="1942"/>
      <c r="F42" s="1219">
        <v>75710</v>
      </c>
      <c r="G42" s="1220">
        <v>5279</v>
      </c>
      <c r="I42" s="1253"/>
      <c r="J42" s="1253"/>
      <c r="K42" s="1214"/>
      <c r="L42" s="1214"/>
      <c r="M42" s="1214"/>
      <c r="N42" s="1214"/>
      <c r="O42" s="1214"/>
      <c r="P42" s="1214"/>
    </row>
    <row r="43" spans="1:16" s="1251" customFormat="1">
      <c r="B43" s="1940" t="s">
        <v>519</v>
      </c>
      <c r="C43" s="1941"/>
      <c r="D43" s="1941"/>
      <c r="E43" s="1942"/>
      <c r="F43" s="1219">
        <v>0</v>
      </c>
      <c r="G43" s="1220">
        <v>0</v>
      </c>
      <c r="I43" s="1253"/>
      <c r="J43" s="1253"/>
      <c r="K43" s="1214"/>
      <c r="L43" s="1214"/>
      <c r="M43" s="1214"/>
      <c r="N43" s="1246"/>
      <c r="O43" s="1214"/>
      <c r="P43" s="1214"/>
    </row>
    <row r="44" spans="1:16" s="1251" customFormat="1">
      <c r="B44" s="1937" t="s">
        <v>707</v>
      </c>
      <c r="C44" s="1938"/>
      <c r="D44" s="1938"/>
      <c r="E44" s="1939"/>
      <c r="F44" s="1236">
        <v>-38544</v>
      </c>
      <c r="G44" s="1237">
        <v>70203</v>
      </c>
      <c r="I44" s="1253"/>
      <c r="J44" s="1253"/>
      <c r="K44" s="1246"/>
      <c r="L44" s="1246"/>
      <c r="M44" s="1246"/>
      <c r="N44" s="1246"/>
      <c r="O44" s="1214"/>
      <c r="P44" s="1214"/>
    </row>
    <row r="45" spans="1:16" s="1251" customFormat="1">
      <c r="B45" s="1940" t="s">
        <v>699</v>
      </c>
      <c r="C45" s="1941"/>
      <c r="D45" s="1941"/>
      <c r="E45" s="1942"/>
      <c r="F45" s="1219">
        <v>11839</v>
      </c>
      <c r="G45" s="1220">
        <v>11797</v>
      </c>
      <c r="H45" s="1257"/>
      <c r="I45" s="1253"/>
      <c r="J45" s="1253"/>
      <c r="K45" s="1246"/>
      <c r="L45" s="1246"/>
      <c r="M45" s="1246"/>
      <c r="N45" s="1254"/>
    </row>
    <row r="46" spans="1:16" s="1251" customFormat="1">
      <c r="B46" s="1937" t="s">
        <v>1291</v>
      </c>
      <c r="C46" s="1938"/>
      <c r="D46" s="1938"/>
      <c r="E46" s="1939"/>
      <c r="F46" s="1236">
        <v>-50383</v>
      </c>
      <c r="G46" s="1237">
        <v>58406</v>
      </c>
      <c r="I46" s="1253"/>
      <c r="J46" s="1253"/>
      <c r="K46" s="1254"/>
      <c r="L46" s="1258"/>
      <c r="M46" s="1254"/>
      <c r="N46" s="1254"/>
    </row>
    <row r="47" spans="1:16" s="1214" customFormat="1" ht="16.899999999999999" customHeight="1">
      <c r="A47" s="1212"/>
      <c r="B47" s="1259"/>
      <c r="C47" s="1218"/>
      <c r="D47" s="1218"/>
      <c r="E47" s="1218"/>
      <c r="F47" s="1218"/>
      <c r="G47" s="1218"/>
      <c r="H47" s="1218"/>
      <c r="I47" s="1246"/>
      <c r="J47" s="1253"/>
      <c r="K47" s="1254"/>
      <c r="L47" s="1254"/>
      <c r="M47" s="1254"/>
      <c r="N47" s="1254"/>
      <c r="O47" s="1251"/>
      <c r="P47" s="1251"/>
    </row>
    <row r="48" spans="1:16">
      <c r="J48" s="1246"/>
      <c r="K48" s="1254"/>
      <c r="L48" s="1254"/>
      <c r="M48" s="1254"/>
      <c r="N48" s="1254"/>
      <c r="O48" s="1251"/>
      <c r="P48" s="1251"/>
    </row>
    <row r="49" spans="2:16">
      <c r="K49" s="1254"/>
      <c r="L49" s="1260"/>
      <c r="M49" s="1254"/>
      <c r="N49" s="1254"/>
      <c r="O49" s="1251"/>
      <c r="P49" s="1251"/>
    </row>
    <row r="50" spans="2:16">
      <c r="B50" s="1946" t="s">
        <v>708</v>
      </c>
      <c r="C50" s="1946"/>
      <c r="D50" s="1946"/>
      <c r="E50" s="1946"/>
      <c r="F50" s="1946"/>
      <c r="G50" s="1946"/>
      <c r="H50" s="1245"/>
      <c r="K50" s="1254"/>
      <c r="L50" s="1254"/>
      <c r="M50" s="1254"/>
      <c r="N50" s="1254"/>
      <c r="O50" s="1251"/>
      <c r="P50" s="1251"/>
    </row>
    <row r="51" spans="2:16">
      <c r="B51" s="1215"/>
      <c r="C51" s="1215"/>
      <c r="D51" s="1215"/>
      <c r="E51" s="1215"/>
      <c r="F51" s="1215"/>
      <c r="G51" s="1215"/>
      <c r="H51" s="1215"/>
      <c r="K51" s="1254"/>
      <c r="L51" s="1254"/>
      <c r="M51" s="1254"/>
      <c r="N51" s="1254"/>
      <c r="O51" s="1251"/>
      <c r="P51" s="1251"/>
    </row>
    <row r="52" spans="2:16">
      <c r="B52" s="1215"/>
      <c r="C52" s="1215"/>
      <c r="D52" s="1215"/>
      <c r="E52" s="1215"/>
      <c r="F52" s="1947" t="s">
        <v>689</v>
      </c>
      <c r="G52" s="1947"/>
      <c r="H52" s="1215"/>
      <c r="K52" s="1254"/>
      <c r="L52" s="1254"/>
      <c r="M52" s="1254"/>
      <c r="N52" s="1254"/>
      <c r="O52" s="1251"/>
      <c r="P52" s="1251"/>
    </row>
    <row r="53" spans="2:16">
      <c r="K53" s="1254"/>
      <c r="L53" s="1254"/>
      <c r="M53" s="1254"/>
      <c r="N53" s="1254"/>
      <c r="O53" s="1251"/>
      <c r="P53" s="1251"/>
    </row>
    <row r="54" spans="2:16">
      <c r="B54" s="1948" t="s">
        <v>690</v>
      </c>
      <c r="C54" s="1949"/>
      <c r="D54" s="1949"/>
      <c r="E54" s="1950"/>
      <c r="F54" s="1216">
        <v>42369</v>
      </c>
      <c r="G54" s="1217">
        <v>42735</v>
      </c>
      <c r="K54" s="1254"/>
      <c r="L54" s="1254"/>
      <c r="M54" s="1254"/>
      <c r="N54" s="1254"/>
      <c r="O54" s="1251"/>
      <c r="P54" s="1251"/>
    </row>
    <row r="55" spans="2:16">
      <c r="B55" s="1940" t="s">
        <v>691</v>
      </c>
      <c r="C55" s="1941"/>
      <c r="D55" s="1941"/>
      <c r="E55" s="1942"/>
      <c r="F55" s="1219">
        <v>47928</v>
      </c>
      <c r="G55" s="1220">
        <v>66378</v>
      </c>
      <c r="K55" s="1254"/>
      <c r="L55" s="1254"/>
      <c r="M55" s="1254"/>
      <c r="N55" s="1254"/>
      <c r="O55" s="1251"/>
      <c r="P55" s="1251"/>
    </row>
    <row r="56" spans="2:16">
      <c r="B56" s="1940" t="s">
        <v>692</v>
      </c>
      <c r="C56" s="1941"/>
      <c r="D56" s="1941"/>
      <c r="E56" s="1942"/>
      <c r="F56" s="1219">
        <v>17037</v>
      </c>
      <c r="G56" s="1220">
        <v>23344</v>
      </c>
      <c r="K56" s="1254"/>
      <c r="L56" s="1254"/>
      <c r="M56" s="1254"/>
      <c r="N56" s="1254"/>
      <c r="O56" s="1251"/>
      <c r="P56" s="1251"/>
    </row>
    <row r="57" spans="2:16">
      <c r="B57" s="1937" t="s">
        <v>471</v>
      </c>
      <c r="C57" s="1938"/>
      <c r="D57" s="1938"/>
      <c r="E57" s="1939"/>
      <c r="F57" s="1236">
        <v>30891</v>
      </c>
      <c r="G57" s="1237">
        <v>43034</v>
      </c>
      <c r="K57" s="1254"/>
      <c r="L57" s="1260"/>
      <c r="M57" s="1254"/>
      <c r="N57" s="1254"/>
      <c r="O57" s="1251"/>
      <c r="P57" s="1251"/>
    </row>
    <row r="58" spans="2:16">
      <c r="B58" s="1940" t="s">
        <v>473</v>
      </c>
      <c r="C58" s="1941"/>
      <c r="D58" s="1941"/>
      <c r="E58" s="1942"/>
      <c r="F58" s="1219">
        <v>56119</v>
      </c>
      <c r="G58" s="1220">
        <v>189622</v>
      </c>
      <c r="K58" s="1254"/>
      <c r="L58" s="1254"/>
      <c r="M58" s="1253"/>
      <c r="N58" s="1254"/>
      <c r="O58" s="1251"/>
      <c r="P58" s="1251"/>
    </row>
    <row r="59" spans="2:16">
      <c r="B59" s="1940" t="s">
        <v>693</v>
      </c>
      <c r="C59" s="1941"/>
      <c r="D59" s="1941"/>
      <c r="E59" s="1942"/>
      <c r="F59" s="1219">
        <v>107371</v>
      </c>
      <c r="G59" s="1220">
        <v>15007</v>
      </c>
      <c r="K59" s="1254"/>
      <c r="L59" s="1254"/>
      <c r="M59" s="1261"/>
      <c r="N59" s="1254"/>
      <c r="O59" s="1251"/>
      <c r="P59" s="1251"/>
    </row>
    <row r="60" spans="2:16">
      <c r="B60" s="1937" t="s">
        <v>704</v>
      </c>
      <c r="C60" s="1938"/>
      <c r="D60" s="1938"/>
      <c r="E60" s="1939"/>
      <c r="F60" s="1236">
        <v>194381</v>
      </c>
      <c r="G60" s="1237">
        <v>247663</v>
      </c>
      <c r="H60" s="871"/>
      <c r="K60" s="1254"/>
      <c r="L60" s="1254"/>
      <c r="M60" s="1254"/>
      <c r="N60" s="1254"/>
      <c r="O60" s="1251"/>
      <c r="P60" s="1251"/>
    </row>
    <row r="61" spans="2:16">
      <c r="B61" s="1951" t="s">
        <v>474</v>
      </c>
      <c r="C61" s="1952"/>
      <c r="D61" s="1952"/>
      <c r="E61" s="1953"/>
      <c r="F61" s="1229">
        <v>5382</v>
      </c>
      <c r="G61" s="1220">
        <v>6462</v>
      </c>
      <c r="I61" s="871"/>
      <c r="K61" s="1254"/>
      <c r="L61" s="1254"/>
      <c r="M61" s="1254"/>
      <c r="N61" s="1254"/>
      <c r="O61" s="1251"/>
      <c r="P61" s="1251"/>
    </row>
    <row r="62" spans="2:16">
      <c r="B62" s="1940" t="s">
        <v>696</v>
      </c>
      <c r="C62" s="1941"/>
      <c r="D62" s="1941"/>
      <c r="E62" s="1942"/>
      <c r="F62" s="1219">
        <v>62992</v>
      </c>
      <c r="G62" s="1220">
        <v>84128</v>
      </c>
      <c r="I62" s="871"/>
      <c r="J62" s="871"/>
      <c r="K62" s="1254"/>
      <c r="L62" s="1253"/>
      <c r="M62" s="1254"/>
      <c r="N62" s="1254"/>
      <c r="O62" s="1251"/>
      <c r="P62" s="1251"/>
    </row>
    <row r="63" spans="2:16">
      <c r="B63" s="1940" t="s">
        <v>709</v>
      </c>
      <c r="C63" s="1941"/>
      <c r="D63" s="1941"/>
      <c r="E63" s="1942"/>
      <c r="F63" s="1219">
        <v>6161</v>
      </c>
      <c r="G63" s="1230">
        <v>9793</v>
      </c>
      <c r="K63" s="1254"/>
      <c r="L63" s="1260"/>
      <c r="M63" s="1254"/>
      <c r="N63" s="1254"/>
      <c r="O63" s="1251"/>
      <c r="P63" s="1251"/>
    </row>
    <row r="64" spans="2:16" ht="29.45" customHeight="1">
      <c r="B64" s="1943" t="s">
        <v>710</v>
      </c>
      <c r="C64" s="1944"/>
      <c r="D64" s="1944"/>
      <c r="E64" s="1945"/>
      <c r="F64" s="1262">
        <v>1</v>
      </c>
      <c r="G64" s="1263">
        <v>143</v>
      </c>
      <c r="K64" s="1254"/>
      <c r="L64" s="1254"/>
      <c r="M64" s="1254"/>
      <c r="N64" s="1254"/>
      <c r="O64" s="1251"/>
      <c r="P64" s="1251"/>
    </row>
    <row r="65" spans="2:16">
      <c r="B65" s="1940" t="s">
        <v>711</v>
      </c>
      <c r="C65" s="1941"/>
      <c r="D65" s="1941"/>
      <c r="E65" s="1942"/>
      <c r="F65" s="1219">
        <v>1310</v>
      </c>
      <c r="G65" s="1220">
        <v>9066</v>
      </c>
      <c r="K65" s="1254"/>
      <c r="L65" s="1260"/>
      <c r="M65" s="1254"/>
      <c r="N65" s="1246"/>
      <c r="O65" s="1214"/>
      <c r="P65" s="1214"/>
    </row>
    <row r="66" spans="2:16">
      <c r="B66" s="1940" t="s">
        <v>698</v>
      </c>
      <c r="C66" s="1941"/>
      <c r="D66" s="1941"/>
      <c r="E66" s="1942"/>
      <c r="F66" s="1219">
        <v>102347</v>
      </c>
      <c r="G66" s="1220">
        <v>134643</v>
      </c>
      <c r="K66" s="1246"/>
      <c r="L66" s="1246"/>
      <c r="M66" s="1246"/>
    </row>
    <row r="67" spans="2:16">
      <c r="B67" s="1937" t="s">
        <v>707</v>
      </c>
      <c r="C67" s="1938"/>
      <c r="D67" s="1938"/>
      <c r="E67" s="1939"/>
      <c r="F67" s="1236">
        <v>16188</v>
      </c>
      <c r="G67" s="1237">
        <v>3428</v>
      </c>
      <c r="H67" s="871"/>
      <c r="I67" s="871"/>
    </row>
    <row r="68" spans="2:16">
      <c r="B68" s="1940" t="s">
        <v>699</v>
      </c>
      <c r="C68" s="1941"/>
      <c r="D68" s="1941"/>
      <c r="E68" s="1942"/>
      <c r="F68" s="1219">
        <v>6228</v>
      </c>
      <c r="G68" s="1220">
        <v>4851</v>
      </c>
    </row>
    <row r="69" spans="2:16">
      <c r="B69" s="1937" t="s">
        <v>1291</v>
      </c>
      <c r="C69" s="1938"/>
      <c r="D69" s="1938"/>
      <c r="E69" s="1939"/>
      <c r="F69" s="1236">
        <v>9960</v>
      </c>
      <c r="G69" s="1237">
        <v>-1423</v>
      </c>
    </row>
  </sheetData>
  <mergeCells count="55">
    <mergeCell ref="B17:E17"/>
    <mergeCell ref="G3:H3"/>
    <mergeCell ref="B5:H5"/>
    <mergeCell ref="F7:G7"/>
    <mergeCell ref="B9:E9"/>
    <mergeCell ref="B10:E10"/>
    <mergeCell ref="B11:E11"/>
    <mergeCell ref="B12:E12"/>
    <mergeCell ref="B13:E13"/>
    <mergeCell ref="B14:E14"/>
    <mergeCell ref="B15:E15"/>
    <mergeCell ref="B16:E16"/>
    <mergeCell ref="B33:E33"/>
    <mergeCell ref="B18:E18"/>
    <mergeCell ref="B19:E19"/>
    <mergeCell ref="B20:E20"/>
    <mergeCell ref="J20:M20"/>
    <mergeCell ref="B21:E21"/>
    <mergeCell ref="B25:G25"/>
    <mergeCell ref="F27:G27"/>
    <mergeCell ref="B29:E29"/>
    <mergeCell ref="B30:E30"/>
    <mergeCell ref="B31:E31"/>
    <mergeCell ref="B32:E32"/>
    <mergeCell ref="B45:E45"/>
    <mergeCell ref="B34:E34"/>
    <mergeCell ref="B35:E35"/>
    <mergeCell ref="B36:E36"/>
    <mergeCell ref="B37:E37"/>
    <mergeCell ref="B38:E38"/>
    <mergeCell ref="B39:E39"/>
    <mergeCell ref="B40:E40"/>
    <mergeCell ref="B41:E41"/>
    <mergeCell ref="B42:E42"/>
    <mergeCell ref="B43:E43"/>
    <mergeCell ref="B44:E44"/>
    <mergeCell ref="B62:E62"/>
    <mergeCell ref="B46:E46"/>
    <mergeCell ref="B50:G50"/>
    <mergeCell ref="F52:G52"/>
    <mergeCell ref="B54:E54"/>
    <mergeCell ref="B55:E55"/>
    <mergeCell ref="B56:E56"/>
    <mergeCell ref="B57:E57"/>
    <mergeCell ref="B58:E58"/>
    <mergeCell ref="B59:E59"/>
    <mergeCell ref="B60:E60"/>
    <mergeCell ref="B61:E61"/>
    <mergeCell ref="B69:E69"/>
    <mergeCell ref="B63:E63"/>
    <mergeCell ref="B64:E64"/>
    <mergeCell ref="B65:E65"/>
    <mergeCell ref="B66:E66"/>
    <mergeCell ref="B67:E67"/>
    <mergeCell ref="B68:E68"/>
  </mergeCells>
  <pageMargins left="0.70866141732283472" right="0.70866141732283472" top="0.74803149606299213" bottom="0.74803149606299213" header="0.31496062992125984" footer="0.31496062992125984"/>
  <pageSetup paperSize="9" scale="5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54"/>
  <sheetViews>
    <sheetView workbookViewId="0"/>
  </sheetViews>
  <sheetFormatPr defaultRowHeight="15"/>
  <cols>
    <col min="1" max="1" width="3.28515625" style="1067" customWidth="1"/>
    <col min="2" max="16384" width="9.140625" style="1067"/>
  </cols>
  <sheetData>
    <row r="2" spans="3:13">
      <c r="L2" s="1960" t="s">
        <v>1234</v>
      </c>
      <c r="M2" s="1960"/>
    </row>
    <row r="3" spans="3:13">
      <c r="C3" s="1642" t="s">
        <v>713</v>
      </c>
      <c r="D3" s="1642"/>
      <c r="E3" s="1642"/>
      <c r="F3" s="1642"/>
      <c r="G3" s="1642"/>
      <c r="H3" s="1642"/>
      <c r="I3" s="1642"/>
      <c r="J3" s="1642"/>
      <c r="K3" s="1642"/>
    </row>
    <row r="4" spans="3:13">
      <c r="J4" s="1067" t="s">
        <v>1190</v>
      </c>
    </row>
    <row r="29" spans="3:10">
      <c r="C29" s="1642" t="s">
        <v>714</v>
      </c>
      <c r="D29" s="1642"/>
      <c r="E29" s="1642"/>
      <c r="F29" s="1642"/>
      <c r="G29" s="1642"/>
      <c r="H29" s="1642"/>
      <c r="I29" s="1642"/>
      <c r="J29" s="1642"/>
    </row>
    <row r="30" spans="3:10">
      <c r="J30" s="1067" t="s">
        <v>1190</v>
      </c>
    </row>
    <row r="53" spans="2:11" ht="15" customHeight="1">
      <c r="B53" s="1642" t="s">
        <v>716</v>
      </c>
      <c r="C53" s="1642"/>
      <c r="D53" s="1642"/>
      <c r="E53" s="1642"/>
      <c r="F53" s="1642"/>
      <c r="G53" s="1642"/>
      <c r="H53" s="1642"/>
      <c r="I53" s="1642"/>
      <c r="J53" s="1642"/>
      <c r="K53" s="1642"/>
    </row>
    <row r="54" spans="2:11">
      <c r="J54" s="1067" t="s">
        <v>1190</v>
      </c>
    </row>
  </sheetData>
  <mergeCells count="4">
    <mergeCell ref="L2:M2"/>
    <mergeCell ref="C3:K3"/>
    <mergeCell ref="C29:J29"/>
    <mergeCell ref="B53:K53"/>
  </mergeCells>
  <pageMargins left="0.70866141732283472" right="0.70866141732283472" top="0.74803149606299213" bottom="0.74803149606299213" header="0.31496062992125984" footer="0.31496062992125984"/>
  <pageSetup paperSize="9" scale="6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5"/>
  <sheetViews>
    <sheetView workbookViewId="0"/>
  </sheetViews>
  <sheetFormatPr defaultColWidth="8.85546875" defaultRowHeight="14.25"/>
  <cols>
    <col min="1" max="1" width="5" style="729" customWidth="1"/>
    <col min="2" max="2" width="37.140625" style="729" customWidth="1"/>
    <col min="3" max="4" width="12.85546875" style="729" customWidth="1"/>
    <col min="5" max="10" width="10.42578125" style="729" customWidth="1"/>
    <col min="11" max="16384" width="8.85546875" style="729"/>
  </cols>
  <sheetData>
    <row r="1" spans="2:10">
      <c r="I1" s="1633" t="s">
        <v>171</v>
      </c>
      <c r="J1" s="1633"/>
    </row>
    <row r="3" spans="2:10">
      <c r="B3" s="1633" t="s">
        <v>101</v>
      </c>
      <c r="C3" s="1633"/>
      <c r="D3" s="1633"/>
      <c r="E3" s="1633"/>
      <c r="F3" s="1633"/>
      <c r="G3" s="1633"/>
      <c r="H3" s="1633"/>
      <c r="I3" s="1633"/>
      <c r="J3" s="1633"/>
    </row>
    <row r="4" spans="2:10" ht="15" thickBot="1"/>
    <row r="5" spans="2:10" ht="90.6" customHeight="1">
      <c r="B5" s="1631" t="s">
        <v>96</v>
      </c>
      <c r="C5" s="1634" t="s">
        <v>162</v>
      </c>
      <c r="D5" s="1634"/>
      <c r="E5" s="1637" t="s">
        <v>102</v>
      </c>
      <c r="F5" s="1638"/>
      <c r="G5" s="1635" t="s">
        <v>1231</v>
      </c>
      <c r="H5" s="1635"/>
      <c r="I5" s="1637" t="s">
        <v>161</v>
      </c>
      <c r="J5" s="1638"/>
    </row>
    <row r="6" spans="2:10" ht="15" thickBot="1">
      <c r="B6" s="1632"/>
      <c r="C6" s="730">
        <v>2015</v>
      </c>
      <c r="D6" s="731">
        <v>2016</v>
      </c>
      <c r="E6" s="732">
        <v>2015</v>
      </c>
      <c r="F6" s="734">
        <v>2016</v>
      </c>
      <c r="G6" s="732">
        <v>2015</v>
      </c>
      <c r="H6" s="732">
        <v>2016</v>
      </c>
      <c r="I6" s="732">
        <v>2015</v>
      </c>
      <c r="J6" s="734">
        <v>2016</v>
      </c>
    </row>
    <row r="7" spans="2:10" ht="28.5">
      <c r="B7" s="735" t="s">
        <v>1</v>
      </c>
      <c r="C7" s="736">
        <v>258.3365245379282</v>
      </c>
      <c r="D7" s="737">
        <v>278.34592357682357</v>
      </c>
      <c r="E7" s="762">
        <v>3.3948512866920852</v>
      </c>
      <c r="F7" s="762">
        <v>7.7454781412287801</v>
      </c>
      <c r="G7" s="763">
        <v>1.0672392653901306</v>
      </c>
      <c r="H7" s="763">
        <v>1.0568255527024124</v>
      </c>
      <c r="I7" s="738">
        <v>-3.0359798891392251</v>
      </c>
      <c r="J7" s="762">
        <v>-0.97576176452910335</v>
      </c>
    </row>
    <row r="8" spans="2:10">
      <c r="B8" s="743" t="s">
        <v>0</v>
      </c>
      <c r="C8" s="744">
        <v>350.30238482010913</v>
      </c>
      <c r="D8" s="745">
        <v>342.12798097053849</v>
      </c>
      <c r="E8" s="764">
        <v>4.2483877495447757</v>
      </c>
      <c r="F8" s="764">
        <v>-2.3335278901308105</v>
      </c>
      <c r="G8" s="765">
        <v>0.92075018819449317</v>
      </c>
      <c r="H8" s="765">
        <v>0.970465969014359</v>
      </c>
      <c r="I8" s="746">
        <v>-2.0296654421006468</v>
      </c>
      <c r="J8" s="764">
        <v>5.3994863598511911</v>
      </c>
    </row>
    <row r="9" spans="2:10">
      <c r="B9" s="743" t="s">
        <v>2</v>
      </c>
      <c r="C9" s="744">
        <v>946.07241782141364</v>
      </c>
      <c r="D9" s="745">
        <v>1072.1508386314049</v>
      </c>
      <c r="E9" s="764">
        <v>7.1733443763750255</v>
      </c>
      <c r="F9" s="764">
        <v>13.326508461193773</v>
      </c>
      <c r="G9" s="765">
        <v>0.35723553269734593</v>
      </c>
      <c r="H9" s="765">
        <v>0.34766773413592256</v>
      </c>
      <c r="I9" s="746">
        <v>-2.2635697891130939</v>
      </c>
      <c r="J9" s="764">
        <v>-2.6782886039304827</v>
      </c>
    </row>
    <row r="10" spans="2:10" ht="42.75">
      <c r="B10" s="743" t="s">
        <v>91</v>
      </c>
      <c r="C10" s="744">
        <v>445.63659621526227</v>
      </c>
      <c r="D10" s="745">
        <v>434.16534610813898</v>
      </c>
      <c r="E10" s="764">
        <v>0.92469918128414763</v>
      </c>
      <c r="F10" s="764">
        <v>-2.5741265875709547</v>
      </c>
      <c r="G10" s="765">
        <v>0.7749661609176467</v>
      </c>
      <c r="H10" s="765">
        <v>0.81374098611823797</v>
      </c>
      <c r="I10" s="746">
        <v>-0.8453030909156346</v>
      </c>
      <c r="J10" s="764">
        <v>5.0034217177531399</v>
      </c>
    </row>
    <row r="11" spans="2:10">
      <c r="B11" s="743" t="s">
        <v>82</v>
      </c>
      <c r="C11" s="744">
        <v>1762.2343266734006</v>
      </c>
      <c r="D11" s="745">
        <v>1987.8912730309592</v>
      </c>
      <c r="E11" s="764">
        <v>12.812005882733851</v>
      </c>
      <c r="F11" s="764">
        <v>12.805161205975082</v>
      </c>
      <c r="G11" s="765">
        <v>0.35368986248359918</v>
      </c>
      <c r="H11" s="765">
        <v>0.3245540251100138</v>
      </c>
      <c r="I11" s="746">
        <v>-9.0405087786967098</v>
      </c>
      <c r="J11" s="764">
        <v>-8.2376795221085626</v>
      </c>
    </row>
    <row r="12" spans="2:10" ht="57.75" thickBot="1">
      <c r="B12" s="735" t="s">
        <v>92</v>
      </c>
      <c r="C12" s="736">
        <v>2419.6394625446696</v>
      </c>
      <c r="D12" s="750">
        <v>2150.1928406162924</v>
      </c>
      <c r="E12" s="766">
        <v>11.892706331930812</v>
      </c>
      <c r="F12" s="766">
        <v>-11.135816971880917</v>
      </c>
      <c r="G12" s="767">
        <v>0.16149290344553019</v>
      </c>
      <c r="H12" s="767">
        <v>0.18274697412803295</v>
      </c>
      <c r="I12" s="751">
        <v>-9.5835014476920506</v>
      </c>
      <c r="J12" s="766">
        <v>13.160993597264495</v>
      </c>
    </row>
    <row r="13" spans="2:10" ht="15" thickBot="1">
      <c r="B13" s="754" t="s">
        <v>83</v>
      </c>
      <c r="C13" s="755">
        <v>546.13237059243022</v>
      </c>
      <c r="D13" s="756">
        <v>561.02451703084932</v>
      </c>
      <c r="E13" s="757">
        <v>4.7172031840928632</v>
      </c>
      <c r="F13" s="757">
        <v>2.7268382612560589</v>
      </c>
      <c r="G13" s="768">
        <v>0.6060536581505982</v>
      </c>
      <c r="H13" s="768">
        <v>0.61495950660408072</v>
      </c>
      <c r="I13" s="759">
        <v>-3.188647326477533</v>
      </c>
      <c r="J13" s="757">
        <v>1.4694818410401393</v>
      </c>
    </row>
    <row r="15" spans="2:10" ht="45" customHeight="1">
      <c r="B15" s="1636" t="s">
        <v>160</v>
      </c>
      <c r="C15" s="1636"/>
      <c r="D15" s="1636"/>
      <c r="E15" s="1636"/>
      <c r="F15" s="1636"/>
      <c r="G15" s="1636"/>
      <c r="H15" s="1636"/>
      <c r="I15" s="1636"/>
      <c r="J15" s="1636"/>
    </row>
  </sheetData>
  <mergeCells count="8">
    <mergeCell ref="B15:J15"/>
    <mergeCell ref="I1:J1"/>
    <mergeCell ref="B3:J3"/>
    <mergeCell ref="B5:B6"/>
    <mergeCell ref="C5:D5"/>
    <mergeCell ref="G5:H5"/>
    <mergeCell ref="I5:J5"/>
    <mergeCell ref="E5:F5"/>
  </mergeCells>
  <pageMargins left="0.70866141732283472" right="0.70866141732283472"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U58"/>
  <sheetViews>
    <sheetView workbookViewId="0"/>
  </sheetViews>
  <sheetFormatPr defaultRowHeight="15"/>
  <cols>
    <col min="1" max="1" width="2.5703125" style="1067" customWidth="1"/>
    <col min="2" max="16384" width="9.140625" style="1067"/>
  </cols>
  <sheetData>
    <row r="3" spans="2:21">
      <c r="T3" s="1936" t="s">
        <v>715</v>
      </c>
      <c r="U3" s="1936"/>
    </row>
    <row r="5" spans="2:21" ht="22.15" customHeight="1">
      <c r="B5" s="1961" t="s">
        <v>1295</v>
      </c>
      <c r="C5" s="1961"/>
      <c r="D5" s="1961"/>
      <c r="E5" s="1961"/>
      <c r="F5" s="1961"/>
      <c r="G5" s="1961"/>
      <c r="H5" s="1961"/>
      <c r="I5" s="1961"/>
      <c r="J5" s="1961"/>
      <c r="K5" s="1961"/>
      <c r="L5" s="1961"/>
      <c r="M5" s="1961"/>
      <c r="N5" s="1961"/>
      <c r="O5" s="1961"/>
      <c r="P5" s="1961"/>
      <c r="Q5" s="1961"/>
      <c r="R5" s="1961"/>
      <c r="S5" s="1961"/>
      <c r="T5" s="1961"/>
      <c r="U5" s="1961"/>
    </row>
    <row r="30" spans="2:21" ht="14.45" customHeight="1">
      <c r="B30" s="1961" t="s">
        <v>1296</v>
      </c>
      <c r="C30" s="1961"/>
      <c r="D30" s="1961"/>
      <c r="E30" s="1961"/>
      <c r="F30" s="1961"/>
      <c r="G30" s="1961"/>
      <c r="H30" s="1961"/>
      <c r="I30" s="1961"/>
      <c r="J30" s="1961"/>
      <c r="K30" s="1961"/>
      <c r="L30" s="1961"/>
      <c r="M30" s="1961"/>
      <c r="N30" s="1961"/>
      <c r="O30" s="1961"/>
      <c r="P30" s="1961"/>
      <c r="Q30" s="1961"/>
      <c r="R30" s="1961"/>
      <c r="S30" s="1961"/>
      <c r="T30" s="1961"/>
      <c r="U30" s="1961"/>
    </row>
    <row r="58" spans="2:19">
      <c r="B58" s="1962"/>
      <c r="C58" s="1962"/>
      <c r="D58" s="1962"/>
      <c r="E58" s="1962"/>
      <c r="F58" s="1962"/>
      <c r="G58" s="1962"/>
      <c r="H58" s="1962"/>
      <c r="I58" s="1962"/>
      <c r="J58" s="1962"/>
      <c r="K58" s="1264"/>
      <c r="L58" s="1264"/>
      <c r="M58" s="1264"/>
      <c r="N58" s="1264"/>
      <c r="O58" s="1264"/>
      <c r="P58" s="1264"/>
      <c r="Q58" s="1264"/>
      <c r="R58" s="1264"/>
      <c r="S58" s="1264"/>
    </row>
  </sheetData>
  <mergeCells count="4">
    <mergeCell ref="T3:U3"/>
    <mergeCell ref="B5:U5"/>
    <mergeCell ref="B30:U30"/>
    <mergeCell ref="B58:J58"/>
  </mergeCells>
  <pageMargins left="0.70866141732283472" right="0.70866141732283472" top="0.74803149606299213" bottom="0.74803149606299213" header="0.31496062992125984" footer="0.31496062992125984"/>
  <pageSetup paperSize="9" scale="57"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U58"/>
  <sheetViews>
    <sheetView workbookViewId="0"/>
  </sheetViews>
  <sheetFormatPr defaultRowHeight="15"/>
  <cols>
    <col min="1" max="1" width="4" style="1067" customWidth="1"/>
    <col min="2" max="16384" width="9.140625" style="1067"/>
  </cols>
  <sheetData>
    <row r="3" spans="2:21">
      <c r="T3" s="1936" t="s">
        <v>717</v>
      </c>
      <c r="U3" s="1936"/>
    </row>
    <row r="5" spans="2:21" ht="22.15" customHeight="1">
      <c r="B5" s="1961" t="s">
        <v>1297</v>
      </c>
      <c r="C5" s="1961"/>
      <c r="D5" s="1961"/>
      <c r="E5" s="1961"/>
      <c r="F5" s="1961"/>
      <c r="G5" s="1961"/>
      <c r="H5" s="1961"/>
      <c r="I5" s="1961"/>
      <c r="J5" s="1961"/>
      <c r="K5" s="1961"/>
      <c r="L5" s="1961"/>
      <c r="M5" s="1961"/>
      <c r="N5" s="1961"/>
      <c r="O5" s="1961"/>
      <c r="P5" s="1961"/>
      <c r="Q5" s="1961"/>
      <c r="R5" s="1961"/>
      <c r="S5" s="1961"/>
      <c r="T5" s="1961"/>
      <c r="U5" s="1961"/>
    </row>
    <row r="30" spans="2:21" ht="14.45" customHeight="1">
      <c r="B30" s="1961" t="s">
        <v>719</v>
      </c>
      <c r="C30" s="1961"/>
      <c r="D30" s="1961"/>
      <c r="E30" s="1961"/>
      <c r="F30" s="1961"/>
      <c r="G30" s="1961"/>
      <c r="H30" s="1961"/>
      <c r="I30" s="1961"/>
      <c r="J30" s="1961"/>
      <c r="K30" s="1961"/>
      <c r="L30" s="1961"/>
      <c r="M30" s="1961"/>
      <c r="N30" s="1961"/>
      <c r="O30" s="1961"/>
      <c r="P30" s="1961"/>
      <c r="Q30" s="1961"/>
      <c r="R30" s="1961"/>
      <c r="S30" s="1961"/>
      <c r="T30" s="1961"/>
      <c r="U30" s="1961"/>
    </row>
    <row r="58" spans="2:19">
      <c r="B58" s="1962" t="s">
        <v>720</v>
      </c>
      <c r="C58" s="1962"/>
      <c r="D58" s="1962"/>
      <c r="E58" s="1962"/>
      <c r="F58" s="1962"/>
      <c r="G58" s="1962"/>
      <c r="H58" s="1962"/>
      <c r="I58" s="1962"/>
      <c r="J58" s="1962"/>
      <c r="K58" s="1264"/>
      <c r="L58" s="1264"/>
      <c r="M58" s="1264"/>
      <c r="N58" s="1264"/>
      <c r="O58" s="1264"/>
      <c r="P58" s="1264"/>
      <c r="Q58" s="1264"/>
      <c r="R58" s="1264"/>
      <c r="S58" s="1264"/>
    </row>
  </sheetData>
  <mergeCells count="4">
    <mergeCell ref="T3:U3"/>
    <mergeCell ref="B5:U5"/>
    <mergeCell ref="B30:U30"/>
    <mergeCell ref="B58:J58"/>
  </mergeCells>
  <pageMargins left="0.70866141732283472" right="0.70866141732283472" top="0.74803149606299213" bottom="0.74803149606299213" header="0.31496062992125984" footer="0.31496062992125984"/>
  <pageSetup paperSize="9" scale="4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369"/>
  <sheetViews>
    <sheetView workbookViewId="0"/>
  </sheetViews>
  <sheetFormatPr defaultRowHeight="12.75"/>
  <cols>
    <col min="1" max="1" width="3.7109375" style="1268" customWidth="1"/>
    <col min="2" max="2" width="69.28515625" style="1287" customWidth="1"/>
    <col min="3" max="4" width="20.28515625" style="1288" customWidth="1"/>
    <col min="5" max="5" width="20.28515625" style="1266" customWidth="1"/>
    <col min="6" max="7" width="20.28515625" style="1288" customWidth="1"/>
    <col min="8" max="8" width="20.28515625" style="1266" customWidth="1"/>
    <col min="9" max="24" width="9.140625" style="1265"/>
    <col min="25" max="16384" width="9.140625" style="1268"/>
  </cols>
  <sheetData>
    <row r="1" spans="2:24">
      <c r="B1" s="1265"/>
      <c r="C1" s="1265"/>
      <c r="D1" s="1265"/>
      <c r="F1" s="1265"/>
      <c r="G1" s="1265"/>
      <c r="H1" s="1267" t="s">
        <v>718</v>
      </c>
    </row>
    <row r="2" spans="2:24" s="1265" customFormat="1">
      <c r="B2" s="1269"/>
      <c r="C2" s="1270"/>
      <c r="D2" s="1270"/>
      <c r="E2" s="1271"/>
      <c r="F2" s="1270"/>
      <c r="G2" s="1270"/>
      <c r="H2" s="1271"/>
    </row>
    <row r="3" spans="2:24" s="1265" customFormat="1" ht="15" customHeight="1">
      <c r="B3" s="1963" t="s">
        <v>1298</v>
      </c>
      <c r="C3" s="1963"/>
      <c r="D3" s="1963"/>
      <c r="E3" s="1963"/>
      <c r="F3" s="1963"/>
      <c r="G3" s="1963"/>
      <c r="H3" s="1963"/>
    </row>
    <row r="4" spans="2:24" s="1265" customFormat="1" ht="14.25">
      <c r="B4" s="1272"/>
      <c r="C4" s="1272"/>
      <c r="D4" s="1272"/>
      <c r="E4" s="1272"/>
      <c r="F4" s="1272"/>
      <c r="G4" s="1272"/>
      <c r="H4" s="1272"/>
    </row>
    <row r="5" spans="2:24" s="1265" customFormat="1" ht="13.5" thickBot="1">
      <c r="B5" s="1269"/>
      <c r="C5" s="1270"/>
      <c r="D5" s="1270"/>
      <c r="E5" s="1273"/>
      <c r="F5" s="1270"/>
      <c r="G5" s="1270"/>
      <c r="H5" s="1273" t="s">
        <v>179</v>
      </c>
    </row>
    <row r="6" spans="2:24" s="1278" customFormat="1" ht="38.25">
      <c r="B6" s="464" t="s">
        <v>722</v>
      </c>
      <c r="C6" s="1274" t="s">
        <v>723</v>
      </c>
      <c r="D6" s="1274" t="s">
        <v>724</v>
      </c>
      <c r="E6" s="1275" t="s">
        <v>725</v>
      </c>
      <c r="F6" s="1274" t="s">
        <v>726</v>
      </c>
      <c r="G6" s="1274" t="s">
        <v>727</v>
      </c>
      <c r="H6" s="1276" t="s">
        <v>728</v>
      </c>
      <c r="I6" s="1277"/>
      <c r="J6" s="1277"/>
      <c r="K6" s="1277"/>
      <c r="L6" s="1277"/>
      <c r="M6" s="1277"/>
      <c r="N6" s="1277"/>
      <c r="O6" s="1277"/>
      <c r="P6" s="1277"/>
      <c r="Q6" s="1277"/>
      <c r="R6" s="1277"/>
      <c r="S6" s="1277"/>
      <c r="T6" s="1277"/>
      <c r="U6" s="1277"/>
      <c r="V6" s="1277"/>
      <c r="W6" s="1277"/>
      <c r="X6" s="1277"/>
    </row>
    <row r="7" spans="2:24">
      <c r="B7" s="465" t="s">
        <v>180</v>
      </c>
      <c r="C7" s="1279"/>
      <c r="D7" s="1279"/>
      <c r="E7" s="1280"/>
      <c r="F7" s="1279"/>
      <c r="G7" s="1279"/>
      <c r="H7" s="1281"/>
    </row>
    <row r="8" spans="2:24">
      <c r="B8" s="466" t="s">
        <v>729</v>
      </c>
      <c r="C8" s="1282">
        <v>42.337746810000006</v>
      </c>
      <c r="D8" s="1282">
        <v>7.0734260000000004</v>
      </c>
      <c r="E8" s="1282">
        <v>49.411172810000004</v>
      </c>
      <c r="F8" s="1282">
        <v>40.168745940000001</v>
      </c>
      <c r="G8" s="1282">
        <v>6.4727379999999997</v>
      </c>
      <c r="H8" s="1283">
        <v>46.641483940000001</v>
      </c>
    </row>
    <row r="9" spans="2:24">
      <c r="B9" s="467" t="s">
        <v>730</v>
      </c>
      <c r="C9" s="1282">
        <v>0</v>
      </c>
      <c r="D9" s="1282">
        <v>0</v>
      </c>
      <c r="E9" s="1282">
        <v>0</v>
      </c>
      <c r="F9" s="1282">
        <v>0</v>
      </c>
      <c r="G9" s="1282">
        <v>0</v>
      </c>
      <c r="H9" s="1283">
        <v>0</v>
      </c>
    </row>
    <row r="10" spans="2:24">
      <c r="B10" s="467" t="s">
        <v>731</v>
      </c>
      <c r="C10" s="1282">
        <v>42.337746810000006</v>
      </c>
      <c r="D10" s="1282">
        <v>7.0734260000000004</v>
      </c>
      <c r="E10" s="1282">
        <v>49.411172810000004</v>
      </c>
      <c r="F10" s="1282">
        <v>40.168745940000001</v>
      </c>
      <c r="G10" s="1282">
        <v>6.4727379999999997</v>
      </c>
      <c r="H10" s="1283">
        <v>46.641483940000001</v>
      </c>
    </row>
    <row r="11" spans="2:24">
      <c r="B11" s="466" t="s">
        <v>732</v>
      </c>
      <c r="C11" s="1282">
        <v>9019.6722469100005</v>
      </c>
      <c r="D11" s="1282">
        <v>3585.1089310000002</v>
      </c>
      <c r="E11" s="1282">
        <v>12604.781177909999</v>
      </c>
      <c r="F11" s="1282">
        <v>9238.1013978400006</v>
      </c>
      <c r="G11" s="1282">
        <v>4374.1971860000003</v>
      </c>
      <c r="H11" s="1283">
        <v>13612.29858384</v>
      </c>
    </row>
    <row r="12" spans="2:24" ht="25.5">
      <c r="B12" s="468" t="s">
        <v>733</v>
      </c>
      <c r="C12" s="1282">
        <v>1369.9037809200001</v>
      </c>
      <c r="D12" s="1282">
        <v>2.2019319999999998</v>
      </c>
      <c r="E12" s="1282">
        <v>1372.1057129200001</v>
      </c>
      <c r="F12" s="1282">
        <v>1288.44357788</v>
      </c>
      <c r="G12" s="1282">
        <v>1.689738</v>
      </c>
      <c r="H12" s="1283">
        <v>1290.1333158800001</v>
      </c>
    </row>
    <row r="13" spans="2:24" ht="18" customHeight="1">
      <c r="B13" s="467" t="s">
        <v>734</v>
      </c>
      <c r="C13" s="1282">
        <v>703.63589591999994</v>
      </c>
      <c r="D13" s="1282">
        <v>2.2019319999999998</v>
      </c>
      <c r="E13" s="1282">
        <v>705.83782792</v>
      </c>
      <c r="F13" s="1282">
        <v>711.52539188000003</v>
      </c>
      <c r="G13" s="1282">
        <v>1.689738</v>
      </c>
      <c r="H13" s="1283">
        <v>713.21512987999995</v>
      </c>
    </row>
    <row r="14" spans="2:24" hidden="1">
      <c r="B14" s="467" t="s">
        <v>735</v>
      </c>
      <c r="C14" s="1282">
        <v>29.287279999999999</v>
      </c>
      <c r="D14" s="1282">
        <v>0</v>
      </c>
      <c r="E14" s="1282">
        <v>29.287279999999999</v>
      </c>
      <c r="F14" s="1282">
        <v>29.287279999999999</v>
      </c>
      <c r="G14" s="1282">
        <v>0</v>
      </c>
      <c r="H14" s="1283">
        <v>29.287279999999999</v>
      </c>
    </row>
    <row r="15" spans="2:24" hidden="1">
      <c r="B15" s="467" t="s">
        <v>736</v>
      </c>
      <c r="C15" s="1282">
        <v>674.34861591999993</v>
      </c>
      <c r="D15" s="1282">
        <v>2.2019319999999998</v>
      </c>
      <c r="E15" s="1282">
        <v>676.55054791999999</v>
      </c>
      <c r="F15" s="1282">
        <v>682.23811188000002</v>
      </c>
      <c r="G15" s="1282">
        <v>1.689738</v>
      </c>
      <c r="H15" s="1283">
        <v>683.92784987999994</v>
      </c>
    </row>
    <row r="16" spans="2:24" ht="25.5">
      <c r="B16" s="467" t="s">
        <v>737</v>
      </c>
      <c r="C16" s="1282">
        <v>666.26788499999998</v>
      </c>
      <c r="D16" s="1282">
        <v>0</v>
      </c>
      <c r="E16" s="1282">
        <v>666.26788499999998</v>
      </c>
      <c r="F16" s="1282">
        <v>576.91818599999999</v>
      </c>
      <c r="G16" s="1282">
        <v>0</v>
      </c>
      <c r="H16" s="1283">
        <v>576.91818599999999</v>
      </c>
    </row>
    <row r="17" spans="2:8" hidden="1">
      <c r="B17" s="467" t="s">
        <v>738</v>
      </c>
      <c r="C17" s="1282">
        <v>0</v>
      </c>
      <c r="D17" s="1282">
        <v>0</v>
      </c>
      <c r="E17" s="1282">
        <v>0</v>
      </c>
      <c r="F17" s="1282">
        <v>0</v>
      </c>
      <c r="G17" s="1282">
        <v>0</v>
      </c>
      <c r="H17" s="1283">
        <v>0</v>
      </c>
    </row>
    <row r="18" spans="2:8" hidden="1">
      <c r="B18" s="467" t="s">
        <v>739</v>
      </c>
      <c r="C18" s="1282">
        <v>666.26788499999998</v>
      </c>
      <c r="D18" s="1282">
        <v>0</v>
      </c>
      <c r="E18" s="1282">
        <v>666.26788499999998</v>
      </c>
      <c r="F18" s="1282">
        <v>576.91818599999999</v>
      </c>
      <c r="G18" s="1282">
        <v>0</v>
      </c>
      <c r="H18" s="1283">
        <v>576.91818599999999</v>
      </c>
    </row>
    <row r="19" spans="2:8" hidden="1">
      <c r="B19" s="467" t="s">
        <v>740</v>
      </c>
      <c r="C19" s="1282">
        <v>0</v>
      </c>
      <c r="D19" s="1282">
        <v>0</v>
      </c>
      <c r="E19" s="1282">
        <v>0</v>
      </c>
      <c r="F19" s="1282">
        <v>0</v>
      </c>
      <c r="G19" s="1282">
        <v>0</v>
      </c>
      <c r="H19" s="1283">
        <v>0</v>
      </c>
    </row>
    <row r="20" spans="2:8" ht="33.75" customHeight="1">
      <c r="B20" s="468" t="s">
        <v>1235</v>
      </c>
      <c r="C20" s="1282">
        <v>196.799949</v>
      </c>
      <c r="D20" s="1282">
        <v>1.0042439999999999</v>
      </c>
      <c r="E20" s="1282">
        <v>197.804193</v>
      </c>
      <c r="F20" s="1282">
        <v>197.41475800000001</v>
      </c>
      <c r="G20" s="1282">
        <v>2.5541309999999999</v>
      </c>
      <c r="H20" s="1283">
        <v>199.96888899999999</v>
      </c>
    </row>
    <row r="21" spans="2:8" ht="25.5" hidden="1">
      <c r="B21" s="467" t="s">
        <v>741</v>
      </c>
      <c r="C21" s="1282">
        <v>12.3</v>
      </c>
      <c r="D21" s="1282">
        <v>0</v>
      </c>
      <c r="E21" s="1282">
        <v>12.3</v>
      </c>
      <c r="F21" s="1282">
        <v>12.3</v>
      </c>
      <c r="G21" s="1282">
        <v>0</v>
      </c>
      <c r="H21" s="1283">
        <v>12.3</v>
      </c>
    </row>
    <row r="22" spans="2:8" ht="25.5" hidden="1">
      <c r="B22" s="467" t="s">
        <v>742</v>
      </c>
      <c r="C22" s="1282">
        <v>0</v>
      </c>
      <c r="D22" s="1282">
        <v>0</v>
      </c>
      <c r="E22" s="1282">
        <v>0</v>
      </c>
      <c r="F22" s="1282">
        <v>0</v>
      </c>
      <c r="G22" s="1282">
        <v>0</v>
      </c>
      <c r="H22" s="1283">
        <v>0</v>
      </c>
    </row>
    <row r="23" spans="2:8" ht="25.5" hidden="1">
      <c r="B23" s="467" t="s">
        <v>743</v>
      </c>
      <c r="C23" s="1282">
        <v>0</v>
      </c>
      <c r="D23" s="1282">
        <v>0</v>
      </c>
      <c r="E23" s="1282">
        <v>0</v>
      </c>
      <c r="F23" s="1282">
        <v>0</v>
      </c>
      <c r="G23" s="1282">
        <v>0</v>
      </c>
      <c r="H23" s="1283">
        <v>0</v>
      </c>
    </row>
    <row r="24" spans="2:8" ht="25.5" hidden="1">
      <c r="B24" s="467" t="s">
        <v>744</v>
      </c>
      <c r="C24" s="1282">
        <v>0</v>
      </c>
      <c r="D24" s="1282">
        <v>0</v>
      </c>
      <c r="E24" s="1282">
        <v>0</v>
      </c>
      <c r="F24" s="1282">
        <v>0</v>
      </c>
      <c r="G24" s="1282">
        <v>0</v>
      </c>
      <c r="H24" s="1283">
        <v>0</v>
      </c>
    </row>
    <row r="25" spans="2:8" hidden="1">
      <c r="B25" s="467" t="s">
        <v>745</v>
      </c>
      <c r="C25" s="1282">
        <v>0</v>
      </c>
      <c r="D25" s="1282">
        <v>0</v>
      </c>
      <c r="E25" s="1282">
        <v>0</v>
      </c>
      <c r="F25" s="1282">
        <v>0</v>
      </c>
      <c r="G25" s="1282">
        <v>0</v>
      </c>
      <c r="H25" s="1283">
        <v>0</v>
      </c>
    </row>
    <row r="26" spans="2:8" hidden="1">
      <c r="B26" s="467" t="s">
        <v>746</v>
      </c>
      <c r="C26" s="1282">
        <v>0</v>
      </c>
      <c r="D26" s="1282">
        <v>1.0042439999999999</v>
      </c>
      <c r="E26" s="1282">
        <v>1.0042439999999999</v>
      </c>
      <c r="F26" s="1282">
        <v>0</v>
      </c>
      <c r="G26" s="1282">
        <v>2.5541309999999999</v>
      </c>
      <c r="H26" s="1283">
        <v>2.5541309999999999</v>
      </c>
    </row>
    <row r="27" spans="2:8">
      <c r="B27" s="467" t="s">
        <v>747</v>
      </c>
      <c r="C27" s="1282">
        <v>184.49994899999999</v>
      </c>
      <c r="D27" s="1282">
        <v>0</v>
      </c>
      <c r="E27" s="1282">
        <v>184.49994899999999</v>
      </c>
      <c r="F27" s="1282">
        <v>185.11475799999999</v>
      </c>
      <c r="G27" s="1282">
        <v>0</v>
      </c>
      <c r="H27" s="1283">
        <v>185.11475799999999</v>
      </c>
    </row>
    <row r="28" spans="2:8" ht="15.75" customHeight="1">
      <c r="B28" s="468" t="s">
        <v>748</v>
      </c>
      <c r="C28" s="1282">
        <v>7452.9685169899994</v>
      </c>
      <c r="D28" s="1282">
        <v>3581.9027550000001</v>
      </c>
      <c r="E28" s="1282">
        <v>11034.87127199</v>
      </c>
      <c r="F28" s="1282">
        <v>7752.24306196</v>
      </c>
      <c r="G28" s="1282">
        <v>4369.9533170000004</v>
      </c>
      <c r="H28" s="1283">
        <v>12122.196378959999</v>
      </c>
    </row>
    <row r="29" spans="2:8" ht="16.5" customHeight="1">
      <c r="B29" s="467" t="s">
        <v>749</v>
      </c>
      <c r="C29" s="1282">
        <v>1519.1776789999999</v>
      </c>
      <c r="D29" s="1282">
        <v>688.42199200000005</v>
      </c>
      <c r="E29" s="1282">
        <v>2207.5996709999999</v>
      </c>
      <c r="F29" s="1282">
        <v>1647.813105</v>
      </c>
      <c r="G29" s="1282">
        <v>662.32314699999995</v>
      </c>
      <c r="H29" s="1283">
        <v>2310.1362519999998</v>
      </c>
    </row>
    <row r="30" spans="2:8" hidden="1">
      <c r="B30" s="467" t="s">
        <v>750</v>
      </c>
      <c r="C30" s="1282">
        <v>317.38478800000001</v>
      </c>
      <c r="D30" s="1282">
        <v>72.679480999999996</v>
      </c>
      <c r="E30" s="1282">
        <v>390.06426900000002</v>
      </c>
      <c r="F30" s="1282">
        <v>438.61575499999998</v>
      </c>
      <c r="G30" s="1282">
        <v>74.089039</v>
      </c>
      <c r="H30" s="1283">
        <v>512.70479399999999</v>
      </c>
    </row>
    <row r="31" spans="2:8" hidden="1">
      <c r="B31" s="467" t="s">
        <v>751</v>
      </c>
      <c r="C31" s="1282">
        <v>1201.7928910000001</v>
      </c>
      <c r="D31" s="1282">
        <v>615.74251100000004</v>
      </c>
      <c r="E31" s="1282">
        <v>1817.535402</v>
      </c>
      <c r="F31" s="1282">
        <v>1209.1973499999999</v>
      </c>
      <c r="G31" s="1282">
        <v>588.23410799999999</v>
      </c>
      <c r="H31" s="1283">
        <v>1797.431458</v>
      </c>
    </row>
    <row r="32" spans="2:8">
      <c r="B32" s="467" t="s">
        <v>752</v>
      </c>
      <c r="C32" s="1282">
        <v>2135.7947029900001</v>
      </c>
      <c r="D32" s="1282">
        <v>1797.1579180000001</v>
      </c>
      <c r="E32" s="1282">
        <v>3932.9526209899996</v>
      </c>
      <c r="F32" s="1282">
        <v>2252.5127829600001</v>
      </c>
      <c r="G32" s="1282">
        <v>2423.7624329999999</v>
      </c>
      <c r="H32" s="1283">
        <v>4676.2752159600004</v>
      </c>
    </row>
    <row r="33" spans="2:8" hidden="1">
      <c r="B33" s="467" t="s">
        <v>753</v>
      </c>
      <c r="C33" s="1282">
        <v>396.80174208</v>
      </c>
      <c r="D33" s="1282">
        <v>0</v>
      </c>
      <c r="E33" s="1282">
        <v>396.80174208</v>
      </c>
      <c r="F33" s="1282">
        <v>552.44777610000006</v>
      </c>
      <c r="G33" s="1282">
        <v>0</v>
      </c>
      <c r="H33" s="1283">
        <v>552.44777610000006</v>
      </c>
    </row>
    <row r="34" spans="2:8" hidden="1">
      <c r="B34" s="467" t="s">
        <v>754</v>
      </c>
      <c r="C34" s="1282">
        <v>1522.9186159099997</v>
      </c>
      <c r="D34" s="1282">
        <v>1794.062621</v>
      </c>
      <c r="E34" s="1282">
        <v>3316.98123691</v>
      </c>
      <c r="F34" s="1282">
        <v>1440.4645348600002</v>
      </c>
      <c r="G34" s="1282">
        <v>2419.3673950000002</v>
      </c>
      <c r="H34" s="1283">
        <v>3859.8319298599999</v>
      </c>
    </row>
    <row r="35" spans="2:8" hidden="1">
      <c r="B35" s="467" t="s">
        <v>755</v>
      </c>
      <c r="C35" s="1282">
        <v>57.503270000000001</v>
      </c>
      <c r="D35" s="1282">
        <v>0</v>
      </c>
      <c r="E35" s="1282">
        <v>57.503270000000001</v>
      </c>
      <c r="F35" s="1282">
        <v>81.211894999999998</v>
      </c>
      <c r="G35" s="1282">
        <v>0</v>
      </c>
      <c r="H35" s="1283">
        <v>81.211894999999998</v>
      </c>
    </row>
    <row r="36" spans="2:8" hidden="1">
      <c r="B36" s="467" t="s">
        <v>756</v>
      </c>
      <c r="C36" s="1282">
        <v>158.57107500000001</v>
      </c>
      <c r="D36" s="1282">
        <v>3.095297</v>
      </c>
      <c r="E36" s="1282">
        <v>161.666372</v>
      </c>
      <c r="F36" s="1282">
        <v>178.388577</v>
      </c>
      <c r="G36" s="1282">
        <v>4.3950379999999996</v>
      </c>
      <c r="H36" s="1283">
        <v>182.783615</v>
      </c>
    </row>
    <row r="37" spans="2:8">
      <c r="B37" s="467" t="s">
        <v>757</v>
      </c>
      <c r="C37" s="1282">
        <v>129.54409899999999</v>
      </c>
      <c r="D37" s="1282">
        <v>49.117521000000004</v>
      </c>
      <c r="E37" s="1282">
        <v>178.66162</v>
      </c>
      <c r="F37" s="1282">
        <v>172.61336299999999</v>
      </c>
      <c r="G37" s="1282">
        <v>29.067377</v>
      </c>
      <c r="H37" s="1283">
        <v>201.68073999999999</v>
      </c>
    </row>
    <row r="38" spans="2:8" ht="12.75" hidden="1" customHeight="1">
      <c r="B38" s="467" t="s">
        <v>758</v>
      </c>
      <c r="C38" s="1282">
        <v>0</v>
      </c>
      <c r="D38" s="1282">
        <v>0</v>
      </c>
      <c r="E38" s="1282">
        <v>0</v>
      </c>
      <c r="F38" s="1282">
        <v>0</v>
      </c>
      <c r="G38" s="1282">
        <v>0</v>
      </c>
      <c r="H38" s="1283">
        <v>0</v>
      </c>
    </row>
    <row r="39" spans="2:8" ht="12.75" hidden="1" customHeight="1">
      <c r="B39" s="467" t="s">
        <v>759</v>
      </c>
      <c r="C39" s="1282">
        <v>0</v>
      </c>
      <c r="D39" s="1282">
        <v>0</v>
      </c>
      <c r="E39" s="1282">
        <v>0</v>
      </c>
      <c r="F39" s="1282">
        <v>0</v>
      </c>
      <c r="G39" s="1282">
        <v>0</v>
      </c>
      <c r="H39" s="1283">
        <v>0</v>
      </c>
    </row>
    <row r="40" spans="2:8" ht="12.75" hidden="1" customHeight="1">
      <c r="B40" s="467" t="s">
        <v>760</v>
      </c>
      <c r="C40" s="1282">
        <v>2.4362400000000002</v>
      </c>
      <c r="D40" s="1282">
        <v>0</v>
      </c>
      <c r="E40" s="1282">
        <v>2.4362400000000002</v>
      </c>
      <c r="F40" s="1282">
        <v>13.052519999999999</v>
      </c>
      <c r="G40" s="1282">
        <v>0</v>
      </c>
      <c r="H40" s="1283">
        <v>13.052519999999999</v>
      </c>
    </row>
    <row r="41" spans="2:8" ht="12.75" hidden="1" customHeight="1">
      <c r="B41" s="467" t="s">
        <v>761</v>
      </c>
      <c r="C41" s="1282">
        <v>127.107859</v>
      </c>
      <c r="D41" s="1282">
        <v>49.117521000000004</v>
      </c>
      <c r="E41" s="1282">
        <v>176.22538</v>
      </c>
      <c r="F41" s="1282">
        <v>159.56084300000001</v>
      </c>
      <c r="G41" s="1282">
        <v>29.067377</v>
      </c>
      <c r="H41" s="1283">
        <v>188.62822</v>
      </c>
    </row>
    <row r="42" spans="2:8">
      <c r="B42" s="467" t="s">
        <v>762</v>
      </c>
      <c r="C42" s="477">
        <v>3668.4520360000001</v>
      </c>
      <c r="D42" s="477">
        <v>1047.205324</v>
      </c>
      <c r="E42" s="477">
        <v>4715.6573600000002</v>
      </c>
      <c r="F42" s="477">
        <v>3679.3038110000002</v>
      </c>
      <c r="G42" s="477">
        <v>1254.80036</v>
      </c>
      <c r="H42" s="478">
        <v>4934.104171</v>
      </c>
    </row>
    <row r="43" spans="2:8" hidden="1">
      <c r="B43" s="467" t="s">
        <v>763</v>
      </c>
      <c r="C43" s="477">
        <v>3653.8070379999999</v>
      </c>
      <c r="D43" s="477">
        <v>1027.2244740000001</v>
      </c>
      <c r="E43" s="477">
        <v>4681.0315119999996</v>
      </c>
      <c r="F43" s="477">
        <v>3602.0519140000001</v>
      </c>
      <c r="G43" s="477">
        <v>1219.8819140000001</v>
      </c>
      <c r="H43" s="478">
        <v>4821.9338280000002</v>
      </c>
    </row>
    <row r="44" spans="2:8" hidden="1">
      <c r="B44" s="467" t="s">
        <v>764</v>
      </c>
      <c r="C44" s="477">
        <v>0</v>
      </c>
      <c r="D44" s="477">
        <v>0</v>
      </c>
      <c r="E44" s="477">
        <v>0</v>
      </c>
      <c r="F44" s="477">
        <v>0</v>
      </c>
      <c r="G44" s="477">
        <v>0</v>
      </c>
      <c r="H44" s="478">
        <v>0</v>
      </c>
    </row>
    <row r="45" spans="2:8" hidden="1">
      <c r="B45" s="467" t="s">
        <v>765</v>
      </c>
      <c r="C45" s="477">
        <v>3.9939000000000002E-2</v>
      </c>
      <c r="D45" s="477">
        <v>19.98085</v>
      </c>
      <c r="E45" s="477">
        <v>20.020789000000001</v>
      </c>
      <c r="F45" s="477">
        <v>0</v>
      </c>
      <c r="G45" s="477">
        <v>34.918446000000003</v>
      </c>
      <c r="H45" s="478">
        <v>34.918446000000003</v>
      </c>
    </row>
    <row r="46" spans="2:8" hidden="1">
      <c r="B46" s="467" t="s">
        <v>766</v>
      </c>
      <c r="C46" s="1282">
        <v>14.605059000000001</v>
      </c>
      <c r="D46" s="1282">
        <v>0</v>
      </c>
      <c r="E46" s="1282">
        <v>14.605059000000001</v>
      </c>
      <c r="F46" s="1282">
        <v>77.251897</v>
      </c>
      <c r="G46" s="1282">
        <v>0</v>
      </c>
      <c r="H46" s="1283">
        <v>77.251897</v>
      </c>
    </row>
    <row r="47" spans="2:8">
      <c r="B47" s="467" t="s">
        <v>767</v>
      </c>
      <c r="C47" s="1282">
        <v>0</v>
      </c>
      <c r="D47" s="1282">
        <v>0</v>
      </c>
      <c r="E47" s="1282">
        <v>0</v>
      </c>
      <c r="F47" s="1282">
        <v>0</v>
      </c>
      <c r="G47" s="1282">
        <v>0</v>
      </c>
      <c r="H47" s="1283">
        <v>0</v>
      </c>
    </row>
    <row r="48" spans="2:8" ht="25.5">
      <c r="B48" s="468" t="s">
        <v>1195</v>
      </c>
      <c r="C48" s="1282">
        <v>0</v>
      </c>
      <c r="D48" s="1282">
        <v>0</v>
      </c>
      <c r="E48" s="1282">
        <v>0</v>
      </c>
      <c r="F48" s="1282">
        <v>0</v>
      </c>
      <c r="G48" s="1282">
        <v>0</v>
      </c>
      <c r="H48" s="1283">
        <v>0</v>
      </c>
    </row>
    <row r="49" spans="2:8" ht="25.5">
      <c r="B49" s="468" t="s">
        <v>768</v>
      </c>
      <c r="C49" s="1282">
        <v>1456.2677727499999</v>
      </c>
      <c r="D49" s="1282">
        <v>24.553211999999998</v>
      </c>
      <c r="E49" s="1282">
        <v>1480.82098475</v>
      </c>
      <c r="F49" s="1282">
        <v>1081.1462786599998</v>
      </c>
      <c r="G49" s="1282">
        <v>39.665460000000003</v>
      </c>
      <c r="H49" s="1283">
        <v>1120.8117386599999</v>
      </c>
    </row>
    <row r="50" spans="2:8" ht="25.5">
      <c r="B50" s="467" t="s">
        <v>1299</v>
      </c>
      <c r="C50" s="1282">
        <v>419.99586347000002</v>
      </c>
      <c r="D50" s="1282">
        <v>6.6556170000000003</v>
      </c>
      <c r="E50" s="1282">
        <v>426.65148047000002</v>
      </c>
      <c r="F50" s="1282">
        <v>425.62308029000002</v>
      </c>
      <c r="G50" s="1282">
        <v>6.4041680000000003</v>
      </c>
      <c r="H50" s="1283">
        <v>432.02724829000005</v>
      </c>
    </row>
    <row r="51" spans="2:8">
      <c r="B51" s="467" t="s">
        <v>769</v>
      </c>
      <c r="C51" s="1282">
        <v>0</v>
      </c>
      <c r="D51" s="1282">
        <v>7.3432729999999999</v>
      </c>
      <c r="E51" s="1282">
        <v>7.3432729999999999</v>
      </c>
      <c r="F51" s="1282">
        <v>0</v>
      </c>
      <c r="G51" s="1282">
        <v>17.627936999999999</v>
      </c>
      <c r="H51" s="1283">
        <v>17.627936999999999</v>
      </c>
    </row>
    <row r="52" spans="2:8">
      <c r="B52" s="467" t="s">
        <v>1300</v>
      </c>
      <c r="C52" s="1282">
        <v>1036.27190928</v>
      </c>
      <c r="D52" s="1282">
        <v>10.554322000000001</v>
      </c>
      <c r="E52" s="1282">
        <v>1046.82623128</v>
      </c>
      <c r="F52" s="1282">
        <v>652.62976436999998</v>
      </c>
      <c r="G52" s="1282">
        <v>15.633355</v>
      </c>
      <c r="H52" s="1283">
        <v>668.26311937000003</v>
      </c>
    </row>
    <row r="53" spans="2:8" ht="25.5" hidden="1">
      <c r="B53" s="467" t="s">
        <v>770</v>
      </c>
      <c r="C53" s="1282">
        <v>0</v>
      </c>
      <c r="D53" s="1282">
        <v>0</v>
      </c>
      <c r="E53" s="1282">
        <v>0</v>
      </c>
      <c r="F53" s="1282">
        <v>2.8934340000000001</v>
      </c>
      <c r="G53" s="1282">
        <v>0</v>
      </c>
      <c r="H53" s="1283">
        <v>2.8934340000000001</v>
      </c>
    </row>
    <row r="54" spans="2:8" ht="25.5" hidden="1">
      <c r="B54" s="467" t="s">
        <v>771</v>
      </c>
      <c r="C54" s="1282">
        <v>0</v>
      </c>
      <c r="D54" s="1282">
        <v>0</v>
      </c>
      <c r="E54" s="1282">
        <v>0</v>
      </c>
      <c r="F54" s="1282">
        <v>0</v>
      </c>
      <c r="G54" s="1282">
        <v>0</v>
      </c>
      <c r="H54" s="1283">
        <v>0</v>
      </c>
    </row>
    <row r="55" spans="2:8" ht="25.5" hidden="1">
      <c r="B55" s="467" t="s">
        <v>772</v>
      </c>
      <c r="C55" s="1282">
        <v>0</v>
      </c>
      <c r="D55" s="1282">
        <v>0</v>
      </c>
      <c r="E55" s="1282">
        <v>0</v>
      </c>
      <c r="F55" s="1282">
        <v>0</v>
      </c>
      <c r="G55" s="1282">
        <v>0</v>
      </c>
      <c r="H55" s="1283">
        <v>0</v>
      </c>
    </row>
    <row r="56" spans="2:8" ht="38.25" hidden="1">
      <c r="B56" s="467" t="s">
        <v>773</v>
      </c>
      <c r="C56" s="1282">
        <v>0</v>
      </c>
      <c r="D56" s="1282">
        <v>0</v>
      </c>
      <c r="E56" s="1282">
        <v>0</v>
      </c>
      <c r="F56" s="1282">
        <v>0</v>
      </c>
      <c r="G56" s="1282">
        <v>0</v>
      </c>
      <c r="H56" s="1283">
        <v>0</v>
      </c>
    </row>
    <row r="57" spans="2:8" ht="25.5">
      <c r="B57" s="466" t="s">
        <v>1191</v>
      </c>
      <c r="C57" s="1282">
        <v>0</v>
      </c>
      <c r="D57" s="1282">
        <v>0</v>
      </c>
      <c r="E57" s="1282">
        <v>0</v>
      </c>
      <c r="F57" s="1282">
        <v>0</v>
      </c>
      <c r="G57" s="1282">
        <v>13.975095</v>
      </c>
      <c r="H57" s="1283">
        <v>13.975095</v>
      </c>
    </row>
    <row r="58" spans="2:8">
      <c r="B58" s="466" t="s">
        <v>774</v>
      </c>
      <c r="C58" s="1282">
        <v>12.22939</v>
      </c>
      <c r="D58" s="1282">
        <v>0.41660599999999998</v>
      </c>
      <c r="E58" s="1282">
        <v>12.645996</v>
      </c>
      <c r="F58" s="1282">
        <v>15.589701</v>
      </c>
      <c r="G58" s="1282">
        <v>9.4362000000000001E-2</v>
      </c>
      <c r="H58" s="1283">
        <v>15.684063</v>
      </c>
    </row>
    <row r="59" spans="2:8">
      <c r="B59" s="467" t="s">
        <v>775</v>
      </c>
      <c r="C59" s="1282">
        <v>1.301051</v>
      </c>
      <c r="D59" s="1282">
        <v>0</v>
      </c>
      <c r="E59" s="1282">
        <v>1.301051</v>
      </c>
      <c r="F59" s="1282">
        <v>0</v>
      </c>
      <c r="G59" s="1282">
        <v>0</v>
      </c>
      <c r="H59" s="1283">
        <v>0</v>
      </c>
    </row>
    <row r="60" spans="2:8">
      <c r="B60" s="467" t="s">
        <v>776</v>
      </c>
      <c r="C60" s="1282">
        <v>10.928338999999999</v>
      </c>
      <c r="D60" s="1282">
        <v>0.41660599999999998</v>
      </c>
      <c r="E60" s="1282">
        <v>11.344944999999999</v>
      </c>
      <c r="F60" s="1282">
        <v>15.589701</v>
      </c>
      <c r="G60" s="1282">
        <v>9.4362000000000001E-2</v>
      </c>
      <c r="H60" s="1283">
        <v>15.684063</v>
      </c>
    </row>
    <row r="61" spans="2:8">
      <c r="B61" s="466" t="s">
        <v>777</v>
      </c>
      <c r="C61" s="1282">
        <v>2170.8355538800001</v>
      </c>
      <c r="D61" s="1282">
        <v>120.996173</v>
      </c>
      <c r="E61" s="1282">
        <v>2291.8317268800001</v>
      </c>
      <c r="F61" s="1282">
        <v>2256.0340250200002</v>
      </c>
      <c r="G61" s="1282">
        <v>190.398336</v>
      </c>
      <c r="H61" s="1283">
        <v>2446.4323610199999</v>
      </c>
    </row>
    <row r="62" spans="2:8">
      <c r="B62" s="468" t="s">
        <v>778</v>
      </c>
      <c r="C62" s="1282">
        <v>1743.96807076</v>
      </c>
      <c r="D62" s="1282">
        <v>61.274802000000001</v>
      </c>
      <c r="E62" s="1282">
        <v>1805.24287276</v>
      </c>
      <c r="F62" s="1282">
        <v>1778.8593267799999</v>
      </c>
      <c r="G62" s="1282">
        <v>72.770938999999998</v>
      </c>
      <c r="H62" s="1283">
        <v>1851.6302657799999</v>
      </c>
    </row>
    <row r="63" spans="2:8">
      <c r="B63" s="467" t="s">
        <v>779</v>
      </c>
      <c r="C63" s="1282">
        <v>1620.3007401700002</v>
      </c>
      <c r="D63" s="1282">
        <v>61.274802000000001</v>
      </c>
      <c r="E63" s="1282">
        <v>1681.5755421700001</v>
      </c>
      <c r="F63" s="1282">
        <v>1659.2781351900001</v>
      </c>
      <c r="G63" s="1282">
        <v>72.770938999999998</v>
      </c>
      <c r="H63" s="1283">
        <v>1732.0490741900001</v>
      </c>
    </row>
    <row r="64" spans="2:8">
      <c r="B64" s="467" t="s">
        <v>780</v>
      </c>
      <c r="C64" s="1282">
        <v>123.55330959</v>
      </c>
      <c r="D64" s="1282">
        <v>0</v>
      </c>
      <c r="E64" s="1282">
        <v>123.55330959</v>
      </c>
      <c r="F64" s="1282">
        <v>119.31380559</v>
      </c>
      <c r="G64" s="1282">
        <v>0</v>
      </c>
      <c r="H64" s="1283">
        <v>119.31380559</v>
      </c>
    </row>
    <row r="65" spans="2:8">
      <c r="B65" s="467" t="s">
        <v>781</v>
      </c>
      <c r="C65" s="1282">
        <v>0.114021</v>
      </c>
      <c r="D65" s="1282">
        <v>0</v>
      </c>
      <c r="E65" s="1282">
        <v>0.114021</v>
      </c>
      <c r="F65" s="1282">
        <v>0.26738600000000001</v>
      </c>
      <c r="G65" s="1282">
        <v>0</v>
      </c>
      <c r="H65" s="1283">
        <v>0.26738600000000001</v>
      </c>
    </row>
    <row r="66" spans="2:8" ht="17.25" customHeight="1">
      <c r="B66" s="468" t="s">
        <v>782</v>
      </c>
      <c r="C66" s="1282">
        <v>75.473912900000002</v>
      </c>
      <c r="D66" s="1282">
        <v>0.36302899999999999</v>
      </c>
      <c r="E66" s="1282">
        <v>75.836941899999999</v>
      </c>
      <c r="F66" s="1282">
        <v>86.846524950000003</v>
      </c>
      <c r="G66" s="1282">
        <v>2.4688000000000002E-2</v>
      </c>
      <c r="H66" s="1283">
        <v>86.87121295</v>
      </c>
    </row>
    <row r="67" spans="2:8">
      <c r="B67" s="467" t="s">
        <v>1196</v>
      </c>
      <c r="C67" s="1282">
        <v>2.2995869999999998</v>
      </c>
      <c r="D67" s="1282">
        <v>0</v>
      </c>
      <c r="E67" s="1282">
        <v>2.2995869999999998</v>
      </c>
      <c r="F67" s="1282">
        <v>4.5491849999999996</v>
      </c>
      <c r="G67" s="1282">
        <v>0</v>
      </c>
      <c r="H67" s="1283">
        <v>4.5491849999999996</v>
      </c>
    </row>
    <row r="68" spans="2:8" ht="25.5">
      <c r="B68" s="467" t="s">
        <v>1197</v>
      </c>
      <c r="C68" s="1282">
        <v>72.086803900000007</v>
      </c>
      <c r="D68" s="1282">
        <v>0.36302899999999999</v>
      </c>
      <c r="E68" s="1282">
        <v>72.449832900000004</v>
      </c>
      <c r="F68" s="1282">
        <v>81.065097950000009</v>
      </c>
      <c r="G68" s="1282">
        <v>2.4688000000000002E-2</v>
      </c>
      <c r="H68" s="1283">
        <v>81.089785950000007</v>
      </c>
    </row>
    <row r="69" spans="2:8">
      <c r="B69" s="467" t="s">
        <v>783</v>
      </c>
      <c r="C69" s="1282">
        <v>1.0875220000000001</v>
      </c>
      <c r="D69" s="1282">
        <v>0</v>
      </c>
      <c r="E69" s="1282">
        <v>1.0875220000000001</v>
      </c>
      <c r="F69" s="1282">
        <v>1.2322420000000001</v>
      </c>
      <c r="G69" s="1282">
        <v>0</v>
      </c>
      <c r="H69" s="1283">
        <v>1.2322420000000001</v>
      </c>
    </row>
    <row r="70" spans="2:8">
      <c r="B70" s="468" t="s">
        <v>784</v>
      </c>
      <c r="C70" s="1282">
        <v>351.39357022000002</v>
      </c>
      <c r="D70" s="1282">
        <v>59.358342</v>
      </c>
      <c r="E70" s="1282">
        <v>410.75191222000001</v>
      </c>
      <c r="F70" s="1282">
        <v>390.32817329</v>
      </c>
      <c r="G70" s="1282">
        <v>117.602709</v>
      </c>
      <c r="H70" s="1283">
        <v>507.93088229</v>
      </c>
    </row>
    <row r="71" spans="2:8">
      <c r="B71" s="467" t="s">
        <v>785</v>
      </c>
      <c r="C71" s="1282">
        <v>215.27442908</v>
      </c>
      <c r="D71" s="1282">
        <v>10.575574</v>
      </c>
      <c r="E71" s="1282">
        <v>225.85000308000002</v>
      </c>
      <c r="F71" s="1282">
        <v>202.83047428</v>
      </c>
      <c r="G71" s="1282">
        <v>17.426096999999999</v>
      </c>
      <c r="H71" s="1283">
        <v>220.25657128</v>
      </c>
    </row>
    <row r="72" spans="2:8">
      <c r="B72" s="467" t="s">
        <v>1198</v>
      </c>
      <c r="C72" s="1282">
        <v>99.789774519999995</v>
      </c>
      <c r="D72" s="1282">
        <v>46.387261000000002</v>
      </c>
      <c r="E72" s="1282">
        <v>146.17703551999998</v>
      </c>
      <c r="F72" s="1282">
        <v>124.34939274</v>
      </c>
      <c r="G72" s="1282">
        <v>97.800523999999996</v>
      </c>
      <c r="H72" s="1283">
        <v>222.14991674000001</v>
      </c>
    </row>
    <row r="73" spans="2:8">
      <c r="B73" s="467" t="s">
        <v>786</v>
      </c>
      <c r="C73" s="1282">
        <v>36.329366620000002</v>
      </c>
      <c r="D73" s="1282">
        <v>2.3955069999999998</v>
      </c>
      <c r="E73" s="1282">
        <v>38.724873620000004</v>
      </c>
      <c r="F73" s="1282">
        <v>63.148306270000006</v>
      </c>
      <c r="G73" s="1282">
        <v>2.3760880000000002</v>
      </c>
      <c r="H73" s="1283">
        <v>65.524394270000002</v>
      </c>
    </row>
    <row r="74" spans="2:8" ht="25.5">
      <c r="B74" s="468" t="s">
        <v>1199</v>
      </c>
      <c r="C74" s="1282">
        <v>0</v>
      </c>
      <c r="D74" s="1282">
        <v>0</v>
      </c>
      <c r="E74" s="1282">
        <v>0</v>
      </c>
      <c r="F74" s="1282">
        <v>0</v>
      </c>
      <c r="G74" s="1282">
        <v>0</v>
      </c>
      <c r="H74" s="1283">
        <v>0</v>
      </c>
    </row>
    <row r="75" spans="2:8">
      <c r="B75" s="466" t="s">
        <v>787</v>
      </c>
      <c r="C75" s="1282">
        <v>434.58846361000002</v>
      </c>
      <c r="D75" s="1282">
        <v>149.495743</v>
      </c>
      <c r="E75" s="1282">
        <v>584.08420661000002</v>
      </c>
      <c r="F75" s="1282">
        <v>455.99651256999999</v>
      </c>
      <c r="G75" s="1282">
        <v>176.74542400000001</v>
      </c>
      <c r="H75" s="1283">
        <v>632.74193656999989</v>
      </c>
    </row>
    <row r="76" spans="2:8" ht="25.5">
      <c r="B76" s="468" t="s">
        <v>788</v>
      </c>
      <c r="C76" s="1282">
        <v>149.53770994999999</v>
      </c>
      <c r="D76" s="1282">
        <v>9.353809</v>
      </c>
      <c r="E76" s="1282">
        <v>158.89151894999998</v>
      </c>
      <c r="F76" s="1282">
        <v>144.85228895</v>
      </c>
      <c r="G76" s="1282">
        <v>12.555101000000001</v>
      </c>
      <c r="H76" s="1283">
        <v>157.40738994999998</v>
      </c>
    </row>
    <row r="77" spans="2:8">
      <c r="B77" s="467" t="s">
        <v>789</v>
      </c>
      <c r="C77" s="1282">
        <v>145.10564495</v>
      </c>
      <c r="D77" s="1282">
        <v>8.5622769999999999</v>
      </c>
      <c r="E77" s="1282">
        <v>153.66792194999999</v>
      </c>
      <c r="F77" s="1282">
        <v>139.94860194999998</v>
      </c>
      <c r="G77" s="1282">
        <v>11.872033999999999</v>
      </c>
      <c r="H77" s="1283">
        <v>151.82063595</v>
      </c>
    </row>
    <row r="78" spans="2:8">
      <c r="B78" s="467" t="s">
        <v>790</v>
      </c>
      <c r="C78" s="1282">
        <v>4.4320649999999997</v>
      </c>
      <c r="D78" s="1282">
        <v>0.79153200000000001</v>
      </c>
      <c r="E78" s="1282">
        <v>5.2235969999999998</v>
      </c>
      <c r="F78" s="1282">
        <v>4.9036869999999997</v>
      </c>
      <c r="G78" s="1282">
        <v>0.68306699999999998</v>
      </c>
      <c r="H78" s="1283">
        <v>5.586754</v>
      </c>
    </row>
    <row r="79" spans="2:8">
      <c r="B79" s="468" t="s">
        <v>791</v>
      </c>
      <c r="C79" s="1282">
        <v>281.97184865999998</v>
      </c>
      <c r="D79" s="1282">
        <v>140.14193399999999</v>
      </c>
      <c r="E79" s="1282">
        <v>422.11378265999997</v>
      </c>
      <c r="F79" s="1282">
        <v>306.81493862000002</v>
      </c>
      <c r="G79" s="1282">
        <v>164.164872</v>
      </c>
      <c r="H79" s="1283">
        <v>470.97981062000002</v>
      </c>
    </row>
    <row r="80" spans="2:8">
      <c r="B80" s="467" t="s">
        <v>792</v>
      </c>
      <c r="C80" s="1282">
        <v>279.99755970000001</v>
      </c>
      <c r="D80" s="1282">
        <v>104.75882900000001</v>
      </c>
      <c r="E80" s="1282">
        <v>384.7563887</v>
      </c>
      <c r="F80" s="1282">
        <v>303.68611837999998</v>
      </c>
      <c r="G80" s="1282">
        <v>118.20205</v>
      </c>
      <c r="H80" s="1283">
        <v>421.88816837999997</v>
      </c>
    </row>
    <row r="81" spans="2:8">
      <c r="B81" s="467" t="s">
        <v>793</v>
      </c>
      <c r="C81" s="1282">
        <v>1.6055189599999999</v>
      </c>
      <c r="D81" s="1282">
        <v>7.3996999999999993E-2</v>
      </c>
      <c r="E81" s="1282">
        <v>1.67951596</v>
      </c>
      <c r="F81" s="1282">
        <v>2.0185582399999999</v>
      </c>
      <c r="G81" s="1282">
        <v>5.8953999999999999E-2</v>
      </c>
      <c r="H81" s="1283">
        <v>2.0775122399999999</v>
      </c>
    </row>
    <row r="82" spans="2:8">
      <c r="B82" s="467" t="s">
        <v>794</v>
      </c>
      <c r="C82" s="1282">
        <v>0</v>
      </c>
      <c r="D82" s="1282">
        <v>34.948796999999999</v>
      </c>
      <c r="E82" s="1282">
        <v>34.948796999999999</v>
      </c>
      <c r="F82" s="1282">
        <v>0</v>
      </c>
      <c r="G82" s="1282">
        <v>45.596376999999997</v>
      </c>
      <c r="H82" s="1283">
        <v>45.596376999999997</v>
      </c>
    </row>
    <row r="83" spans="2:8">
      <c r="B83" s="467" t="s">
        <v>795</v>
      </c>
      <c r="C83" s="1282">
        <v>0.36876999999999999</v>
      </c>
      <c r="D83" s="1282">
        <v>0.36031099999999999</v>
      </c>
      <c r="E83" s="1282">
        <v>0.72908099999999998</v>
      </c>
      <c r="F83" s="1282">
        <v>1.1102620000000001</v>
      </c>
      <c r="G83" s="1282">
        <v>0.30749100000000001</v>
      </c>
      <c r="H83" s="1283">
        <v>1.417753</v>
      </c>
    </row>
    <row r="84" spans="2:8">
      <c r="B84" s="468" t="s">
        <v>796</v>
      </c>
      <c r="C84" s="1282">
        <v>3.0789049999999998</v>
      </c>
      <c r="D84" s="1282">
        <v>0</v>
      </c>
      <c r="E84" s="1282">
        <v>3.0789049999999998</v>
      </c>
      <c r="F84" s="1282">
        <v>4.3292849999999996</v>
      </c>
      <c r="G84" s="1282">
        <v>2.5451000000000001E-2</v>
      </c>
      <c r="H84" s="1283">
        <v>4.3547359999999999</v>
      </c>
    </row>
    <row r="85" spans="2:8">
      <c r="B85" s="468" t="s">
        <v>797</v>
      </c>
      <c r="C85" s="1282">
        <v>504.71064760000002</v>
      </c>
      <c r="D85" s="1282">
        <v>33.299278999999999</v>
      </c>
      <c r="E85" s="1282">
        <v>538.00992659999997</v>
      </c>
      <c r="F85" s="1282">
        <v>586.72597203999999</v>
      </c>
      <c r="G85" s="1282">
        <v>4.4635899999999999</v>
      </c>
      <c r="H85" s="1283">
        <v>591.18956203999994</v>
      </c>
    </row>
    <row r="86" spans="2:8">
      <c r="B86" s="467" t="s">
        <v>1200</v>
      </c>
      <c r="C86" s="1282">
        <v>3.2459009999999999</v>
      </c>
      <c r="D86" s="1282">
        <v>29.890280000000001</v>
      </c>
      <c r="E86" s="1282">
        <v>33.136181000000001</v>
      </c>
      <c r="F86" s="1282">
        <v>4.3100899999999998</v>
      </c>
      <c r="G86" s="1282">
        <v>0</v>
      </c>
      <c r="H86" s="1283">
        <v>4.3100899999999998</v>
      </c>
    </row>
    <row r="87" spans="2:8">
      <c r="B87" s="467" t="s">
        <v>798</v>
      </c>
      <c r="C87" s="1282">
        <v>436.28085700000003</v>
      </c>
      <c r="D87" s="1282">
        <v>0</v>
      </c>
      <c r="E87" s="1282">
        <v>436.28085700000003</v>
      </c>
      <c r="F87" s="1282">
        <v>512.77334318999999</v>
      </c>
      <c r="G87" s="1282">
        <v>0</v>
      </c>
      <c r="H87" s="1283">
        <v>512.77334318999999</v>
      </c>
    </row>
    <row r="88" spans="2:8">
      <c r="B88" s="467" t="s">
        <v>799</v>
      </c>
      <c r="C88" s="1282">
        <v>65.183889600000001</v>
      </c>
      <c r="D88" s="1282">
        <v>3.4089990000000001</v>
      </c>
      <c r="E88" s="1282">
        <v>68.592888599999995</v>
      </c>
      <c r="F88" s="1282">
        <v>69.642538849999994</v>
      </c>
      <c r="G88" s="1282">
        <v>4.4635899999999999</v>
      </c>
      <c r="H88" s="1283">
        <v>74.10612884999999</v>
      </c>
    </row>
    <row r="89" spans="2:8" ht="25.5">
      <c r="B89" s="469" t="s">
        <v>800</v>
      </c>
      <c r="C89" s="1282">
        <v>0</v>
      </c>
      <c r="D89" s="1282">
        <v>0</v>
      </c>
      <c r="E89" s="1282">
        <v>0</v>
      </c>
      <c r="F89" s="1282">
        <v>0</v>
      </c>
      <c r="G89" s="1282">
        <v>0.29005999999999998</v>
      </c>
      <c r="H89" s="1283">
        <v>0.29005999999999998</v>
      </c>
    </row>
    <row r="90" spans="2:8">
      <c r="B90" s="469" t="s">
        <v>801</v>
      </c>
      <c r="C90" s="1282">
        <v>13640.641821559999</v>
      </c>
      <c r="D90" s="1282">
        <v>3920.94337</v>
      </c>
      <c r="E90" s="1282">
        <v>17561.585191559996</v>
      </c>
      <c r="F90" s="1282">
        <v>13673.76263307</v>
      </c>
      <c r="G90" s="1282">
        <v>4806.3022510000001</v>
      </c>
      <c r="H90" s="1283">
        <v>18480.064884070001</v>
      </c>
    </row>
    <row r="91" spans="2:8">
      <c r="B91" s="469" t="s">
        <v>1301</v>
      </c>
      <c r="C91" s="1282">
        <v>856.05706399999997</v>
      </c>
      <c r="D91" s="1282">
        <v>0</v>
      </c>
      <c r="E91" s="1282">
        <v>856.05706399999997</v>
      </c>
      <c r="F91" s="1282">
        <v>1074.1171529999999</v>
      </c>
      <c r="G91" s="1282">
        <v>0</v>
      </c>
      <c r="H91" s="1283">
        <v>1074.1171529999999</v>
      </c>
    </row>
    <row r="92" spans="2:8">
      <c r="B92" s="470" t="s">
        <v>330</v>
      </c>
      <c r="C92" s="1279"/>
      <c r="D92" s="1279"/>
      <c r="E92" s="1279"/>
      <c r="F92" s="1279"/>
      <c r="G92" s="1279"/>
      <c r="H92" s="1284"/>
    </row>
    <row r="93" spans="2:8">
      <c r="B93" s="468" t="s">
        <v>802</v>
      </c>
      <c r="C93" s="1282">
        <v>4770.9542225300002</v>
      </c>
      <c r="D93" s="1282">
        <v>1032.933597</v>
      </c>
      <c r="E93" s="1282">
        <v>5803.8878195299994</v>
      </c>
      <c r="F93" s="1282">
        <v>4969.7137906000007</v>
      </c>
      <c r="G93" s="1282">
        <v>1061.102376</v>
      </c>
      <c r="H93" s="1283">
        <v>6030.8161666000005</v>
      </c>
    </row>
    <row r="94" spans="2:8">
      <c r="B94" s="468" t="s">
        <v>803</v>
      </c>
      <c r="C94" s="1282">
        <v>3047.502371</v>
      </c>
      <c r="D94" s="1282">
        <v>940.77053899999999</v>
      </c>
      <c r="E94" s="1282">
        <v>3988.2729100000001</v>
      </c>
      <c r="F94" s="1282">
        <v>3078.3497729999999</v>
      </c>
      <c r="G94" s="1282">
        <v>940.77053899999999</v>
      </c>
      <c r="H94" s="1283">
        <v>4019.120312</v>
      </c>
    </row>
    <row r="95" spans="2:8">
      <c r="B95" s="467" t="s">
        <v>804</v>
      </c>
      <c r="C95" s="1282">
        <v>3047.502371</v>
      </c>
      <c r="D95" s="1282">
        <v>940.77053899999999</v>
      </c>
      <c r="E95" s="1282">
        <v>3988.2729100000001</v>
      </c>
      <c r="F95" s="1282">
        <v>3078.3497729999999</v>
      </c>
      <c r="G95" s="1282">
        <v>940.77053899999999</v>
      </c>
      <c r="H95" s="1283">
        <v>4019.120312</v>
      </c>
    </row>
    <row r="96" spans="2:8" hidden="1">
      <c r="B96" s="467" t="s">
        <v>805</v>
      </c>
      <c r="C96" s="1282">
        <v>0</v>
      </c>
      <c r="D96" s="1282">
        <v>0</v>
      </c>
      <c r="E96" s="1282">
        <v>0</v>
      </c>
      <c r="F96" s="1282">
        <v>0</v>
      </c>
      <c r="G96" s="1282">
        <v>0</v>
      </c>
      <c r="H96" s="1283">
        <v>0</v>
      </c>
    </row>
    <row r="97" spans="2:8" hidden="1">
      <c r="B97" s="467" t="s">
        <v>806</v>
      </c>
      <c r="C97" s="1282">
        <v>0</v>
      </c>
      <c r="D97" s="1282">
        <v>0</v>
      </c>
      <c r="E97" s="1282">
        <v>0</v>
      </c>
      <c r="F97" s="1282">
        <v>0</v>
      </c>
      <c r="G97" s="1282">
        <v>0</v>
      </c>
      <c r="H97" s="1283">
        <v>0</v>
      </c>
    </row>
    <row r="98" spans="2:8">
      <c r="B98" s="468" t="s">
        <v>807</v>
      </c>
      <c r="C98" s="1282">
        <v>76.161591999999999</v>
      </c>
      <c r="D98" s="1282">
        <v>0</v>
      </c>
      <c r="E98" s="1282">
        <v>76.161591999999999</v>
      </c>
      <c r="F98" s="1282">
        <v>76.161591999999999</v>
      </c>
      <c r="G98" s="1282">
        <v>0</v>
      </c>
      <c r="H98" s="1283">
        <v>76.161591999999999</v>
      </c>
    </row>
    <row r="99" spans="2:8">
      <c r="B99" s="468" t="s">
        <v>1302</v>
      </c>
      <c r="C99" s="1282">
        <v>275.99322788000001</v>
      </c>
      <c r="D99" s="1282">
        <v>5.4755039999999999</v>
      </c>
      <c r="E99" s="1282">
        <v>281.46873188000001</v>
      </c>
      <c r="F99" s="1282">
        <v>325.22812025000002</v>
      </c>
      <c r="G99" s="1282">
        <v>5.9176279999999997</v>
      </c>
      <c r="H99" s="1283">
        <v>331.14574825</v>
      </c>
    </row>
    <row r="100" spans="2:8">
      <c r="B100" s="467" t="s">
        <v>808</v>
      </c>
      <c r="C100" s="1282">
        <v>279.74702000000002</v>
      </c>
      <c r="D100" s="1282">
        <v>0</v>
      </c>
      <c r="E100" s="1282">
        <v>279.74702000000002</v>
      </c>
      <c r="F100" s="1282">
        <v>279.74702000000002</v>
      </c>
      <c r="G100" s="1282">
        <v>0</v>
      </c>
      <c r="H100" s="1283">
        <v>279.74702000000002</v>
      </c>
    </row>
    <row r="101" spans="2:8">
      <c r="B101" s="467" t="s">
        <v>809</v>
      </c>
      <c r="C101" s="1282">
        <v>-3.6361561200000003</v>
      </c>
      <c r="D101" s="1282">
        <v>5.4755039999999999</v>
      </c>
      <c r="E101" s="1282">
        <v>1.8393478799999998</v>
      </c>
      <c r="F101" s="1282">
        <v>45.477969250000001</v>
      </c>
      <c r="G101" s="1282">
        <v>4.6645019999999997</v>
      </c>
      <c r="H101" s="1283">
        <v>50.14247125</v>
      </c>
    </row>
    <row r="102" spans="2:8" hidden="1">
      <c r="B102" s="467" t="s">
        <v>810</v>
      </c>
      <c r="C102" s="1282">
        <v>-0.117636</v>
      </c>
      <c r="D102" s="1282">
        <v>0</v>
      </c>
      <c r="E102" s="1282">
        <v>-0.117636</v>
      </c>
      <c r="F102" s="1282">
        <v>3.1310000000000001E-3</v>
      </c>
      <c r="G102" s="1282">
        <v>1.253126</v>
      </c>
      <c r="H102" s="1283">
        <v>1.256257</v>
      </c>
    </row>
    <row r="103" spans="2:8">
      <c r="B103" s="468" t="s">
        <v>811</v>
      </c>
      <c r="C103" s="1282">
        <v>810.71644100000003</v>
      </c>
      <c r="D103" s="1282">
        <v>80.674717000000001</v>
      </c>
      <c r="E103" s="1282">
        <v>891.39115800000002</v>
      </c>
      <c r="F103" s="1282">
        <v>1004.661197</v>
      </c>
      <c r="G103" s="1282">
        <v>103.053917</v>
      </c>
      <c r="H103" s="1283">
        <v>1107.7151140000001</v>
      </c>
    </row>
    <row r="104" spans="2:8">
      <c r="B104" s="467" t="s">
        <v>812</v>
      </c>
      <c r="C104" s="1282">
        <v>687.77684199999999</v>
      </c>
      <c r="D104" s="1282">
        <v>90.440686999999997</v>
      </c>
      <c r="E104" s="1282">
        <v>778.21752900000001</v>
      </c>
      <c r="F104" s="1282">
        <v>824.98702400000002</v>
      </c>
      <c r="G104" s="1282">
        <v>112.81988699999999</v>
      </c>
      <c r="H104" s="1283">
        <v>937.80691100000001</v>
      </c>
    </row>
    <row r="105" spans="2:8">
      <c r="B105" s="467" t="s">
        <v>813</v>
      </c>
      <c r="C105" s="1282">
        <v>121.308408</v>
      </c>
      <c r="D105" s="1282">
        <v>0</v>
      </c>
      <c r="E105" s="1282">
        <v>121.308408</v>
      </c>
      <c r="F105" s="1282">
        <v>157.441654</v>
      </c>
      <c r="G105" s="1282">
        <v>0</v>
      </c>
      <c r="H105" s="1283">
        <v>157.441654</v>
      </c>
    </row>
    <row r="106" spans="2:8" hidden="1">
      <c r="B106" s="467" t="s">
        <v>814</v>
      </c>
      <c r="C106" s="1282">
        <v>0</v>
      </c>
      <c r="D106" s="1282">
        <v>0</v>
      </c>
      <c r="E106" s="1282">
        <v>0</v>
      </c>
      <c r="F106" s="1282">
        <v>0</v>
      </c>
      <c r="G106" s="1282">
        <v>0</v>
      </c>
      <c r="H106" s="1283">
        <v>0</v>
      </c>
    </row>
    <row r="107" spans="2:8">
      <c r="B107" s="467" t="s">
        <v>815</v>
      </c>
      <c r="C107" s="1282">
        <v>0</v>
      </c>
      <c r="D107" s="1282">
        <v>9.7659699999999994</v>
      </c>
      <c r="E107" s="1282">
        <v>9.7659699999999994</v>
      </c>
      <c r="F107" s="1282">
        <v>0</v>
      </c>
      <c r="G107" s="1282">
        <v>9.7659699999999994</v>
      </c>
      <c r="H107" s="1283">
        <v>9.7659699999999994</v>
      </c>
    </row>
    <row r="108" spans="2:8">
      <c r="B108" s="467" t="s">
        <v>816</v>
      </c>
      <c r="C108" s="1282">
        <v>1.6311910000000001</v>
      </c>
      <c r="D108" s="1282">
        <v>0</v>
      </c>
      <c r="E108" s="1282">
        <v>1.6311910000000001</v>
      </c>
      <c r="F108" s="1282">
        <v>22.232519</v>
      </c>
      <c r="G108" s="1282">
        <v>0</v>
      </c>
      <c r="H108" s="1283">
        <v>22.232519</v>
      </c>
    </row>
    <row r="109" spans="2:8">
      <c r="B109" s="468" t="s">
        <v>817</v>
      </c>
      <c r="C109" s="1282">
        <v>333.20901714999997</v>
      </c>
      <c r="D109" s="1282">
        <v>90.684393999999998</v>
      </c>
      <c r="E109" s="1282">
        <v>423.89341114999996</v>
      </c>
      <c r="F109" s="1282">
        <v>357.56580471000007</v>
      </c>
      <c r="G109" s="1282">
        <v>108.95707400000001</v>
      </c>
      <c r="H109" s="1283">
        <v>466.52287871000004</v>
      </c>
    </row>
    <row r="110" spans="2:8">
      <c r="B110" s="468" t="s">
        <v>818</v>
      </c>
      <c r="C110" s="1282">
        <v>241.92894899999999</v>
      </c>
      <c r="D110" s="1282">
        <v>128.317172</v>
      </c>
      <c r="E110" s="1282">
        <v>370.24612100000002</v>
      </c>
      <c r="F110" s="1282">
        <v>292.65871299999998</v>
      </c>
      <c r="G110" s="1282">
        <v>151.809158</v>
      </c>
      <c r="H110" s="1283">
        <v>444.467871</v>
      </c>
    </row>
    <row r="111" spans="2:8">
      <c r="B111" s="468" t="s">
        <v>819</v>
      </c>
      <c r="C111" s="1282">
        <v>524.23275450000006</v>
      </c>
      <c r="D111" s="1282">
        <v>67.137601000000004</v>
      </c>
      <c r="E111" s="1282">
        <v>591.37035549999996</v>
      </c>
      <c r="F111" s="1282">
        <v>459.45916263999999</v>
      </c>
      <c r="G111" s="1282">
        <v>65.902345999999994</v>
      </c>
      <c r="H111" s="1283">
        <v>525.36150864000001</v>
      </c>
    </row>
    <row r="112" spans="2:8">
      <c r="B112" s="468" t="s">
        <v>820</v>
      </c>
      <c r="C112" s="1282">
        <v>54.932231999999999</v>
      </c>
      <c r="D112" s="1282">
        <v>23.491986000000001</v>
      </c>
      <c r="E112" s="1282">
        <v>78.424217999999996</v>
      </c>
      <c r="F112" s="1282">
        <v>39.053145999999998</v>
      </c>
      <c r="G112" s="1282">
        <v>11.689970000000001</v>
      </c>
      <c r="H112" s="1283">
        <v>50.743116000000001</v>
      </c>
    </row>
    <row r="113" spans="2:8">
      <c r="B113" s="466" t="s">
        <v>821</v>
      </c>
      <c r="C113" s="1282">
        <v>76.993375</v>
      </c>
      <c r="D113" s="1282">
        <v>0</v>
      </c>
      <c r="E113" s="1282">
        <v>76.993375</v>
      </c>
      <c r="F113" s="1282">
        <v>95.295860000000005</v>
      </c>
      <c r="G113" s="1282">
        <v>0</v>
      </c>
      <c r="H113" s="1283">
        <v>95.295860000000005</v>
      </c>
    </row>
    <row r="114" spans="2:8">
      <c r="B114" s="468" t="s">
        <v>822</v>
      </c>
      <c r="C114" s="1282">
        <v>7268.2082970000001</v>
      </c>
      <c r="D114" s="1282">
        <v>2778.533504</v>
      </c>
      <c r="E114" s="1282">
        <v>10046.741801</v>
      </c>
      <c r="F114" s="1282">
        <v>7151.0721910000002</v>
      </c>
      <c r="G114" s="1282">
        <v>3500.4146599999999</v>
      </c>
      <c r="H114" s="1283">
        <v>10651.486851</v>
      </c>
    </row>
    <row r="115" spans="2:8">
      <c r="B115" s="468" t="s">
        <v>1303</v>
      </c>
      <c r="C115" s="1282">
        <v>3150.54034</v>
      </c>
      <c r="D115" s="1282">
        <v>30.422184999999999</v>
      </c>
      <c r="E115" s="1282">
        <v>3180.9625249999999</v>
      </c>
      <c r="F115" s="1282">
        <v>3284.1370809999999</v>
      </c>
      <c r="G115" s="1282">
        <v>33.660834999999999</v>
      </c>
      <c r="H115" s="1283">
        <v>3317.797916</v>
      </c>
    </row>
    <row r="116" spans="2:8">
      <c r="B116" s="468" t="s">
        <v>823</v>
      </c>
      <c r="C116" s="1282">
        <v>0</v>
      </c>
      <c r="D116" s="1282">
        <v>2709.1143240000001</v>
      </c>
      <c r="E116" s="1282">
        <v>2709.1143240000001</v>
      </c>
      <c r="F116" s="1282">
        <v>0</v>
      </c>
      <c r="G116" s="1282">
        <v>3412.079788</v>
      </c>
      <c r="H116" s="1283">
        <v>3412.079788</v>
      </c>
    </row>
    <row r="117" spans="2:8">
      <c r="B117" s="468" t="s">
        <v>1304</v>
      </c>
      <c r="C117" s="1282">
        <v>4040.817462</v>
      </c>
      <c r="D117" s="1282">
        <v>38.996994999999998</v>
      </c>
      <c r="E117" s="1282">
        <v>4079.8144569999999</v>
      </c>
      <c r="F117" s="1282">
        <v>3788.8622959999998</v>
      </c>
      <c r="G117" s="1282">
        <v>54.674036999999998</v>
      </c>
      <c r="H117" s="1283">
        <v>3843.536333</v>
      </c>
    </row>
    <row r="118" spans="2:8">
      <c r="B118" s="468" t="s">
        <v>1305</v>
      </c>
      <c r="C118" s="1282">
        <v>76.850494999999995</v>
      </c>
      <c r="D118" s="1282">
        <v>0</v>
      </c>
      <c r="E118" s="1282">
        <v>76.850494999999995</v>
      </c>
      <c r="F118" s="1282">
        <v>71.924694000000002</v>
      </c>
      <c r="G118" s="1282">
        <v>0</v>
      </c>
      <c r="H118" s="1283">
        <v>71.924694000000002</v>
      </c>
    </row>
    <row r="119" spans="2:8" hidden="1">
      <c r="B119" s="468" t="s">
        <v>824</v>
      </c>
      <c r="C119" s="1282">
        <v>0</v>
      </c>
      <c r="D119" s="1282">
        <v>0</v>
      </c>
      <c r="E119" s="1282">
        <v>0</v>
      </c>
      <c r="F119" s="1282">
        <v>0</v>
      </c>
      <c r="G119" s="1282">
        <v>0</v>
      </c>
      <c r="H119" s="1283">
        <v>0</v>
      </c>
    </row>
    <row r="120" spans="2:8" hidden="1">
      <c r="B120" s="468" t="s">
        <v>825</v>
      </c>
      <c r="C120" s="1282">
        <v>0</v>
      </c>
      <c r="D120" s="1282">
        <v>0</v>
      </c>
      <c r="E120" s="1282">
        <v>0</v>
      </c>
      <c r="F120" s="1282">
        <v>6.1481199999999996</v>
      </c>
      <c r="G120" s="1282">
        <v>0</v>
      </c>
      <c r="H120" s="1283">
        <v>6.1481199999999996</v>
      </c>
    </row>
    <row r="121" spans="2:8" ht="25.5">
      <c r="B121" s="466" t="s">
        <v>1192</v>
      </c>
      <c r="C121" s="1282">
        <v>0</v>
      </c>
      <c r="D121" s="1282">
        <v>0</v>
      </c>
      <c r="E121" s="1282">
        <v>0</v>
      </c>
      <c r="F121" s="1282">
        <v>0</v>
      </c>
      <c r="G121" s="1282">
        <v>13.975095</v>
      </c>
      <c r="H121" s="1283">
        <v>13.975095</v>
      </c>
    </row>
    <row r="122" spans="2:8">
      <c r="B122" s="466" t="s">
        <v>826</v>
      </c>
      <c r="C122" s="1282">
        <v>54.368574989999999</v>
      </c>
      <c r="D122" s="1282">
        <v>3.311747</v>
      </c>
      <c r="E122" s="1282">
        <v>57.680321990000003</v>
      </c>
      <c r="F122" s="1282">
        <v>58.496243189999994</v>
      </c>
      <c r="G122" s="1282">
        <v>2.9194049999999998</v>
      </c>
      <c r="H122" s="1283">
        <v>61.415648189999999</v>
      </c>
    </row>
    <row r="123" spans="2:8">
      <c r="B123" s="467" t="s">
        <v>827</v>
      </c>
      <c r="C123" s="1282">
        <v>22.618689990000004</v>
      </c>
      <c r="D123" s="1282">
        <v>1.6503129999999999</v>
      </c>
      <c r="E123" s="1282">
        <v>24.269002990000001</v>
      </c>
      <c r="F123" s="1282">
        <v>24.807352189999996</v>
      </c>
      <c r="G123" s="1282">
        <v>1.334905</v>
      </c>
      <c r="H123" s="1283">
        <v>26.142257189999999</v>
      </c>
    </row>
    <row r="124" spans="2:8">
      <c r="B124" s="467" t="s">
        <v>828</v>
      </c>
      <c r="C124" s="1282">
        <v>31.749884999999999</v>
      </c>
      <c r="D124" s="1282">
        <v>1.6614340000000001</v>
      </c>
      <c r="E124" s="1282">
        <v>33.411318999999999</v>
      </c>
      <c r="F124" s="1282">
        <v>33.688890999999998</v>
      </c>
      <c r="G124" s="1282">
        <v>1.5845</v>
      </c>
      <c r="H124" s="1283">
        <v>35.273390999999997</v>
      </c>
    </row>
    <row r="125" spans="2:8">
      <c r="B125" s="466" t="s">
        <v>829</v>
      </c>
      <c r="C125" s="1282">
        <v>44.323152999999998</v>
      </c>
      <c r="D125" s="1282">
        <v>3.1198860000000002</v>
      </c>
      <c r="E125" s="1282">
        <v>47.443038999999999</v>
      </c>
      <c r="F125" s="1282">
        <v>32.223171999999998</v>
      </c>
      <c r="G125" s="1282">
        <v>1.6485970000000001</v>
      </c>
      <c r="H125" s="1283">
        <v>33.871769</v>
      </c>
    </row>
    <row r="126" spans="2:8">
      <c r="B126" s="467" t="s">
        <v>830</v>
      </c>
      <c r="C126" s="1282">
        <v>4.628171</v>
      </c>
      <c r="D126" s="1282">
        <v>0</v>
      </c>
      <c r="E126" s="1282">
        <v>4.628171</v>
      </c>
      <c r="F126" s="1282">
        <v>6.5394639999999997</v>
      </c>
      <c r="G126" s="1282">
        <v>0</v>
      </c>
      <c r="H126" s="1283">
        <v>6.5394639999999997</v>
      </c>
    </row>
    <row r="127" spans="2:8">
      <c r="B127" s="467" t="s">
        <v>831</v>
      </c>
      <c r="C127" s="1282">
        <v>39.694982000000003</v>
      </c>
      <c r="D127" s="1282">
        <v>3.1198860000000002</v>
      </c>
      <c r="E127" s="1282">
        <v>42.814867999999997</v>
      </c>
      <c r="F127" s="1282">
        <v>25.683707999999999</v>
      </c>
      <c r="G127" s="1282">
        <v>1.6485970000000001</v>
      </c>
      <c r="H127" s="1283">
        <v>27.332305000000002</v>
      </c>
    </row>
    <row r="128" spans="2:8" ht="38.25">
      <c r="B128" s="466" t="s">
        <v>1306</v>
      </c>
      <c r="C128" s="1282">
        <v>0</v>
      </c>
      <c r="D128" s="1282">
        <v>0.68118100000000004</v>
      </c>
      <c r="E128" s="1282">
        <v>0.68118100000000004</v>
      </c>
      <c r="F128" s="1282">
        <v>0</v>
      </c>
      <c r="G128" s="1282">
        <v>0.85153100000000004</v>
      </c>
      <c r="H128" s="1283">
        <v>0.85153100000000004</v>
      </c>
    </row>
    <row r="129" spans="2:8">
      <c r="B129" s="466" t="s">
        <v>832</v>
      </c>
      <c r="C129" s="1282">
        <v>1134.5637280399999</v>
      </c>
      <c r="D129" s="1282">
        <v>99.288962999999995</v>
      </c>
      <c r="E129" s="1282">
        <v>1233.8526910399999</v>
      </c>
      <c r="F129" s="1282">
        <v>1071.69505028</v>
      </c>
      <c r="G129" s="1282">
        <v>222.14018100000001</v>
      </c>
      <c r="H129" s="1283">
        <v>1293.83523128</v>
      </c>
    </row>
    <row r="130" spans="2:8" ht="18.75" customHeight="1">
      <c r="B130" s="468" t="s">
        <v>833</v>
      </c>
      <c r="C130" s="1282">
        <v>87.462823270000015</v>
      </c>
      <c r="D130" s="1282">
        <v>0</v>
      </c>
      <c r="E130" s="1282">
        <v>87.462823270000015</v>
      </c>
      <c r="F130" s="1282">
        <v>82.745018569999999</v>
      </c>
      <c r="G130" s="1282">
        <v>0</v>
      </c>
      <c r="H130" s="1283">
        <v>82.745018569999999</v>
      </c>
    </row>
    <row r="131" spans="2:8">
      <c r="B131" s="467" t="s">
        <v>834</v>
      </c>
      <c r="C131" s="1282">
        <v>86.901556270000015</v>
      </c>
      <c r="D131" s="1282">
        <v>0</v>
      </c>
      <c r="E131" s="1282">
        <v>86.901556270000015</v>
      </c>
      <c r="F131" s="1282">
        <v>79.966153569999989</v>
      </c>
      <c r="G131" s="1282">
        <v>0</v>
      </c>
      <c r="H131" s="1283">
        <v>79.966153569999989</v>
      </c>
    </row>
    <row r="132" spans="2:8">
      <c r="B132" s="467" t="s">
        <v>835</v>
      </c>
      <c r="C132" s="1282">
        <v>0</v>
      </c>
      <c r="D132" s="1282">
        <v>0</v>
      </c>
      <c r="E132" s="1282">
        <v>0</v>
      </c>
      <c r="F132" s="1282">
        <v>0</v>
      </c>
      <c r="G132" s="1282">
        <v>0</v>
      </c>
      <c r="H132" s="1283">
        <v>0</v>
      </c>
    </row>
    <row r="133" spans="2:8">
      <c r="B133" s="467" t="s">
        <v>836</v>
      </c>
      <c r="C133" s="1282">
        <v>0.56126699999999996</v>
      </c>
      <c r="D133" s="1282">
        <v>0</v>
      </c>
      <c r="E133" s="1282">
        <v>0.56126699999999996</v>
      </c>
      <c r="F133" s="1282">
        <v>2.7788650000000001</v>
      </c>
      <c r="G133" s="1282">
        <v>0</v>
      </c>
      <c r="H133" s="1283">
        <v>2.7788650000000001</v>
      </c>
    </row>
    <row r="134" spans="2:8">
      <c r="B134" s="468" t="s">
        <v>837</v>
      </c>
      <c r="C134" s="1282">
        <v>537.33535057999995</v>
      </c>
      <c r="D134" s="1282">
        <v>5.3967599999999996</v>
      </c>
      <c r="E134" s="1282">
        <v>542.73211057999993</v>
      </c>
      <c r="F134" s="1282">
        <v>553.65682995000009</v>
      </c>
      <c r="G134" s="1282">
        <v>34.710065999999998</v>
      </c>
      <c r="H134" s="1283">
        <v>588.36689595000007</v>
      </c>
    </row>
    <row r="135" spans="2:8">
      <c r="B135" s="467" t="s">
        <v>1193</v>
      </c>
      <c r="C135" s="1282">
        <v>536.67526010000006</v>
      </c>
      <c r="D135" s="1282">
        <v>5.3967599999999996</v>
      </c>
      <c r="E135" s="1282">
        <v>542.07202010000003</v>
      </c>
      <c r="F135" s="1282">
        <v>552.77936611999996</v>
      </c>
      <c r="G135" s="1282">
        <v>34.710065999999998</v>
      </c>
      <c r="H135" s="1283">
        <v>587.48943212000006</v>
      </c>
    </row>
    <row r="136" spans="2:8" hidden="1">
      <c r="B136" s="467" t="s">
        <v>838</v>
      </c>
      <c r="C136" s="1282">
        <v>0</v>
      </c>
      <c r="D136" s="1282">
        <v>0</v>
      </c>
      <c r="E136" s="1282">
        <v>0</v>
      </c>
      <c r="F136" s="1282">
        <v>0</v>
      </c>
      <c r="G136" s="1282">
        <v>0</v>
      </c>
      <c r="H136" s="1283">
        <v>0</v>
      </c>
    </row>
    <row r="137" spans="2:8">
      <c r="B137" s="467" t="s">
        <v>839</v>
      </c>
      <c r="C137" s="1282">
        <v>0.66009048000000003</v>
      </c>
      <c r="D137" s="1282">
        <v>0</v>
      </c>
      <c r="E137" s="1282">
        <v>0.66009048000000003</v>
      </c>
      <c r="F137" s="1282">
        <v>0.87746382999999994</v>
      </c>
      <c r="G137" s="1282">
        <v>0</v>
      </c>
      <c r="H137" s="1283">
        <v>0.87746382999999994</v>
      </c>
    </row>
    <row r="138" spans="2:8">
      <c r="B138" s="468" t="s">
        <v>840</v>
      </c>
      <c r="C138" s="1282">
        <v>509.76555418999999</v>
      </c>
      <c r="D138" s="1282">
        <v>93.892202999999995</v>
      </c>
      <c r="E138" s="1282">
        <v>603.6577571900001</v>
      </c>
      <c r="F138" s="1282">
        <v>435.29320175999999</v>
      </c>
      <c r="G138" s="1282">
        <v>187.430115</v>
      </c>
      <c r="H138" s="1283">
        <v>622.72331675999999</v>
      </c>
    </row>
    <row r="139" spans="2:8">
      <c r="B139" s="467" t="s">
        <v>841</v>
      </c>
      <c r="C139" s="1282">
        <v>255.80039993</v>
      </c>
      <c r="D139" s="1282">
        <v>85.082908000000003</v>
      </c>
      <c r="E139" s="1282">
        <v>340.88330793</v>
      </c>
      <c r="F139" s="1282">
        <v>197.00251888</v>
      </c>
      <c r="G139" s="1282">
        <v>112.320449</v>
      </c>
      <c r="H139" s="1283">
        <v>309.32296788000002</v>
      </c>
    </row>
    <row r="140" spans="2:8">
      <c r="B140" s="467" t="s">
        <v>1194</v>
      </c>
      <c r="C140" s="1282">
        <v>18.350269000000001</v>
      </c>
      <c r="D140" s="1282">
        <v>1.399945</v>
      </c>
      <c r="E140" s="1282">
        <v>19.750214</v>
      </c>
      <c r="F140" s="1282">
        <v>15.950351</v>
      </c>
      <c r="G140" s="1282">
        <v>63.278227000000001</v>
      </c>
      <c r="H140" s="1283">
        <v>79.228577999999999</v>
      </c>
    </row>
    <row r="141" spans="2:8">
      <c r="B141" s="467" t="s">
        <v>842</v>
      </c>
      <c r="C141" s="1282">
        <v>235.61488525999999</v>
      </c>
      <c r="D141" s="1282">
        <v>7.4093499999999999</v>
      </c>
      <c r="E141" s="1282">
        <v>243.02423525999998</v>
      </c>
      <c r="F141" s="1282">
        <v>222.34033188000001</v>
      </c>
      <c r="G141" s="1282">
        <v>11.831439</v>
      </c>
      <c r="H141" s="1283">
        <v>234.17177088</v>
      </c>
    </row>
    <row r="142" spans="2:8">
      <c r="B142" s="466" t="s">
        <v>843</v>
      </c>
      <c r="C142" s="1282">
        <v>291.23047100000002</v>
      </c>
      <c r="D142" s="1282">
        <v>3.0744919999999998</v>
      </c>
      <c r="E142" s="1282">
        <v>294.30496299999999</v>
      </c>
      <c r="F142" s="1282">
        <v>295.26632599999999</v>
      </c>
      <c r="G142" s="1282">
        <v>3.2504059999999999</v>
      </c>
      <c r="H142" s="1283">
        <v>298.51673199999999</v>
      </c>
    </row>
    <row r="143" spans="2:8" ht="25.5">
      <c r="B143" s="466" t="s">
        <v>844</v>
      </c>
      <c r="C143" s="1282">
        <v>0</v>
      </c>
      <c r="D143" s="1282">
        <v>0</v>
      </c>
      <c r="E143" s="1282">
        <v>0</v>
      </c>
      <c r="F143" s="1282">
        <v>0</v>
      </c>
      <c r="G143" s="1282">
        <v>0</v>
      </c>
      <c r="H143" s="1283">
        <v>0</v>
      </c>
    </row>
    <row r="144" spans="2:8">
      <c r="B144" s="466" t="s">
        <v>845</v>
      </c>
      <c r="C144" s="1282">
        <v>13640.641821559999</v>
      </c>
      <c r="D144" s="1282">
        <v>3920.94337</v>
      </c>
      <c r="E144" s="1282">
        <v>17561.585191559996</v>
      </c>
      <c r="F144" s="1282">
        <v>13673.76263307</v>
      </c>
      <c r="G144" s="1282">
        <v>4806.3022510000001</v>
      </c>
      <c r="H144" s="1283">
        <v>18480.064884070001</v>
      </c>
    </row>
    <row r="145" spans="2:8" ht="13.5" thickBot="1">
      <c r="B145" s="471" t="s">
        <v>1307</v>
      </c>
      <c r="C145" s="1285">
        <v>856.05706399999997</v>
      </c>
      <c r="D145" s="1285">
        <v>0</v>
      </c>
      <c r="E145" s="1285">
        <v>856.05706399999997</v>
      </c>
      <c r="F145" s="1285">
        <v>1074.1171529999999</v>
      </c>
      <c r="G145" s="1285">
        <v>0</v>
      </c>
      <c r="H145" s="1286">
        <v>1074.1171529999999</v>
      </c>
    </row>
    <row r="146" spans="2:8" s="1265" customFormat="1">
      <c r="B146" s="1269"/>
      <c r="C146" s="1270"/>
      <c r="D146" s="1270"/>
      <c r="E146" s="1271"/>
      <c r="F146" s="1270"/>
      <c r="G146" s="1270"/>
      <c r="H146" s="1271"/>
    </row>
    <row r="147" spans="2:8" s="1265" customFormat="1">
      <c r="B147" s="1269"/>
      <c r="C147" s="1270"/>
      <c r="D147" s="1270"/>
      <c r="E147" s="1271"/>
      <c r="F147" s="1270"/>
      <c r="G147" s="1270"/>
      <c r="H147" s="1271"/>
    </row>
    <row r="148" spans="2:8" s="1265" customFormat="1">
      <c r="B148" s="1269"/>
      <c r="C148" s="1270"/>
      <c r="D148" s="1270"/>
      <c r="E148" s="1271"/>
      <c r="F148" s="1270"/>
      <c r="G148" s="1270"/>
      <c r="H148" s="1271"/>
    </row>
    <row r="149" spans="2:8" s="1265" customFormat="1">
      <c r="B149" s="1269"/>
      <c r="C149" s="1270"/>
      <c r="D149" s="1270"/>
      <c r="E149" s="1271"/>
      <c r="F149" s="1270"/>
      <c r="G149" s="1270"/>
      <c r="H149" s="1271"/>
    </row>
    <row r="150" spans="2:8" s="1265" customFormat="1">
      <c r="B150" s="1269"/>
      <c r="C150" s="1270"/>
      <c r="D150" s="1270"/>
      <c r="E150" s="1271"/>
      <c r="F150" s="1270"/>
      <c r="G150" s="1270"/>
      <c r="H150" s="1271"/>
    </row>
    <row r="151" spans="2:8" s="1265" customFormat="1">
      <c r="B151" s="1269"/>
      <c r="C151" s="1270"/>
      <c r="D151" s="1270"/>
      <c r="E151" s="1271"/>
      <c r="F151" s="1270"/>
      <c r="G151" s="1270"/>
      <c r="H151" s="1271"/>
    </row>
    <row r="152" spans="2:8" s="1265" customFormat="1">
      <c r="B152" s="1269"/>
      <c r="C152" s="1270"/>
      <c r="D152" s="1270"/>
      <c r="E152" s="1271"/>
      <c r="F152" s="1270"/>
      <c r="G152" s="1270"/>
      <c r="H152" s="1271"/>
    </row>
    <row r="153" spans="2:8" s="1265" customFormat="1">
      <c r="B153" s="1269"/>
      <c r="C153" s="1270"/>
      <c r="D153" s="1270"/>
      <c r="E153" s="1271"/>
      <c r="F153" s="1270"/>
      <c r="G153" s="1270"/>
      <c r="H153" s="1271"/>
    </row>
    <row r="154" spans="2:8" s="1265" customFormat="1">
      <c r="B154" s="1269"/>
      <c r="C154" s="1270"/>
      <c r="D154" s="1270"/>
      <c r="E154" s="1271"/>
      <c r="F154" s="1270"/>
      <c r="G154" s="1270"/>
      <c r="H154" s="1271"/>
    </row>
    <row r="155" spans="2:8" s="1265" customFormat="1">
      <c r="B155" s="1269"/>
      <c r="C155" s="1270"/>
      <c r="D155" s="1270"/>
      <c r="E155" s="1271"/>
      <c r="F155" s="1270"/>
      <c r="G155" s="1270"/>
      <c r="H155" s="1271"/>
    </row>
    <row r="156" spans="2:8" s="1265" customFormat="1">
      <c r="B156" s="1269"/>
      <c r="C156" s="1270"/>
      <c r="D156" s="1270"/>
      <c r="E156" s="1271"/>
      <c r="F156" s="1270"/>
      <c r="G156" s="1270"/>
      <c r="H156" s="1271"/>
    </row>
    <row r="157" spans="2:8" s="1265" customFormat="1">
      <c r="B157" s="1269"/>
      <c r="C157" s="1270"/>
      <c r="D157" s="1270"/>
      <c r="E157" s="1271"/>
      <c r="F157" s="1270"/>
      <c r="G157" s="1270"/>
      <c r="H157" s="1271"/>
    </row>
    <row r="158" spans="2:8" s="1265" customFormat="1">
      <c r="B158" s="1269"/>
      <c r="C158" s="1270"/>
      <c r="D158" s="1270"/>
      <c r="E158" s="1271"/>
      <c r="F158" s="1270"/>
      <c r="G158" s="1270"/>
      <c r="H158" s="1271"/>
    </row>
    <row r="159" spans="2:8" s="1265" customFormat="1">
      <c r="B159" s="1269"/>
      <c r="C159" s="1270"/>
      <c r="D159" s="1270"/>
      <c r="E159" s="1271"/>
      <c r="F159" s="1270"/>
      <c r="G159" s="1270"/>
      <c r="H159" s="1271"/>
    </row>
    <row r="160" spans="2:8" s="1265" customFormat="1">
      <c r="B160" s="1269"/>
      <c r="C160" s="1270"/>
      <c r="D160" s="1270"/>
      <c r="E160" s="1271"/>
      <c r="F160" s="1270"/>
      <c r="G160" s="1270"/>
      <c r="H160" s="1271"/>
    </row>
    <row r="161" spans="2:8" s="1265" customFormat="1">
      <c r="B161" s="1269"/>
      <c r="C161" s="1270"/>
      <c r="D161" s="1270"/>
      <c r="E161" s="1271"/>
      <c r="F161" s="1270"/>
      <c r="G161" s="1270"/>
      <c r="H161" s="1271"/>
    </row>
    <row r="162" spans="2:8" s="1265" customFormat="1">
      <c r="B162" s="1269"/>
      <c r="C162" s="1270"/>
      <c r="D162" s="1270"/>
      <c r="E162" s="1271"/>
      <c r="F162" s="1270"/>
      <c r="G162" s="1270"/>
      <c r="H162" s="1271"/>
    </row>
    <row r="163" spans="2:8" s="1265" customFormat="1">
      <c r="B163" s="1269"/>
      <c r="C163" s="1270"/>
      <c r="D163" s="1270"/>
      <c r="E163" s="1271"/>
      <c r="F163" s="1270"/>
      <c r="G163" s="1270"/>
      <c r="H163" s="1271"/>
    </row>
    <row r="164" spans="2:8" s="1265" customFormat="1">
      <c r="B164" s="1269"/>
      <c r="C164" s="1270"/>
      <c r="D164" s="1270"/>
      <c r="E164" s="1271"/>
      <c r="F164" s="1270"/>
      <c r="G164" s="1270"/>
      <c r="H164" s="1271"/>
    </row>
    <row r="165" spans="2:8" s="1265" customFormat="1">
      <c r="B165" s="1269"/>
      <c r="C165" s="1270"/>
      <c r="D165" s="1270"/>
      <c r="E165" s="1271"/>
      <c r="F165" s="1270"/>
      <c r="G165" s="1270"/>
      <c r="H165" s="1271"/>
    </row>
    <row r="166" spans="2:8" s="1265" customFormat="1">
      <c r="B166" s="1269"/>
      <c r="C166" s="1270"/>
      <c r="D166" s="1270"/>
      <c r="E166" s="1271"/>
      <c r="F166" s="1270"/>
      <c r="G166" s="1270"/>
      <c r="H166" s="1271"/>
    </row>
    <row r="167" spans="2:8" s="1265" customFormat="1">
      <c r="B167" s="1269"/>
      <c r="C167" s="1270"/>
      <c r="D167" s="1270"/>
      <c r="E167" s="1271"/>
      <c r="F167" s="1270"/>
      <c r="G167" s="1270"/>
      <c r="H167" s="1271"/>
    </row>
    <row r="168" spans="2:8" s="1265" customFormat="1">
      <c r="B168" s="1269"/>
      <c r="C168" s="1270"/>
      <c r="D168" s="1270"/>
      <c r="E168" s="1271"/>
      <c r="F168" s="1270"/>
      <c r="G168" s="1270"/>
      <c r="H168" s="1271"/>
    </row>
    <row r="169" spans="2:8" s="1265" customFormat="1">
      <c r="B169" s="1269"/>
      <c r="C169" s="1270"/>
      <c r="D169" s="1270"/>
      <c r="E169" s="1271"/>
      <c r="F169" s="1270"/>
      <c r="G169" s="1270"/>
      <c r="H169" s="1271"/>
    </row>
    <row r="170" spans="2:8" s="1265" customFormat="1">
      <c r="B170" s="1269"/>
      <c r="C170" s="1270"/>
      <c r="D170" s="1270"/>
      <c r="E170" s="1271"/>
      <c r="F170" s="1270"/>
      <c r="G170" s="1270"/>
      <c r="H170" s="1271"/>
    </row>
    <row r="171" spans="2:8" s="1265" customFormat="1">
      <c r="B171" s="1269"/>
      <c r="C171" s="1270"/>
      <c r="D171" s="1270"/>
      <c r="E171" s="1271"/>
      <c r="F171" s="1270"/>
      <c r="G171" s="1270"/>
      <c r="H171" s="1271"/>
    </row>
    <row r="172" spans="2:8" s="1265" customFormat="1">
      <c r="B172" s="1269"/>
      <c r="C172" s="1270"/>
      <c r="D172" s="1270"/>
      <c r="E172" s="1271"/>
      <c r="F172" s="1270"/>
      <c r="G172" s="1270"/>
      <c r="H172" s="1271"/>
    </row>
    <row r="173" spans="2:8" s="1265" customFormat="1">
      <c r="B173" s="1269"/>
      <c r="C173" s="1270"/>
      <c r="D173" s="1270"/>
      <c r="E173" s="1271"/>
      <c r="F173" s="1270"/>
      <c r="G173" s="1270"/>
      <c r="H173" s="1271"/>
    </row>
    <row r="174" spans="2:8" s="1265" customFormat="1">
      <c r="B174" s="1269"/>
      <c r="C174" s="1270"/>
      <c r="D174" s="1270"/>
      <c r="E174" s="1271"/>
      <c r="F174" s="1270"/>
      <c r="G174" s="1270"/>
      <c r="H174" s="1271"/>
    </row>
    <row r="175" spans="2:8" s="1265" customFormat="1">
      <c r="B175" s="1269"/>
      <c r="C175" s="1270"/>
      <c r="D175" s="1270"/>
      <c r="E175" s="1271"/>
      <c r="F175" s="1270"/>
      <c r="G175" s="1270"/>
      <c r="H175" s="1271"/>
    </row>
    <row r="176" spans="2:8" s="1265" customFormat="1">
      <c r="B176" s="1269"/>
      <c r="C176" s="1270"/>
      <c r="D176" s="1270"/>
      <c r="E176" s="1271"/>
      <c r="F176" s="1270"/>
      <c r="G176" s="1270"/>
      <c r="H176" s="1271"/>
    </row>
    <row r="177" spans="2:8" s="1265" customFormat="1">
      <c r="B177" s="1269"/>
      <c r="C177" s="1270"/>
      <c r="D177" s="1270"/>
      <c r="E177" s="1271"/>
      <c r="F177" s="1270"/>
      <c r="G177" s="1270"/>
      <c r="H177" s="1271"/>
    </row>
    <row r="178" spans="2:8" s="1265" customFormat="1">
      <c r="B178" s="1269"/>
      <c r="C178" s="1270"/>
      <c r="D178" s="1270"/>
      <c r="E178" s="1271"/>
      <c r="F178" s="1270"/>
      <c r="G178" s="1270"/>
      <c r="H178" s="1271"/>
    </row>
    <row r="179" spans="2:8" s="1265" customFormat="1">
      <c r="B179" s="1269"/>
      <c r="C179" s="1270"/>
      <c r="D179" s="1270"/>
      <c r="E179" s="1271"/>
      <c r="F179" s="1270"/>
      <c r="G179" s="1270"/>
      <c r="H179" s="1271"/>
    </row>
    <row r="180" spans="2:8" s="1265" customFormat="1">
      <c r="B180" s="1269"/>
      <c r="C180" s="1270"/>
      <c r="D180" s="1270"/>
      <c r="E180" s="1271"/>
      <c r="F180" s="1270"/>
      <c r="G180" s="1270"/>
      <c r="H180" s="1271"/>
    </row>
    <row r="181" spans="2:8" s="1265" customFormat="1">
      <c r="B181" s="1269"/>
      <c r="C181" s="1270"/>
      <c r="D181" s="1270"/>
      <c r="E181" s="1271"/>
      <c r="F181" s="1270"/>
      <c r="G181" s="1270"/>
      <c r="H181" s="1271"/>
    </row>
    <row r="182" spans="2:8" s="1265" customFormat="1">
      <c r="B182" s="1269"/>
      <c r="C182" s="1270"/>
      <c r="D182" s="1270"/>
      <c r="E182" s="1271"/>
      <c r="F182" s="1270"/>
      <c r="G182" s="1270"/>
      <c r="H182" s="1271"/>
    </row>
    <row r="183" spans="2:8" s="1265" customFormat="1">
      <c r="B183" s="1269"/>
      <c r="C183" s="1270"/>
      <c r="D183" s="1270"/>
      <c r="E183" s="1271"/>
      <c r="F183" s="1270"/>
      <c r="G183" s="1270"/>
      <c r="H183" s="1271"/>
    </row>
    <row r="184" spans="2:8" s="1265" customFormat="1">
      <c r="B184" s="1269"/>
      <c r="C184" s="1270"/>
      <c r="D184" s="1270"/>
      <c r="E184" s="1271"/>
      <c r="F184" s="1270"/>
      <c r="G184" s="1270"/>
      <c r="H184" s="1271"/>
    </row>
    <row r="185" spans="2:8" s="1265" customFormat="1">
      <c r="B185" s="1269"/>
      <c r="C185" s="1270"/>
      <c r="D185" s="1270"/>
      <c r="E185" s="1271"/>
      <c r="F185" s="1270"/>
      <c r="G185" s="1270"/>
      <c r="H185" s="1271"/>
    </row>
    <row r="186" spans="2:8" s="1265" customFormat="1">
      <c r="B186" s="1269"/>
      <c r="C186" s="1270"/>
      <c r="D186" s="1270"/>
      <c r="E186" s="1271"/>
      <c r="F186" s="1270"/>
      <c r="G186" s="1270"/>
      <c r="H186" s="1271"/>
    </row>
    <row r="187" spans="2:8" s="1265" customFormat="1">
      <c r="B187" s="1269"/>
      <c r="C187" s="1270"/>
      <c r="D187" s="1270"/>
      <c r="E187" s="1271"/>
      <c r="F187" s="1270"/>
      <c r="G187" s="1270"/>
      <c r="H187" s="1271"/>
    </row>
    <row r="188" spans="2:8" s="1265" customFormat="1">
      <c r="B188" s="1269"/>
      <c r="C188" s="1270"/>
      <c r="D188" s="1270"/>
      <c r="E188" s="1271"/>
      <c r="F188" s="1270"/>
      <c r="G188" s="1270"/>
      <c r="H188" s="1271"/>
    </row>
    <row r="189" spans="2:8" s="1265" customFormat="1">
      <c r="B189" s="1269"/>
      <c r="C189" s="1270"/>
      <c r="D189" s="1270"/>
      <c r="E189" s="1271"/>
      <c r="F189" s="1270"/>
      <c r="G189" s="1270"/>
      <c r="H189" s="1271"/>
    </row>
    <row r="190" spans="2:8" s="1265" customFormat="1">
      <c r="B190" s="1269"/>
      <c r="C190" s="1270"/>
      <c r="D190" s="1270"/>
      <c r="E190" s="1271"/>
      <c r="F190" s="1270"/>
      <c r="G190" s="1270"/>
      <c r="H190" s="1271"/>
    </row>
    <row r="191" spans="2:8" s="1265" customFormat="1">
      <c r="B191" s="1269"/>
      <c r="C191" s="1270"/>
      <c r="D191" s="1270"/>
      <c r="E191" s="1271"/>
      <c r="F191" s="1270"/>
      <c r="G191" s="1270"/>
      <c r="H191" s="1271"/>
    </row>
    <row r="192" spans="2:8" s="1265" customFormat="1">
      <c r="B192" s="1269"/>
      <c r="C192" s="1270"/>
      <c r="D192" s="1270"/>
      <c r="E192" s="1271"/>
      <c r="F192" s="1270"/>
      <c r="G192" s="1270"/>
      <c r="H192" s="1271"/>
    </row>
    <row r="193" spans="2:8" s="1265" customFormat="1">
      <c r="B193" s="1269"/>
      <c r="C193" s="1270"/>
      <c r="D193" s="1270"/>
      <c r="E193" s="1271"/>
      <c r="F193" s="1270"/>
      <c r="G193" s="1270"/>
      <c r="H193" s="1271"/>
    </row>
    <row r="194" spans="2:8" s="1265" customFormat="1">
      <c r="B194" s="1269"/>
      <c r="C194" s="1270"/>
      <c r="D194" s="1270"/>
      <c r="E194" s="1271"/>
      <c r="F194" s="1270"/>
      <c r="G194" s="1270"/>
      <c r="H194" s="1271"/>
    </row>
    <row r="195" spans="2:8" s="1265" customFormat="1">
      <c r="B195" s="1269"/>
      <c r="C195" s="1270"/>
      <c r="D195" s="1270"/>
      <c r="E195" s="1271"/>
      <c r="F195" s="1270"/>
      <c r="G195" s="1270"/>
      <c r="H195" s="1271"/>
    </row>
    <row r="196" spans="2:8" s="1265" customFormat="1">
      <c r="B196" s="1269"/>
      <c r="C196" s="1270"/>
      <c r="D196" s="1270"/>
      <c r="E196" s="1271"/>
      <c r="F196" s="1270"/>
      <c r="G196" s="1270"/>
      <c r="H196" s="1271"/>
    </row>
    <row r="197" spans="2:8" s="1265" customFormat="1">
      <c r="B197" s="1269"/>
      <c r="C197" s="1270"/>
      <c r="D197" s="1270"/>
      <c r="E197" s="1271"/>
      <c r="F197" s="1270"/>
      <c r="G197" s="1270"/>
      <c r="H197" s="1271"/>
    </row>
    <row r="198" spans="2:8" s="1265" customFormat="1">
      <c r="B198" s="1269"/>
      <c r="C198" s="1270"/>
      <c r="D198" s="1270"/>
      <c r="E198" s="1271"/>
      <c r="F198" s="1270"/>
      <c r="G198" s="1270"/>
      <c r="H198" s="1271"/>
    </row>
    <row r="199" spans="2:8" s="1265" customFormat="1">
      <c r="B199" s="1269"/>
      <c r="C199" s="1270"/>
      <c r="D199" s="1270"/>
      <c r="E199" s="1271"/>
      <c r="F199" s="1270"/>
      <c r="G199" s="1270"/>
      <c r="H199" s="1271"/>
    </row>
    <row r="200" spans="2:8" s="1265" customFormat="1">
      <c r="B200" s="1269"/>
      <c r="C200" s="1270"/>
      <c r="D200" s="1270"/>
      <c r="E200" s="1271"/>
      <c r="F200" s="1270"/>
      <c r="G200" s="1270"/>
      <c r="H200" s="1271"/>
    </row>
    <row r="201" spans="2:8" s="1265" customFormat="1">
      <c r="B201" s="1269"/>
      <c r="C201" s="1270"/>
      <c r="D201" s="1270"/>
      <c r="E201" s="1271"/>
      <c r="F201" s="1270"/>
      <c r="G201" s="1270"/>
      <c r="H201" s="1271"/>
    </row>
    <row r="202" spans="2:8" s="1265" customFormat="1">
      <c r="B202" s="1269"/>
      <c r="C202" s="1270"/>
      <c r="D202" s="1270"/>
      <c r="E202" s="1271"/>
      <c r="F202" s="1270"/>
      <c r="G202" s="1270"/>
      <c r="H202" s="1271"/>
    </row>
    <row r="203" spans="2:8" s="1265" customFormat="1">
      <c r="B203" s="1269"/>
      <c r="C203" s="1270"/>
      <c r="D203" s="1270"/>
      <c r="E203" s="1271"/>
      <c r="F203" s="1270"/>
      <c r="G203" s="1270"/>
      <c r="H203" s="1271"/>
    </row>
    <row r="204" spans="2:8" s="1265" customFormat="1">
      <c r="B204" s="1269"/>
      <c r="C204" s="1270"/>
      <c r="D204" s="1270"/>
      <c r="E204" s="1271"/>
      <c r="F204" s="1270"/>
      <c r="G204" s="1270"/>
      <c r="H204" s="1271"/>
    </row>
    <row r="205" spans="2:8" s="1265" customFormat="1">
      <c r="B205" s="1269"/>
      <c r="C205" s="1270"/>
      <c r="D205" s="1270"/>
      <c r="E205" s="1271"/>
      <c r="F205" s="1270"/>
      <c r="G205" s="1270"/>
      <c r="H205" s="1271"/>
    </row>
    <row r="206" spans="2:8" s="1265" customFormat="1">
      <c r="B206" s="1269"/>
      <c r="C206" s="1270"/>
      <c r="D206" s="1270"/>
      <c r="E206" s="1271"/>
      <c r="F206" s="1270"/>
      <c r="G206" s="1270"/>
      <c r="H206" s="1271"/>
    </row>
    <row r="207" spans="2:8" s="1265" customFormat="1">
      <c r="B207" s="1269"/>
      <c r="C207" s="1270"/>
      <c r="D207" s="1270"/>
      <c r="E207" s="1271"/>
      <c r="F207" s="1270"/>
      <c r="G207" s="1270"/>
      <c r="H207" s="1271"/>
    </row>
    <row r="208" spans="2:8" s="1265" customFormat="1">
      <c r="B208" s="1269"/>
      <c r="C208" s="1270"/>
      <c r="D208" s="1270"/>
      <c r="E208" s="1271"/>
      <c r="F208" s="1270"/>
      <c r="G208" s="1270"/>
      <c r="H208" s="1271"/>
    </row>
    <row r="209" spans="2:8" s="1265" customFormat="1">
      <c r="B209" s="1269"/>
      <c r="C209" s="1270"/>
      <c r="D209" s="1270"/>
      <c r="E209" s="1271"/>
      <c r="F209" s="1270"/>
      <c r="G209" s="1270"/>
      <c r="H209" s="1271"/>
    </row>
    <row r="210" spans="2:8" s="1265" customFormat="1">
      <c r="B210" s="1269"/>
      <c r="C210" s="1270"/>
      <c r="D210" s="1270"/>
      <c r="E210" s="1271"/>
      <c r="F210" s="1270"/>
      <c r="G210" s="1270"/>
      <c r="H210" s="1271"/>
    </row>
    <row r="211" spans="2:8" s="1265" customFormat="1">
      <c r="B211" s="1269"/>
      <c r="C211" s="1270"/>
      <c r="D211" s="1270"/>
      <c r="E211" s="1271"/>
      <c r="F211" s="1270"/>
      <c r="G211" s="1270"/>
      <c r="H211" s="1271"/>
    </row>
    <row r="212" spans="2:8" s="1265" customFormat="1">
      <c r="B212" s="1269"/>
      <c r="C212" s="1270"/>
      <c r="D212" s="1270"/>
      <c r="E212" s="1271"/>
      <c r="F212" s="1270"/>
      <c r="G212" s="1270"/>
      <c r="H212" s="1271"/>
    </row>
    <row r="213" spans="2:8" s="1265" customFormat="1">
      <c r="B213" s="1269"/>
      <c r="C213" s="1270"/>
      <c r="D213" s="1270"/>
      <c r="E213" s="1271"/>
      <c r="F213" s="1270"/>
      <c r="G213" s="1270"/>
      <c r="H213" s="1271"/>
    </row>
    <row r="214" spans="2:8" s="1265" customFormat="1">
      <c r="B214" s="1269"/>
      <c r="C214" s="1270"/>
      <c r="D214" s="1270"/>
      <c r="E214" s="1271"/>
      <c r="F214" s="1270"/>
      <c r="G214" s="1270"/>
      <c r="H214" s="1271"/>
    </row>
    <row r="215" spans="2:8" s="1265" customFormat="1">
      <c r="B215" s="1269"/>
      <c r="C215" s="1270"/>
      <c r="D215" s="1270"/>
      <c r="E215" s="1271"/>
      <c r="F215" s="1270"/>
      <c r="G215" s="1270"/>
      <c r="H215" s="1271"/>
    </row>
    <row r="216" spans="2:8" s="1265" customFormat="1">
      <c r="B216" s="1269"/>
      <c r="C216" s="1270"/>
      <c r="D216" s="1270"/>
      <c r="E216" s="1271"/>
      <c r="F216" s="1270"/>
      <c r="G216" s="1270"/>
      <c r="H216" s="1271"/>
    </row>
    <row r="217" spans="2:8" s="1265" customFormat="1">
      <c r="B217" s="1269"/>
      <c r="C217" s="1270"/>
      <c r="D217" s="1270"/>
      <c r="E217" s="1271"/>
      <c r="F217" s="1270"/>
      <c r="G217" s="1270"/>
      <c r="H217" s="1271"/>
    </row>
    <row r="218" spans="2:8" s="1265" customFormat="1">
      <c r="B218" s="1269"/>
      <c r="C218" s="1270"/>
      <c r="D218" s="1270"/>
      <c r="E218" s="1271"/>
      <c r="F218" s="1270"/>
      <c r="G218" s="1270"/>
      <c r="H218" s="1271"/>
    </row>
    <row r="219" spans="2:8" s="1265" customFormat="1">
      <c r="B219" s="1269"/>
      <c r="C219" s="1270"/>
      <c r="D219" s="1270"/>
      <c r="E219" s="1271"/>
      <c r="F219" s="1270"/>
      <c r="G219" s="1270"/>
      <c r="H219" s="1271"/>
    </row>
    <row r="220" spans="2:8" s="1265" customFormat="1">
      <c r="B220" s="1269"/>
      <c r="C220" s="1270"/>
      <c r="D220" s="1270"/>
      <c r="E220" s="1271"/>
      <c r="F220" s="1270"/>
      <c r="G220" s="1270"/>
      <c r="H220" s="1271"/>
    </row>
    <row r="221" spans="2:8" s="1265" customFormat="1">
      <c r="B221" s="1269"/>
      <c r="C221" s="1270"/>
      <c r="D221" s="1270"/>
      <c r="E221" s="1271"/>
      <c r="F221" s="1270"/>
      <c r="G221" s="1270"/>
      <c r="H221" s="1271"/>
    </row>
    <row r="222" spans="2:8" s="1265" customFormat="1">
      <c r="B222" s="1269"/>
      <c r="C222" s="1270"/>
      <c r="D222" s="1270"/>
      <c r="E222" s="1271"/>
      <c r="F222" s="1270"/>
      <c r="G222" s="1270"/>
      <c r="H222" s="1271"/>
    </row>
    <row r="223" spans="2:8" s="1265" customFormat="1">
      <c r="B223" s="1269"/>
      <c r="C223" s="1270"/>
      <c r="D223" s="1270"/>
      <c r="E223" s="1271"/>
      <c r="F223" s="1270"/>
      <c r="G223" s="1270"/>
      <c r="H223" s="1271"/>
    </row>
    <row r="224" spans="2:8" s="1265" customFormat="1">
      <c r="B224" s="1269"/>
      <c r="C224" s="1270"/>
      <c r="D224" s="1270"/>
      <c r="E224" s="1271"/>
      <c r="F224" s="1270"/>
      <c r="G224" s="1270"/>
      <c r="H224" s="1271"/>
    </row>
    <row r="225" spans="2:8" s="1265" customFormat="1">
      <c r="B225" s="1269"/>
      <c r="C225" s="1270"/>
      <c r="D225" s="1270"/>
      <c r="E225" s="1271"/>
      <c r="F225" s="1270"/>
      <c r="G225" s="1270"/>
      <c r="H225" s="1271"/>
    </row>
    <row r="226" spans="2:8" s="1265" customFormat="1">
      <c r="B226" s="1269"/>
      <c r="C226" s="1270"/>
      <c r="D226" s="1270"/>
      <c r="E226" s="1271"/>
      <c r="F226" s="1270"/>
      <c r="G226" s="1270"/>
      <c r="H226" s="1271"/>
    </row>
    <row r="227" spans="2:8" s="1265" customFormat="1">
      <c r="B227" s="1269"/>
      <c r="C227" s="1270"/>
      <c r="D227" s="1270"/>
      <c r="E227" s="1271"/>
      <c r="F227" s="1270"/>
      <c r="G227" s="1270"/>
      <c r="H227" s="1271"/>
    </row>
    <row r="228" spans="2:8" s="1265" customFormat="1">
      <c r="B228" s="1269"/>
      <c r="C228" s="1270"/>
      <c r="D228" s="1270"/>
      <c r="E228" s="1271"/>
      <c r="F228" s="1270"/>
      <c r="G228" s="1270"/>
      <c r="H228" s="1271"/>
    </row>
    <row r="229" spans="2:8" s="1265" customFormat="1">
      <c r="B229" s="1269"/>
      <c r="C229" s="1270"/>
      <c r="D229" s="1270"/>
      <c r="E229" s="1271"/>
      <c r="F229" s="1270"/>
      <c r="G229" s="1270"/>
      <c r="H229" s="1271"/>
    </row>
    <row r="230" spans="2:8" s="1265" customFormat="1">
      <c r="B230" s="1269"/>
      <c r="C230" s="1270"/>
      <c r="D230" s="1270"/>
      <c r="E230" s="1271"/>
      <c r="F230" s="1270"/>
      <c r="G230" s="1270"/>
      <c r="H230" s="1271"/>
    </row>
    <row r="231" spans="2:8" s="1265" customFormat="1">
      <c r="B231" s="1269"/>
      <c r="C231" s="1270"/>
      <c r="D231" s="1270"/>
      <c r="E231" s="1271"/>
      <c r="F231" s="1270"/>
      <c r="G231" s="1270"/>
      <c r="H231" s="1271"/>
    </row>
    <row r="232" spans="2:8" s="1265" customFormat="1">
      <c r="B232" s="1269"/>
      <c r="C232" s="1270"/>
      <c r="D232" s="1270"/>
      <c r="E232" s="1271"/>
      <c r="F232" s="1270"/>
      <c r="G232" s="1270"/>
      <c r="H232" s="1271"/>
    </row>
    <row r="233" spans="2:8" s="1265" customFormat="1">
      <c r="B233" s="1269"/>
      <c r="C233" s="1270"/>
      <c r="D233" s="1270"/>
      <c r="E233" s="1271"/>
      <c r="F233" s="1270"/>
      <c r="G233" s="1270"/>
      <c r="H233" s="1271"/>
    </row>
    <row r="234" spans="2:8" s="1265" customFormat="1">
      <c r="B234" s="1269"/>
      <c r="C234" s="1270"/>
      <c r="D234" s="1270"/>
      <c r="E234" s="1271"/>
      <c r="F234" s="1270"/>
      <c r="G234" s="1270"/>
      <c r="H234" s="1271"/>
    </row>
    <row r="235" spans="2:8" s="1265" customFormat="1">
      <c r="B235" s="1269"/>
      <c r="C235" s="1270"/>
      <c r="D235" s="1270"/>
      <c r="E235" s="1271"/>
      <c r="F235" s="1270"/>
      <c r="G235" s="1270"/>
      <c r="H235" s="1271"/>
    </row>
    <row r="236" spans="2:8" s="1265" customFormat="1">
      <c r="B236" s="1269"/>
      <c r="C236" s="1270"/>
      <c r="D236" s="1270"/>
      <c r="E236" s="1271"/>
      <c r="F236" s="1270"/>
      <c r="G236" s="1270"/>
      <c r="H236" s="1271"/>
    </row>
    <row r="237" spans="2:8" s="1265" customFormat="1">
      <c r="B237" s="1269"/>
      <c r="C237" s="1270"/>
      <c r="D237" s="1270"/>
      <c r="E237" s="1271"/>
      <c r="F237" s="1270"/>
      <c r="G237" s="1270"/>
      <c r="H237" s="1271"/>
    </row>
    <row r="238" spans="2:8" s="1265" customFormat="1">
      <c r="B238" s="1269"/>
      <c r="C238" s="1270"/>
      <c r="D238" s="1270"/>
      <c r="E238" s="1271"/>
      <c r="F238" s="1270"/>
      <c r="G238" s="1270"/>
      <c r="H238" s="1271"/>
    </row>
    <row r="239" spans="2:8" s="1265" customFormat="1">
      <c r="B239" s="1269"/>
      <c r="C239" s="1270"/>
      <c r="D239" s="1270"/>
      <c r="E239" s="1271"/>
      <c r="F239" s="1270"/>
      <c r="G239" s="1270"/>
      <c r="H239" s="1271"/>
    </row>
    <row r="240" spans="2:8" s="1265" customFormat="1">
      <c r="B240" s="1269"/>
      <c r="C240" s="1270"/>
      <c r="D240" s="1270"/>
      <c r="E240" s="1271"/>
      <c r="F240" s="1270"/>
      <c r="G240" s="1270"/>
      <c r="H240" s="1271"/>
    </row>
    <row r="241" spans="2:8" s="1265" customFormat="1">
      <c r="B241" s="1269"/>
      <c r="C241" s="1270"/>
      <c r="D241" s="1270"/>
      <c r="E241" s="1271"/>
      <c r="F241" s="1270"/>
      <c r="G241" s="1270"/>
      <c r="H241" s="1271"/>
    </row>
    <row r="242" spans="2:8" s="1265" customFormat="1">
      <c r="B242" s="1269"/>
      <c r="C242" s="1270"/>
      <c r="D242" s="1270"/>
      <c r="E242" s="1271"/>
      <c r="F242" s="1270"/>
      <c r="G242" s="1270"/>
      <c r="H242" s="1271"/>
    </row>
    <row r="243" spans="2:8" s="1265" customFormat="1">
      <c r="B243" s="1269"/>
      <c r="C243" s="1270"/>
      <c r="D243" s="1270"/>
      <c r="E243" s="1271"/>
      <c r="F243" s="1270"/>
      <c r="G243" s="1270"/>
      <c r="H243" s="1271"/>
    </row>
    <row r="244" spans="2:8" s="1265" customFormat="1">
      <c r="B244" s="1269"/>
      <c r="C244" s="1270"/>
      <c r="D244" s="1270"/>
      <c r="E244" s="1271"/>
      <c r="F244" s="1270"/>
      <c r="G244" s="1270"/>
      <c r="H244" s="1271"/>
    </row>
    <row r="245" spans="2:8" s="1265" customFormat="1">
      <c r="B245" s="1269"/>
      <c r="C245" s="1270"/>
      <c r="D245" s="1270"/>
      <c r="E245" s="1271"/>
      <c r="F245" s="1270"/>
      <c r="G245" s="1270"/>
      <c r="H245" s="1271"/>
    </row>
    <row r="246" spans="2:8" s="1265" customFormat="1">
      <c r="B246" s="1269"/>
      <c r="C246" s="1270"/>
      <c r="D246" s="1270"/>
      <c r="E246" s="1271"/>
      <c r="F246" s="1270"/>
      <c r="G246" s="1270"/>
      <c r="H246" s="1271"/>
    </row>
    <row r="247" spans="2:8" s="1265" customFormat="1">
      <c r="B247" s="1269"/>
      <c r="C247" s="1270"/>
      <c r="D247" s="1270"/>
      <c r="E247" s="1271"/>
      <c r="F247" s="1270"/>
      <c r="G247" s="1270"/>
      <c r="H247" s="1271"/>
    </row>
    <row r="248" spans="2:8" s="1265" customFormat="1">
      <c r="B248" s="1269"/>
      <c r="C248" s="1270"/>
      <c r="D248" s="1270"/>
      <c r="E248" s="1271"/>
      <c r="F248" s="1270"/>
      <c r="G248" s="1270"/>
      <c r="H248" s="1271"/>
    </row>
    <row r="249" spans="2:8" s="1265" customFormat="1">
      <c r="B249" s="1269"/>
      <c r="C249" s="1270"/>
      <c r="D249" s="1270"/>
      <c r="E249" s="1271"/>
      <c r="F249" s="1270"/>
      <c r="G249" s="1270"/>
      <c r="H249" s="1271"/>
    </row>
    <row r="250" spans="2:8" s="1265" customFormat="1">
      <c r="B250" s="1269"/>
      <c r="C250" s="1270"/>
      <c r="D250" s="1270"/>
      <c r="E250" s="1271"/>
      <c r="F250" s="1270"/>
      <c r="G250" s="1270"/>
      <c r="H250" s="1271"/>
    </row>
    <row r="251" spans="2:8" s="1265" customFormat="1">
      <c r="B251" s="1269"/>
      <c r="C251" s="1270"/>
      <c r="D251" s="1270"/>
      <c r="E251" s="1271"/>
      <c r="F251" s="1270"/>
      <c r="G251" s="1270"/>
      <c r="H251" s="1271"/>
    </row>
    <row r="252" spans="2:8" s="1265" customFormat="1">
      <c r="B252" s="1269"/>
      <c r="C252" s="1270"/>
      <c r="D252" s="1270"/>
      <c r="E252" s="1271"/>
      <c r="F252" s="1270"/>
      <c r="G252" s="1270"/>
      <c r="H252" s="1271"/>
    </row>
    <row r="253" spans="2:8" s="1265" customFormat="1">
      <c r="B253" s="1269"/>
      <c r="C253" s="1270"/>
      <c r="D253" s="1270"/>
      <c r="E253" s="1271"/>
      <c r="F253" s="1270"/>
      <c r="G253" s="1270"/>
      <c r="H253" s="1271"/>
    </row>
    <row r="254" spans="2:8" s="1265" customFormat="1">
      <c r="B254" s="1269"/>
      <c r="C254" s="1270"/>
      <c r="D254" s="1270"/>
      <c r="E254" s="1271"/>
      <c r="F254" s="1270"/>
      <c r="G254" s="1270"/>
      <c r="H254" s="1271"/>
    </row>
    <row r="255" spans="2:8" s="1265" customFormat="1">
      <c r="B255" s="1269"/>
      <c r="C255" s="1270"/>
      <c r="D255" s="1270"/>
      <c r="E255" s="1271"/>
      <c r="F255" s="1270"/>
      <c r="G255" s="1270"/>
      <c r="H255" s="1271"/>
    </row>
    <row r="256" spans="2:8" s="1265" customFormat="1">
      <c r="B256" s="1269"/>
      <c r="C256" s="1270"/>
      <c r="D256" s="1270"/>
      <c r="E256" s="1271"/>
      <c r="F256" s="1270"/>
      <c r="G256" s="1270"/>
      <c r="H256" s="1271"/>
    </row>
    <row r="257" spans="2:8" s="1265" customFormat="1">
      <c r="B257" s="1269"/>
      <c r="C257" s="1270"/>
      <c r="D257" s="1270"/>
      <c r="E257" s="1271"/>
      <c r="F257" s="1270"/>
      <c r="G257" s="1270"/>
      <c r="H257" s="1271"/>
    </row>
    <row r="258" spans="2:8" s="1265" customFormat="1">
      <c r="B258" s="1269"/>
      <c r="C258" s="1270"/>
      <c r="D258" s="1270"/>
      <c r="E258" s="1271"/>
      <c r="F258" s="1270"/>
      <c r="G258" s="1270"/>
      <c r="H258" s="1271"/>
    </row>
    <row r="259" spans="2:8" s="1265" customFormat="1">
      <c r="B259" s="1269"/>
      <c r="C259" s="1270"/>
      <c r="D259" s="1270"/>
      <c r="E259" s="1271"/>
      <c r="F259" s="1270"/>
      <c r="G259" s="1270"/>
      <c r="H259" s="1271"/>
    </row>
    <row r="260" spans="2:8" s="1265" customFormat="1">
      <c r="B260" s="1269"/>
      <c r="C260" s="1270"/>
      <c r="D260" s="1270"/>
      <c r="E260" s="1271"/>
      <c r="F260" s="1270"/>
      <c r="G260" s="1270"/>
      <c r="H260" s="1271"/>
    </row>
    <row r="261" spans="2:8" s="1265" customFormat="1">
      <c r="B261" s="1269"/>
      <c r="C261" s="1270"/>
      <c r="D261" s="1270"/>
      <c r="E261" s="1271"/>
      <c r="F261" s="1270"/>
      <c r="G261" s="1270"/>
      <c r="H261" s="1271"/>
    </row>
    <row r="262" spans="2:8" s="1265" customFormat="1">
      <c r="B262" s="1269"/>
      <c r="C262" s="1270"/>
      <c r="D262" s="1270"/>
      <c r="E262" s="1271"/>
      <c r="F262" s="1270"/>
      <c r="G262" s="1270"/>
      <c r="H262" s="1271"/>
    </row>
    <row r="263" spans="2:8" s="1265" customFormat="1">
      <c r="B263" s="1269"/>
      <c r="C263" s="1270"/>
      <c r="D263" s="1270"/>
      <c r="E263" s="1271"/>
      <c r="F263" s="1270"/>
      <c r="G263" s="1270"/>
      <c r="H263" s="1271"/>
    </row>
    <row r="264" spans="2:8" s="1265" customFormat="1">
      <c r="B264" s="1269"/>
      <c r="C264" s="1270"/>
      <c r="D264" s="1270"/>
      <c r="E264" s="1271"/>
      <c r="F264" s="1270"/>
      <c r="G264" s="1270"/>
      <c r="H264" s="1271"/>
    </row>
    <row r="265" spans="2:8" s="1265" customFormat="1">
      <c r="B265" s="1269"/>
      <c r="C265" s="1270"/>
      <c r="D265" s="1270"/>
      <c r="E265" s="1271"/>
      <c r="F265" s="1270"/>
      <c r="G265" s="1270"/>
      <c r="H265" s="1271"/>
    </row>
    <row r="266" spans="2:8" s="1265" customFormat="1">
      <c r="B266" s="1269"/>
      <c r="C266" s="1270"/>
      <c r="D266" s="1270"/>
      <c r="E266" s="1271"/>
      <c r="F266" s="1270"/>
      <c r="G266" s="1270"/>
      <c r="H266" s="1271"/>
    </row>
    <row r="267" spans="2:8" s="1265" customFormat="1">
      <c r="B267" s="1269"/>
      <c r="C267" s="1270"/>
      <c r="D267" s="1270"/>
      <c r="E267" s="1271"/>
      <c r="F267" s="1270"/>
      <c r="G267" s="1270"/>
      <c r="H267" s="1271"/>
    </row>
    <row r="268" spans="2:8" s="1265" customFormat="1">
      <c r="B268" s="1269"/>
      <c r="C268" s="1270"/>
      <c r="D268" s="1270"/>
      <c r="E268" s="1271"/>
      <c r="F268" s="1270"/>
      <c r="G268" s="1270"/>
      <c r="H268" s="1271"/>
    </row>
    <row r="269" spans="2:8" s="1265" customFormat="1">
      <c r="B269" s="1269"/>
      <c r="C269" s="1270"/>
      <c r="D269" s="1270"/>
      <c r="E269" s="1271"/>
      <c r="F269" s="1270"/>
      <c r="G269" s="1270"/>
      <c r="H269" s="1271"/>
    </row>
    <row r="270" spans="2:8" s="1265" customFormat="1">
      <c r="B270" s="1269"/>
      <c r="C270" s="1270"/>
      <c r="D270" s="1270"/>
      <c r="E270" s="1271"/>
      <c r="F270" s="1270"/>
      <c r="G270" s="1270"/>
      <c r="H270" s="1271"/>
    </row>
    <row r="271" spans="2:8" s="1265" customFormat="1">
      <c r="B271" s="1269"/>
      <c r="C271" s="1270"/>
      <c r="D271" s="1270"/>
      <c r="E271" s="1271"/>
      <c r="F271" s="1270"/>
      <c r="G271" s="1270"/>
      <c r="H271" s="1271"/>
    </row>
    <row r="272" spans="2:8" s="1265" customFormat="1">
      <c r="B272" s="1269"/>
      <c r="C272" s="1270"/>
      <c r="D272" s="1270"/>
      <c r="E272" s="1271"/>
      <c r="F272" s="1270"/>
      <c r="G272" s="1270"/>
      <c r="H272" s="1271"/>
    </row>
    <row r="273" spans="2:8" s="1265" customFormat="1">
      <c r="B273" s="1269"/>
      <c r="C273" s="1270"/>
      <c r="D273" s="1270"/>
      <c r="E273" s="1271"/>
      <c r="F273" s="1270"/>
      <c r="G273" s="1270"/>
      <c r="H273" s="1271"/>
    </row>
    <row r="274" spans="2:8" s="1265" customFormat="1">
      <c r="B274" s="1269"/>
      <c r="C274" s="1270"/>
      <c r="D274" s="1270"/>
      <c r="E274" s="1271"/>
      <c r="F274" s="1270"/>
      <c r="G274" s="1270"/>
      <c r="H274" s="1271"/>
    </row>
    <row r="275" spans="2:8" s="1265" customFormat="1">
      <c r="B275" s="1269"/>
      <c r="C275" s="1270"/>
      <c r="D275" s="1270"/>
      <c r="E275" s="1271"/>
      <c r="F275" s="1270"/>
      <c r="G275" s="1270"/>
      <c r="H275" s="1271"/>
    </row>
    <row r="276" spans="2:8" s="1265" customFormat="1">
      <c r="B276" s="1269"/>
      <c r="C276" s="1270"/>
      <c r="D276" s="1270"/>
      <c r="E276" s="1271"/>
      <c r="F276" s="1270"/>
      <c r="G276" s="1270"/>
      <c r="H276" s="1271"/>
    </row>
    <row r="277" spans="2:8" s="1265" customFormat="1">
      <c r="B277" s="1269"/>
      <c r="C277" s="1270"/>
      <c r="D277" s="1270"/>
      <c r="E277" s="1271"/>
      <c r="F277" s="1270"/>
      <c r="G277" s="1270"/>
      <c r="H277" s="1271"/>
    </row>
    <row r="278" spans="2:8" s="1265" customFormat="1">
      <c r="B278" s="1269"/>
      <c r="C278" s="1270"/>
      <c r="D278" s="1270"/>
      <c r="E278" s="1271"/>
      <c r="F278" s="1270"/>
      <c r="G278" s="1270"/>
      <c r="H278" s="1271"/>
    </row>
    <row r="279" spans="2:8" s="1265" customFormat="1">
      <c r="B279" s="1269"/>
      <c r="C279" s="1270"/>
      <c r="D279" s="1270"/>
      <c r="E279" s="1271"/>
      <c r="F279" s="1270"/>
      <c r="G279" s="1270"/>
      <c r="H279" s="1271"/>
    </row>
    <row r="280" spans="2:8" s="1265" customFormat="1">
      <c r="B280" s="1269"/>
      <c r="C280" s="1270"/>
      <c r="D280" s="1270"/>
      <c r="E280" s="1271"/>
      <c r="F280" s="1270"/>
      <c r="G280" s="1270"/>
      <c r="H280" s="1271"/>
    </row>
    <row r="281" spans="2:8" s="1265" customFormat="1">
      <c r="B281" s="1269"/>
      <c r="C281" s="1270"/>
      <c r="D281" s="1270"/>
      <c r="E281" s="1271"/>
      <c r="F281" s="1270"/>
      <c r="G281" s="1270"/>
      <c r="H281" s="1271"/>
    </row>
    <row r="282" spans="2:8" s="1265" customFormat="1">
      <c r="B282" s="1269"/>
      <c r="C282" s="1270"/>
      <c r="D282" s="1270"/>
      <c r="E282" s="1271"/>
      <c r="F282" s="1270"/>
      <c r="G282" s="1270"/>
      <c r="H282" s="1271"/>
    </row>
    <row r="283" spans="2:8" s="1265" customFormat="1">
      <c r="B283" s="1269"/>
      <c r="C283" s="1270"/>
      <c r="D283" s="1270"/>
      <c r="E283" s="1271"/>
      <c r="F283" s="1270"/>
      <c r="G283" s="1270"/>
      <c r="H283" s="1271"/>
    </row>
    <row r="284" spans="2:8" s="1265" customFormat="1">
      <c r="B284" s="1269"/>
      <c r="C284" s="1270"/>
      <c r="D284" s="1270"/>
      <c r="E284" s="1271"/>
      <c r="F284" s="1270"/>
      <c r="G284" s="1270"/>
      <c r="H284" s="1271"/>
    </row>
    <row r="285" spans="2:8" s="1265" customFormat="1">
      <c r="B285" s="1269"/>
      <c r="C285" s="1270"/>
      <c r="D285" s="1270"/>
      <c r="E285" s="1271"/>
      <c r="F285" s="1270"/>
      <c r="G285" s="1270"/>
      <c r="H285" s="1271"/>
    </row>
    <row r="286" spans="2:8" s="1265" customFormat="1">
      <c r="B286" s="1269"/>
      <c r="C286" s="1270"/>
      <c r="D286" s="1270"/>
      <c r="E286" s="1271"/>
      <c r="F286" s="1270"/>
      <c r="G286" s="1270"/>
      <c r="H286" s="1271"/>
    </row>
    <row r="287" spans="2:8" s="1265" customFormat="1">
      <c r="B287" s="1269"/>
      <c r="C287" s="1270"/>
      <c r="D287" s="1270"/>
      <c r="E287" s="1271"/>
      <c r="F287" s="1270"/>
      <c r="G287" s="1270"/>
      <c r="H287" s="1271"/>
    </row>
    <row r="288" spans="2:8" s="1265" customFormat="1">
      <c r="B288" s="1269"/>
      <c r="C288" s="1270"/>
      <c r="D288" s="1270"/>
      <c r="E288" s="1271"/>
      <c r="F288" s="1270"/>
      <c r="G288" s="1270"/>
      <c r="H288" s="1271"/>
    </row>
    <row r="289" spans="2:8" s="1265" customFormat="1">
      <c r="B289" s="1269"/>
      <c r="C289" s="1270"/>
      <c r="D289" s="1270"/>
      <c r="E289" s="1271"/>
      <c r="F289" s="1270"/>
      <c r="G289" s="1270"/>
      <c r="H289" s="1271"/>
    </row>
    <row r="290" spans="2:8" s="1265" customFormat="1">
      <c r="B290" s="1269"/>
      <c r="C290" s="1270"/>
      <c r="D290" s="1270"/>
      <c r="E290" s="1271"/>
      <c r="F290" s="1270"/>
      <c r="G290" s="1270"/>
      <c r="H290" s="1271"/>
    </row>
    <row r="291" spans="2:8" s="1265" customFormat="1">
      <c r="B291" s="1269"/>
      <c r="C291" s="1270"/>
      <c r="D291" s="1270"/>
      <c r="E291" s="1271"/>
      <c r="F291" s="1270"/>
      <c r="G291" s="1270"/>
      <c r="H291" s="1271"/>
    </row>
    <row r="292" spans="2:8" s="1265" customFormat="1">
      <c r="B292" s="1269"/>
      <c r="C292" s="1270"/>
      <c r="D292" s="1270"/>
      <c r="E292" s="1271"/>
      <c r="F292" s="1270"/>
      <c r="G292" s="1270"/>
      <c r="H292" s="1271"/>
    </row>
    <row r="293" spans="2:8" s="1265" customFormat="1">
      <c r="B293" s="1269"/>
      <c r="C293" s="1270"/>
      <c r="D293" s="1270"/>
      <c r="E293" s="1271"/>
      <c r="F293" s="1270"/>
      <c r="G293" s="1270"/>
      <c r="H293" s="1271"/>
    </row>
    <row r="294" spans="2:8" s="1265" customFormat="1">
      <c r="B294" s="1269"/>
      <c r="C294" s="1270"/>
      <c r="D294" s="1270"/>
      <c r="E294" s="1271"/>
      <c r="F294" s="1270"/>
      <c r="G294" s="1270"/>
      <c r="H294" s="1271"/>
    </row>
    <row r="295" spans="2:8" s="1265" customFormat="1">
      <c r="B295" s="1269"/>
      <c r="C295" s="1270"/>
      <c r="D295" s="1270"/>
      <c r="E295" s="1271"/>
      <c r="F295" s="1270"/>
      <c r="G295" s="1270"/>
      <c r="H295" s="1271"/>
    </row>
    <row r="296" spans="2:8" s="1265" customFormat="1">
      <c r="B296" s="1269"/>
      <c r="C296" s="1270"/>
      <c r="D296" s="1270"/>
      <c r="E296" s="1271"/>
      <c r="F296" s="1270"/>
      <c r="G296" s="1270"/>
      <c r="H296" s="1271"/>
    </row>
    <row r="297" spans="2:8" s="1265" customFormat="1">
      <c r="B297" s="1269"/>
      <c r="C297" s="1270"/>
      <c r="D297" s="1270"/>
      <c r="E297" s="1271"/>
      <c r="F297" s="1270"/>
      <c r="G297" s="1270"/>
      <c r="H297" s="1271"/>
    </row>
    <row r="298" spans="2:8" s="1265" customFormat="1">
      <c r="B298" s="1269"/>
      <c r="C298" s="1270"/>
      <c r="D298" s="1270"/>
      <c r="E298" s="1271"/>
      <c r="F298" s="1270"/>
      <c r="G298" s="1270"/>
      <c r="H298" s="1271"/>
    </row>
    <row r="299" spans="2:8" s="1265" customFormat="1">
      <c r="B299" s="1269"/>
      <c r="C299" s="1270"/>
      <c r="D299" s="1270"/>
      <c r="E299" s="1271"/>
      <c r="F299" s="1270"/>
      <c r="G299" s="1270"/>
      <c r="H299" s="1271"/>
    </row>
    <row r="300" spans="2:8" s="1265" customFormat="1">
      <c r="B300" s="1269"/>
      <c r="C300" s="1270"/>
      <c r="D300" s="1270"/>
      <c r="E300" s="1271"/>
      <c r="F300" s="1270"/>
      <c r="G300" s="1270"/>
      <c r="H300" s="1271"/>
    </row>
    <row r="301" spans="2:8" s="1265" customFormat="1">
      <c r="B301" s="1269"/>
      <c r="C301" s="1270"/>
      <c r="D301" s="1270"/>
      <c r="E301" s="1271"/>
      <c r="F301" s="1270"/>
      <c r="G301" s="1270"/>
      <c r="H301" s="1271"/>
    </row>
    <row r="302" spans="2:8" s="1265" customFormat="1">
      <c r="B302" s="1269"/>
      <c r="C302" s="1270"/>
      <c r="D302" s="1270"/>
      <c r="E302" s="1271"/>
      <c r="F302" s="1270"/>
      <c r="G302" s="1270"/>
      <c r="H302" s="1271"/>
    </row>
    <row r="303" spans="2:8" s="1265" customFormat="1">
      <c r="B303" s="1269"/>
      <c r="C303" s="1270"/>
      <c r="D303" s="1270"/>
      <c r="E303" s="1271"/>
      <c r="F303" s="1270"/>
      <c r="G303" s="1270"/>
      <c r="H303" s="1271"/>
    </row>
    <row r="304" spans="2:8" s="1265" customFormat="1">
      <c r="B304" s="1269"/>
      <c r="C304" s="1270"/>
      <c r="D304" s="1270"/>
      <c r="E304" s="1271"/>
      <c r="F304" s="1270"/>
      <c r="G304" s="1270"/>
      <c r="H304" s="1271"/>
    </row>
    <row r="305" spans="2:8" s="1265" customFormat="1">
      <c r="B305" s="1269"/>
      <c r="C305" s="1270"/>
      <c r="D305" s="1270"/>
      <c r="E305" s="1271"/>
      <c r="F305" s="1270"/>
      <c r="G305" s="1270"/>
      <c r="H305" s="1271"/>
    </row>
    <row r="306" spans="2:8" s="1265" customFormat="1">
      <c r="B306" s="1269"/>
      <c r="C306" s="1270"/>
      <c r="D306" s="1270"/>
      <c r="E306" s="1271"/>
      <c r="F306" s="1270"/>
      <c r="G306" s="1270"/>
      <c r="H306" s="1271"/>
    </row>
    <row r="307" spans="2:8" s="1265" customFormat="1">
      <c r="B307" s="1269"/>
      <c r="C307" s="1270"/>
      <c r="D307" s="1270"/>
      <c r="E307" s="1271"/>
      <c r="F307" s="1270"/>
      <c r="G307" s="1270"/>
      <c r="H307" s="1271"/>
    </row>
    <row r="308" spans="2:8" s="1265" customFormat="1">
      <c r="B308" s="1269"/>
      <c r="C308" s="1270"/>
      <c r="D308" s="1270"/>
      <c r="E308" s="1271"/>
      <c r="F308" s="1270"/>
      <c r="G308" s="1270"/>
      <c r="H308" s="1271"/>
    </row>
    <row r="309" spans="2:8" s="1265" customFormat="1">
      <c r="B309" s="1269"/>
      <c r="C309" s="1270"/>
      <c r="D309" s="1270"/>
      <c r="E309" s="1271"/>
      <c r="F309" s="1270"/>
      <c r="G309" s="1270"/>
      <c r="H309" s="1271"/>
    </row>
    <row r="310" spans="2:8" s="1265" customFormat="1">
      <c r="B310" s="1269"/>
      <c r="C310" s="1270"/>
      <c r="D310" s="1270"/>
      <c r="E310" s="1271"/>
      <c r="F310" s="1270"/>
      <c r="G310" s="1270"/>
      <c r="H310" s="1271"/>
    </row>
    <row r="311" spans="2:8" s="1265" customFormat="1">
      <c r="B311" s="1269"/>
      <c r="C311" s="1270"/>
      <c r="D311" s="1270"/>
      <c r="E311" s="1271"/>
      <c r="F311" s="1270"/>
      <c r="G311" s="1270"/>
      <c r="H311" s="1271"/>
    </row>
    <row r="312" spans="2:8" s="1265" customFormat="1">
      <c r="B312" s="1269"/>
      <c r="C312" s="1270"/>
      <c r="D312" s="1270"/>
      <c r="E312" s="1271"/>
      <c r="F312" s="1270"/>
      <c r="G312" s="1270"/>
      <c r="H312" s="1271"/>
    </row>
    <row r="313" spans="2:8" s="1265" customFormat="1">
      <c r="B313" s="1269"/>
      <c r="C313" s="1270"/>
      <c r="D313" s="1270"/>
      <c r="E313" s="1271"/>
      <c r="F313" s="1270"/>
      <c r="G313" s="1270"/>
      <c r="H313" s="1271"/>
    </row>
    <row r="314" spans="2:8" s="1265" customFormat="1">
      <c r="B314" s="1269"/>
      <c r="C314" s="1270"/>
      <c r="D314" s="1270"/>
      <c r="E314" s="1271"/>
      <c r="F314" s="1270"/>
      <c r="G314" s="1270"/>
      <c r="H314" s="1271"/>
    </row>
    <row r="315" spans="2:8" s="1265" customFormat="1">
      <c r="B315" s="1269"/>
      <c r="C315" s="1270"/>
      <c r="D315" s="1270"/>
      <c r="E315" s="1271"/>
      <c r="F315" s="1270"/>
      <c r="G315" s="1270"/>
      <c r="H315" s="1271"/>
    </row>
    <row r="316" spans="2:8" s="1265" customFormat="1">
      <c r="B316" s="1269"/>
      <c r="C316" s="1270"/>
      <c r="D316" s="1270"/>
      <c r="E316" s="1271"/>
      <c r="F316" s="1270"/>
      <c r="G316" s="1270"/>
      <c r="H316" s="1271"/>
    </row>
    <row r="317" spans="2:8" s="1265" customFormat="1">
      <c r="B317" s="1269"/>
      <c r="C317" s="1270"/>
      <c r="D317" s="1270"/>
      <c r="E317" s="1271"/>
      <c r="F317" s="1270"/>
      <c r="G317" s="1270"/>
      <c r="H317" s="1271"/>
    </row>
    <row r="318" spans="2:8" s="1265" customFormat="1">
      <c r="B318" s="1269"/>
      <c r="C318" s="1270"/>
      <c r="D318" s="1270"/>
      <c r="E318" s="1271"/>
      <c r="F318" s="1270"/>
      <c r="G318" s="1270"/>
      <c r="H318" s="1271"/>
    </row>
    <row r="319" spans="2:8" s="1265" customFormat="1">
      <c r="B319" s="1269"/>
      <c r="C319" s="1270"/>
      <c r="D319" s="1270"/>
      <c r="E319" s="1271"/>
      <c r="F319" s="1270"/>
      <c r="G319" s="1270"/>
      <c r="H319" s="1271"/>
    </row>
    <row r="320" spans="2:8" s="1265" customFormat="1">
      <c r="B320" s="1269"/>
      <c r="C320" s="1270"/>
      <c r="D320" s="1270"/>
      <c r="E320" s="1271"/>
      <c r="F320" s="1270"/>
      <c r="G320" s="1270"/>
      <c r="H320" s="1271"/>
    </row>
    <row r="321" spans="2:8" s="1265" customFormat="1">
      <c r="B321" s="1269"/>
      <c r="C321" s="1270"/>
      <c r="D321" s="1270"/>
      <c r="E321" s="1271"/>
      <c r="F321" s="1270"/>
      <c r="G321" s="1270"/>
      <c r="H321" s="1271"/>
    </row>
    <row r="322" spans="2:8" s="1265" customFormat="1">
      <c r="B322" s="1269"/>
      <c r="C322" s="1270"/>
      <c r="D322" s="1270"/>
      <c r="E322" s="1271"/>
      <c r="F322" s="1270"/>
      <c r="G322" s="1270"/>
      <c r="H322" s="1271"/>
    </row>
    <row r="323" spans="2:8" s="1265" customFormat="1">
      <c r="B323" s="1269"/>
      <c r="C323" s="1270"/>
      <c r="D323" s="1270"/>
      <c r="E323" s="1271"/>
      <c r="F323" s="1270"/>
      <c r="G323" s="1270"/>
      <c r="H323" s="1271"/>
    </row>
    <row r="324" spans="2:8" s="1265" customFormat="1">
      <c r="B324" s="1269"/>
      <c r="C324" s="1270"/>
      <c r="D324" s="1270"/>
      <c r="E324" s="1271"/>
      <c r="F324" s="1270"/>
      <c r="G324" s="1270"/>
      <c r="H324" s="1271"/>
    </row>
    <row r="325" spans="2:8" s="1265" customFormat="1">
      <c r="B325" s="1269"/>
      <c r="C325" s="1270"/>
      <c r="D325" s="1270"/>
      <c r="E325" s="1271"/>
      <c r="F325" s="1270"/>
      <c r="G325" s="1270"/>
      <c r="H325" s="1271"/>
    </row>
    <row r="326" spans="2:8" s="1265" customFormat="1">
      <c r="B326" s="1269"/>
      <c r="C326" s="1270"/>
      <c r="D326" s="1270"/>
      <c r="E326" s="1271"/>
      <c r="F326" s="1270"/>
      <c r="G326" s="1270"/>
      <c r="H326" s="1271"/>
    </row>
    <row r="327" spans="2:8" s="1265" customFormat="1">
      <c r="B327" s="1269"/>
      <c r="C327" s="1270"/>
      <c r="D327" s="1270"/>
      <c r="E327" s="1271"/>
      <c r="F327" s="1270"/>
      <c r="G327" s="1270"/>
      <c r="H327" s="1271"/>
    </row>
    <row r="328" spans="2:8" s="1265" customFormat="1">
      <c r="B328" s="1269"/>
      <c r="C328" s="1270"/>
      <c r="D328" s="1270"/>
      <c r="E328" s="1271"/>
      <c r="F328" s="1270"/>
      <c r="G328" s="1270"/>
      <c r="H328" s="1271"/>
    </row>
    <row r="329" spans="2:8" s="1265" customFormat="1">
      <c r="B329" s="1269"/>
      <c r="C329" s="1270"/>
      <c r="D329" s="1270"/>
      <c r="E329" s="1271"/>
      <c r="F329" s="1270"/>
      <c r="G329" s="1270"/>
      <c r="H329" s="1271"/>
    </row>
    <row r="330" spans="2:8" s="1265" customFormat="1">
      <c r="B330" s="1269"/>
      <c r="C330" s="1270"/>
      <c r="D330" s="1270"/>
      <c r="E330" s="1271"/>
      <c r="F330" s="1270"/>
      <c r="G330" s="1270"/>
      <c r="H330" s="1271"/>
    </row>
    <row r="331" spans="2:8" s="1265" customFormat="1">
      <c r="B331" s="1269"/>
      <c r="C331" s="1270"/>
      <c r="D331" s="1270"/>
      <c r="E331" s="1271"/>
      <c r="F331" s="1270"/>
      <c r="G331" s="1270"/>
      <c r="H331" s="1271"/>
    </row>
    <row r="332" spans="2:8" s="1265" customFormat="1">
      <c r="B332" s="1269"/>
      <c r="C332" s="1270"/>
      <c r="D332" s="1270"/>
      <c r="E332" s="1271"/>
      <c r="F332" s="1270"/>
      <c r="G332" s="1270"/>
      <c r="H332" s="1271"/>
    </row>
    <row r="333" spans="2:8" s="1265" customFormat="1">
      <c r="B333" s="1269"/>
      <c r="C333" s="1270"/>
      <c r="D333" s="1270"/>
      <c r="E333" s="1271"/>
      <c r="F333" s="1270"/>
      <c r="G333" s="1270"/>
      <c r="H333" s="1271"/>
    </row>
    <row r="334" spans="2:8" s="1265" customFormat="1">
      <c r="B334" s="1269"/>
      <c r="C334" s="1270"/>
      <c r="D334" s="1270"/>
      <c r="E334" s="1271"/>
      <c r="F334" s="1270"/>
      <c r="G334" s="1270"/>
      <c r="H334" s="1271"/>
    </row>
    <row r="335" spans="2:8" s="1265" customFormat="1">
      <c r="B335" s="1269"/>
      <c r="C335" s="1270"/>
      <c r="D335" s="1270"/>
      <c r="E335" s="1271"/>
      <c r="F335" s="1270"/>
      <c r="G335" s="1270"/>
      <c r="H335" s="1271"/>
    </row>
    <row r="336" spans="2:8" s="1265" customFormat="1">
      <c r="B336" s="1269"/>
      <c r="C336" s="1270"/>
      <c r="D336" s="1270"/>
      <c r="E336" s="1271"/>
      <c r="F336" s="1270"/>
      <c r="G336" s="1270"/>
      <c r="H336" s="1271"/>
    </row>
    <row r="337" spans="2:8" s="1265" customFormat="1">
      <c r="B337" s="1269"/>
      <c r="C337" s="1270"/>
      <c r="D337" s="1270"/>
      <c r="E337" s="1271"/>
      <c r="F337" s="1270"/>
      <c r="G337" s="1270"/>
      <c r="H337" s="1271"/>
    </row>
    <row r="338" spans="2:8" s="1265" customFormat="1">
      <c r="B338" s="1269"/>
      <c r="C338" s="1270"/>
      <c r="D338" s="1270"/>
      <c r="E338" s="1271"/>
      <c r="F338" s="1270"/>
      <c r="G338" s="1270"/>
      <c r="H338" s="1271"/>
    </row>
    <row r="339" spans="2:8" s="1265" customFormat="1">
      <c r="B339" s="1269"/>
      <c r="C339" s="1270"/>
      <c r="D339" s="1270"/>
      <c r="E339" s="1271"/>
      <c r="F339" s="1270"/>
      <c r="G339" s="1270"/>
      <c r="H339" s="1271"/>
    </row>
    <row r="340" spans="2:8" s="1265" customFormat="1">
      <c r="B340" s="1269"/>
      <c r="C340" s="1270"/>
      <c r="D340" s="1270"/>
      <c r="E340" s="1271"/>
      <c r="F340" s="1270"/>
      <c r="G340" s="1270"/>
      <c r="H340" s="1271"/>
    </row>
    <row r="341" spans="2:8" s="1265" customFormat="1">
      <c r="B341" s="1269"/>
      <c r="C341" s="1270"/>
      <c r="D341" s="1270"/>
      <c r="E341" s="1271"/>
      <c r="F341" s="1270"/>
      <c r="G341" s="1270"/>
      <c r="H341" s="1271"/>
    </row>
    <row r="342" spans="2:8" s="1265" customFormat="1">
      <c r="B342" s="1269"/>
      <c r="C342" s="1270"/>
      <c r="D342" s="1270"/>
      <c r="E342" s="1271"/>
      <c r="F342" s="1270"/>
      <c r="G342" s="1270"/>
      <c r="H342" s="1271"/>
    </row>
    <row r="343" spans="2:8" s="1265" customFormat="1">
      <c r="B343" s="1269"/>
      <c r="C343" s="1270"/>
      <c r="D343" s="1270"/>
      <c r="E343" s="1271"/>
      <c r="F343" s="1270"/>
      <c r="G343" s="1270"/>
      <c r="H343" s="1271"/>
    </row>
    <row r="344" spans="2:8" s="1265" customFormat="1">
      <c r="B344" s="1269"/>
      <c r="C344" s="1270"/>
      <c r="D344" s="1270"/>
      <c r="E344" s="1271"/>
      <c r="F344" s="1270"/>
      <c r="G344" s="1270"/>
      <c r="H344" s="1271"/>
    </row>
    <row r="345" spans="2:8" s="1265" customFormat="1">
      <c r="B345" s="1269"/>
      <c r="C345" s="1270"/>
      <c r="D345" s="1270"/>
      <c r="E345" s="1271"/>
      <c r="F345" s="1270"/>
      <c r="G345" s="1270"/>
      <c r="H345" s="1271"/>
    </row>
    <row r="346" spans="2:8" s="1265" customFormat="1">
      <c r="B346" s="1269"/>
      <c r="C346" s="1270"/>
      <c r="D346" s="1270"/>
      <c r="E346" s="1271"/>
      <c r="F346" s="1270"/>
      <c r="G346" s="1270"/>
      <c r="H346" s="1271"/>
    </row>
    <row r="347" spans="2:8" s="1265" customFormat="1">
      <c r="B347" s="1269"/>
      <c r="C347" s="1270"/>
      <c r="D347" s="1270"/>
      <c r="E347" s="1271"/>
      <c r="F347" s="1270"/>
      <c r="G347" s="1270"/>
      <c r="H347" s="1271"/>
    </row>
    <row r="348" spans="2:8" s="1265" customFormat="1">
      <c r="B348" s="1269"/>
      <c r="C348" s="1270"/>
      <c r="D348" s="1270"/>
      <c r="E348" s="1271"/>
      <c r="F348" s="1270"/>
      <c r="G348" s="1270"/>
      <c r="H348" s="1271"/>
    </row>
    <row r="349" spans="2:8" s="1265" customFormat="1">
      <c r="B349" s="1269"/>
      <c r="C349" s="1270"/>
      <c r="D349" s="1270"/>
      <c r="E349" s="1271"/>
      <c r="F349" s="1270"/>
      <c r="G349" s="1270"/>
      <c r="H349" s="1271"/>
    </row>
    <row r="350" spans="2:8" s="1265" customFormat="1">
      <c r="B350" s="1269"/>
      <c r="C350" s="1270"/>
      <c r="D350" s="1270"/>
      <c r="E350" s="1271"/>
      <c r="F350" s="1270"/>
      <c r="G350" s="1270"/>
      <c r="H350" s="1271"/>
    </row>
    <row r="351" spans="2:8" s="1265" customFormat="1">
      <c r="B351" s="1269"/>
      <c r="C351" s="1270"/>
      <c r="D351" s="1270"/>
      <c r="E351" s="1271"/>
      <c r="F351" s="1270"/>
      <c r="G351" s="1270"/>
      <c r="H351" s="1271"/>
    </row>
    <row r="352" spans="2:8" s="1265" customFormat="1">
      <c r="B352" s="1269"/>
      <c r="C352" s="1270"/>
      <c r="D352" s="1270"/>
      <c r="E352" s="1271"/>
      <c r="F352" s="1270"/>
      <c r="G352" s="1270"/>
      <c r="H352" s="1271"/>
    </row>
    <row r="353" spans="2:8" s="1265" customFormat="1">
      <c r="B353" s="1269"/>
      <c r="C353" s="1270"/>
      <c r="D353" s="1270"/>
      <c r="E353" s="1271"/>
      <c r="F353" s="1270"/>
      <c r="G353" s="1270"/>
      <c r="H353" s="1271"/>
    </row>
    <row r="354" spans="2:8" s="1265" customFormat="1">
      <c r="B354" s="1269"/>
      <c r="C354" s="1270"/>
      <c r="D354" s="1270"/>
      <c r="E354" s="1271"/>
      <c r="F354" s="1270"/>
      <c r="G354" s="1270"/>
      <c r="H354" s="1271"/>
    </row>
    <row r="355" spans="2:8" s="1265" customFormat="1">
      <c r="B355" s="1269"/>
      <c r="C355" s="1270"/>
      <c r="D355" s="1270"/>
      <c r="E355" s="1271"/>
      <c r="F355" s="1270"/>
      <c r="G355" s="1270"/>
      <c r="H355" s="1271"/>
    </row>
    <row r="356" spans="2:8" s="1265" customFormat="1">
      <c r="B356" s="1269"/>
      <c r="C356" s="1270"/>
      <c r="D356" s="1270"/>
      <c r="E356" s="1271"/>
      <c r="F356" s="1270"/>
      <c r="G356" s="1270"/>
      <c r="H356" s="1271"/>
    </row>
    <row r="357" spans="2:8" s="1265" customFormat="1">
      <c r="B357" s="1269"/>
      <c r="C357" s="1270"/>
      <c r="D357" s="1270"/>
      <c r="E357" s="1271"/>
      <c r="F357" s="1270"/>
      <c r="G357" s="1270"/>
      <c r="H357" s="1271"/>
    </row>
    <row r="358" spans="2:8" s="1265" customFormat="1">
      <c r="B358" s="1269"/>
      <c r="C358" s="1270"/>
      <c r="D358" s="1270"/>
      <c r="E358" s="1271"/>
      <c r="F358" s="1270"/>
      <c r="G358" s="1270"/>
      <c r="H358" s="1271"/>
    </row>
    <row r="359" spans="2:8" s="1265" customFormat="1">
      <c r="B359" s="1269"/>
      <c r="C359" s="1270"/>
      <c r="D359" s="1270"/>
      <c r="E359" s="1271"/>
      <c r="F359" s="1270"/>
      <c r="G359" s="1270"/>
      <c r="H359" s="1271"/>
    </row>
    <row r="360" spans="2:8" s="1265" customFormat="1">
      <c r="B360" s="1269"/>
      <c r="C360" s="1270"/>
      <c r="D360" s="1270"/>
      <c r="E360" s="1271"/>
      <c r="F360" s="1270"/>
      <c r="G360" s="1270"/>
      <c r="H360" s="1271"/>
    </row>
    <row r="361" spans="2:8" s="1265" customFormat="1">
      <c r="B361" s="1269"/>
      <c r="C361" s="1270"/>
      <c r="D361" s="1270"/>
      <c r="E361" s="1271"/>
      <c r="F361" s="1270"/>
      <c r="G361" s="1270"/>
      <c r="H361" s="1271"/>
    </row>
    <row r="362" spans="2:8" s="1265" customFormat="1">
      <c r="B362" s="1269"/>
      <c r="C362" s="1270"/>
      <c r="D362" s="1270"/>
      <c r="E362" s="1271"/>
      <c r="F362" s="1270"/>
      <c r="G362" s="1270"/>
      <c r="H362" s="1271"/>
    </row>
    <row r="363" spans="2:8" s="1265" customFormat="1">
      <c r="B363" s="1269"/>
      <c r="C363" s="1270"/>
      <c r="D363" s="1270"/>
      <c r="E363" s="1271"/>
      <c r="F363" s="1270"/>
      <c r="G363" s="1270"/>
      <c r="H363" s="1271"/>
    </row>
    <row r="364" spans="2:8" s="1265" customFormat="1">
      <c r="B364" s="1269"/>
      <c r="C364" s="1270"/>
      <c r="D364" s="1270"/>
      <c r="E364" s="1271"/>
      <c r="F364" s="1270"/>
      <c r="G364" s="1270"/>
      <c r="H364" s="1271"/>
    </row>
    <row r="365" spans="2:8" s="1265" customFormat="1">
      <c r="B365" s="1269"/>
      <c r="C365" s="1270"/>
      <c r="D365" s="1270"/>
      <c r="E365" s="1271"/>
      <c r="F365" s="1270"/>
      <c r="G365" s="1270"/>
      <c r="H365" s="1271"/>
    </row>
    <row r="366" spans="2:8" s="1265" customFormat="1">
      <c r="B366" s="1269"/>
      <c r="C366" s="1270"/>
      <c r="D366" s="1270"/>
      <c r="E366" s="1271"/>
      <c r="F366" s="1270"/>
      <c r="G366" s="1270"/>
      <c r="H366" s="1271"/>
    </row>
    <row r="367" spans="2:8" s="1265" customFormat="1">
      <c r="B367" s="1269"/>
      <c r="C367" s="1270"/>
      <c r="D367" s="1270"/>
      <c r="E367" s="1271"/>
      <c r="F367" s="1270"/>
      <c r="G367" s="1270"/>
      <c r="H367" s="1271"/>
    </row>
    <row r="368" spans="2:8" s="1265" customFormat="1">
      <c r="B368" s="1269"/>
      <c r="C368" s="1270"/>
      <c r="D368" s="1270"/>
      <c r="E368" s="1271"/>
      <c r="F368" s="1270"/>
      <c r="G368" s="1270"/>
      <c r="H368" s="1271"/>
    </row>
    <row r="369" spans="2:8" s="1265" customFormat="1">
      <c r="B369" s="1269"/>
      <c r="C369" s="1270"/>
      <c r="D369" s="1270"/>
      <c r="E369" s="1271"/>
      <c r="F369" s="1270"/>
      <c r="G369" s="1270"/>
      <c r="H369" s="1271"/>
    </row>
  </sheetData>
  <mergeCells count="1">
    <mergeCell ref="B3:H3"/>
  </mergeCells>
  <pageMargins left="0.70866141732283472" right="0.70866141732283472" top="0.74803149606299213" bottom="0.74803149606299213" header="0.31496062992125984" footer="0.31496062992125984"/>
  <pageSetup paperSize="9" scale="44"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103"/>
  <sheetViews>
    <sheetView workbookViewId="0"/>
  </sheetViews>
  <sheetFormatPr defaultRowHeight="12.75"/>
  <cols>
    <col min="1" max="1" width="2.42578125" style="472" customWidth="1"/>
    <col min="2" max="2" width="68.85546875" style="1289" customWidth="1"/>
    <col min="3" max="8" width="22.140625" style="472" customWidth="1"/>
    <col min="9" max="16384" width="9.140625" style="472"/>
  </cols>
  <sheetData>
    <row r="1" spans="2:8">
      <c r="E1" s="473"/>
      <c r="H1" s="473" t="s">
        <v>721</v>
      </c>
    </row>
    <row r="3" spans="2:8" ht="15" customHeight="1">
      <c r="B3" s="1964" t="s">
        <v>1308</v>
      </c>
      <c r="C3" s="1964"/>
      <c r="D3" s="1964"/>
      <c r="E3" s="1964"/>
      <c r="F3" s="1964"/>
      <c r="G3" s="1964"/>
      <c r="H3" s="1964"/>
    </row>
    <row r="5" spans="2:8" ht="13.5" thickBot="1">
      <c r="E5" s="474"/>
      <c r="H5" s="474" t="s">
        <v>179</v>
      </c>
    </row>
    <row r="6" spans="2:8" ht="51">
      <c r="B6" s="464" t="s">
        <v>848</v>
      </c>
      <c r="C6" s="475" t="s">
        <v>849</v>
      </c>
      <c r="D6" s="475" t="s">
        <v>850</v>
      </c>
      <c r="E6" s="475" t="s">
        <v>851</v>
      </c>
      <c r="F6" s="475" t="s">
        <v>852</v>
      </c>
      <c r="G6" s="475" t="s">
        <v>853</v>
      </c>
      <c r="H6" s="476" t="s">
        <v>854</v>
      </c>
    </row>
    <row r="7" spans="2:8">
      <c r="B7" s="468" t="s">
        <v>855</v>
      </c>
      <c r="C7" s="477">
        <v>6564.36415614</v>
      </c>
      <c r="D7" s="477">
        <v>1236.897082</v>
      </c>
      <c r="E7" s="477">
        <v>7801.2612381400004</v>
      </c>
      <c r="F7" s="477">
        <v>6691.8223160500002</v>
      </c>
      <c r="G7" s="477">
        <v>1422.9682869999999</v>
      </c>
      <c r="H7" s="478">
        <v>8114.7906030499998</v>
      </c>
    </row>
    <row r="8" spans="2:8">
      <c r="B8" s="468" t="s">
        <v>856</v>
      </c>
      <c r="C8" s="477">
        <v>5480.9689876299999</v>
      </c>
      <c r="D8" s="477">
        <v>1049.786294</v>
      </c>
      <c r="E8" s="477">
        <v>6530.7552816300004</v>
      </c>
      <c r="F8" s="477">
        <v>5790.9637780900002</v>
      </c>
      <c r="G8" s="477">
        <v>1222.8708710000001</v>
      </c>
      <c r="H8" s="478">
        <v>7013.8346490900003</v>
      </c>
    </row>
    <row r="9" spans="2:8">
      <c r="B9" s="467" t="s">
        <v>857</v>
      </c>
      <c r="C9" s="477">
        <v>7163.0695392600001</v>
      </c>
      <c r="D9" s="477">
        <v>1100.9920770000001</v>
      </c>
      <c r="E9" s="477">
        <v>8264.0616162599999</v>
      </c>
      <c r="F9" s="477">
        <v>7416.3032890000004</v>
      </c>
      <c r="G9" s="477">
        <v>1291.669461</v>
      </c>
      <c r="H9" s="478">
        <v>8707.9727500000008</v>
      </c>
    </row>
    <row r="10" spans="2:8">
      <c r="B10" s="467" t="s">
        <v>858</v>
      </c>
      <c r="C10" s="477">
        <v>13.647478</v>
      </c>
      <c r="D10" s="477">
        <v>0</v>
      </c>
      <c r="E10" s="477">
        <v>13.647478</v>
      </c>
      <c r="F10" s="477">
        <v>13.647478</v>
      </c>
      <c r="G10" s="477">
        <v>0</v>
      </c>
      <c r="H10" s="478">
        <v>13.647478</v>
      </c>
    </row>
    <row r="11" spans="2:8">
      <c r="B11" s="467" t="s">
        <v>859</v>
      </c>
      <c r="C11" s="477">
        <v>2.0062600000000002</v>
      </c>
      <c r="D11" s="477">
        <v>0</v>
      </c>
      <c r="E11" s="477">
        <v>2.0062600000000002</v>
      </c>
      <c r="F11" s="477">
        <v>0</v>
      </c>
      <c r="G11" s="477">
        <v>0</v>
      </c>
      <c r="H11" s="478">
        <v>0</v>
      </c>
    </row>
    <row r="12" spans="2:8">
      <c r="B12" s="467" t="s">
        <v>860</v>
      </c>
      <c r="C12" s="477">
        <v>17.71133</v>
      </c>
      <c r="D12" s="477">
        <v>0</v>
      </c>
      <c r="E12" s="477">
        <v>17.71133</v>
      </c>
      <c r="F12" s="477">
        <v>13.647478</v>
      </c>
      <c r="G12" s="477">
        <v>0</v>
      </c>
      <c r="H12" s="478">
        <v>13.647478</v>
      </c>
    </row>
    <row r="13" spans="2:8">
      <c r="B13" s="467" t="s">
        <v>861</v>
      </c>
      <c r="C13" s="477">
        <v>1552.55259209</v>
      </c>
      <c r="D13" s="477">
        <v>49.40034</v>
      </c>
      <c r="E13" s="477">
        <v>1601.9529320899999</v>
      </c>
      <c r="F13" s="477">
        <v>1500.4390747300001</v>
      </c>
      <c r="G13" s="477">
        <v>65.308491000000004</v>
      </c>
      <c r="H13" s="478">
        <v>1565.7475657299999</v>
      </c>
    </row>
    <row r="14" spans="2:8">
      <c r="B14" s="467" t="s">
        <v>1309</v>
      </c>
      <c r="C14" s="477">
        <v>264.73380300000002</v>
      </c>
      <c r="D14" s="477">
        <v>2.99803</v>
      </c>
      <c r="E14" s="477">
        <v>267.73183299999999</v>
      </c>
      <c r="F14" s="477">
        <v>133.59532100000001</v>
      </c>
      <c r="G14" s="477">
        <v>3.2386499999999998</v>
      </c>
      <c r="H14" s="478">
        <v>136.83397099999999</v>
      </c>
    </row>
    <row r="15" spans="2:8" ht="25.5" hidden="1">
      <c r="B15" s="467" t="s">
        <v>1236</v>
      </c>
      <c r="C15" s="477">
        <v>2.4664039999999998</v>
      </c>
      <c r="D15" s="477">
        <v>0</v>
      </c>
      <c r="E15" s="477">
        <v>2.4664039999999998</v>
      </c>
      <c r="F15" s="477">
        <v>5.7812000000000002E-2</v>
      </c>
      <c r="G15" s="477">
        <v>0</v>
      </c>
      <c r="H15" s="478">
        <v>5.7812000000000002E-2</v>
      </c>
    </row>
    <row r="16" spans="2:8">
      <c r="B16" s="467" t="s">
        <v>1310</v>
      </c>
      <c r="C16" s="477">
        <v>134.77703145999999</v>
      </c>
      <c r="D16" s="477">
        <v>1.1925870000000001</v>
      </c>
      <c r="E16" s="477">
        <v>135.96961845999999</v>
      </c>
      <c r="F16" s="477">
        <v>8.6370728200000002</v>
      </c>
      <c r="G16" s="477">
        <v>-0.25144899999999998</v>
      </c>
      <c r="H16" s="478">
        <v>8.3856238200000011</v>
      </c>
    </row>
    <row r="17" spans="2:8">
      <c r="B17" s="468" t="s">
        <v>862</v>
      </c>
      <c r="C17" s="477">
        <v>326.50587887</v>
      </c>
      <c r="D17" s="477">
        <v>150.05995999999999</v>
      </c>
      <c r="E17" s="477">
        <v>476.56583886999999</v>
      </c>
      <c r="F17" s="477">
        <v>406.49108701</v>
      </c>
      <c r="G17" s="477">
        <v>164.62116499999999</v>
      </c>
      <c r="H17" s="478">
        <v>571.11225201000002</v>
      </c>
    </row>
    <row r="18" spans="2:8" ht="25.5">
      <c r="B18" s="467" t="s">
        <v>863</v>
      </c>
      <c r="C18" s="477">
        <v>0</v>
      </c>
      <c r="D18" s="477">
        <v>0</v>
      </c>
      <c r="E18" s="477">
        <v>0</v>
      </c>
      <c r="F18" s="477">
        <v>0.17797099999999999</v>
      </c>
      <c r="G18" s="477">
        <v>0</v>
      </c>
      <c r="H18" s="478">
        <v>0.17797099999999999</v>
      </c>
    </row>
    <row r="19" spans="2:8">
      <c r="B19" s="467" t="s">
        <v>864</v>
      </c>
      <c r="C19" s="477">
        <v>45.125278999999999</v>
      </c>
      <c r="D19" s="477">
        <v>0</v>
      </c>
      <c r="E19" s="477">
        <v>45.125278999999999</v>
      </c>
      <c r="F19" s="477">
        <v>57.407457999999998</v>
      </c>
      <c r="G19" s="477">
        <v>0</v>
      </c>
      <c r="H19" s="478">
        <v>57.407457999999998</v>
      </c>
    </row>
    <row r="20" spans="2:8" hidden="1">
      <c r="B20" s="467" t="s">
        <v>865</v>
      </c>
      <c r="C20" s="477">
        <v>42.437559999999998</v>
      </c>
      <c r="D20" s="477">
        <v>0</v>
      </c>
      <c r="E20" s="477">
        <v>42.437559999999998</v>
      </c>
      <c r="F20" s="477">
        <v>40.375492000000001</v>
      </c>
      <c r="G20" s="477">
        <v>0</v>
      </c>
      <c r="H20" s="478">
        <v>40.375492000000001</v>
      </c>
    </row>
    <row r="21" spans="2:8" hidden="1">
      <c r="B21" s="467" t="s">
        <v>866</v>
      </c>
      <c r="C21" s="477">
        <v>0</v>
      </c>
      <c r="D21" s="477">
        <v>0</v>
      </c>
      <c r="E21" s="477">
        <v>0</v>
      </c>
      <c r="F21" s="477">
        <v>0</v>
      </c>
      <c r="G21" s="477">
        <v>0</v>
      </c>
      <c r="H21" s="478">
        <v>0</v>
      </c>
    </row>
    <row r="22" spans="2:8" hidden="1">
      <c r="B22" s="467" t="s">
        <v>867</v>
      </c>
      <c r="C22" s="477">
        <v>2.687719</v>
      </c>
      <c r="D22" s="477">
        <v>0</v>
      </c>
      <c r="E22" s="477">
        <v>2.687719</v>
      </c>
      <c r="F22" s="477">
        <v>17.031966000000001</v>
      </c>
      <c r="G22" s="477">
        <v>0</v>
      </c>
      <c r="H22" s="478">
        <v>17.031966000000001</v>
      </c>
    </row>
    <row r="23" spans="2:8">
      <c r="B23" s="467" t="s">
        <v>868</v>
      </c>
      <c r="C23" s="477">
        <v>235.08427316000001</v>
      </c>
      <c r="D23" s="477">
        <v>130.894936</v>
      </c>
      <c r="E23" s="477">
        <v>365.97920915999998</v>
      </c>
      <c r="F23" s="477">
        <v>230.07661132999999</v>
      </c>
      <c r="G23" s="477">
        <v>155.09261699999999</v>
      </c>
      <c r="H23" s="478">
        <v>385.16922833000001</v>
      </c>
    </row>
    <row r="24" spans="2:8">
      <c r="B24" s="467" t="s">
        <v>869</v>
      </c>
      <c r="C24" s="477">
        <v>27.047956710000001</v>
      </c>
      <c r="D24" s="477">
        <v>12.599627</v>
      </c>
      <c r="E24" s="477">
        <v>39.647583709999999</v>
      </c>
      <c r="F24" s="477">
        <v>9.6848086799999997</v>
      </c>
      <c r="G24" s="477">
        <v>6.6865790000000001</v>
      </c>
      <c r="H24" s="478">
        <v>16.371387679999998</v>
      </c>
    </row>
    <row r="25" spans="2:8" ht="25.5">
      <c r="B25" s="467" t="s">
        <v>1311</v>
      </c>
      <c r="C25" s="477">
        <v>2.1795439999999999</v>
      </c>
      <c r="D25" s="477">
        <v>1.7520999999999998E-2</v>
      </c>
      <c r="E25" s="477">
        <v>2.1970649999999998</v>
      </c>
      <c r="F25" s="477">
        <v>12.323057</v>
      </c>
      <c r="G25" s="477">
        <v>5.2796999999999997E-2</v>
      </c>
      <c r="H25" s="478">
        <v>12.375854</v>
      </c>
    </row>
    <row r="26" spans="2:8" ht="25.5">
      <c r="B26" s="467" t="s">
        <v>1237</v>
      </c>
      <c r="C26" s="477">
        <v>2.7588750000000002</v>
      </c>
      <c r="D26" s="477">
        <v>2.1009380000000002</v>
      </c>
      <c r="E26" s="477">
        <v>4.8598129999999999</v>
      </c>
      <c r="F26" s="477">
        <v>3.148825</v>
      </c>
      <c r="G26" s="477">
        <v>1.033836</v>
      </c>
      <c r="H26" s="478">
        <v>4.1826610000000004</v>
      </c>
    </row>
    <row r="27" spans="2:8" hidden="1">
      <c r="B27" s="467" t="s">
        <v>870</v>
      </c>
      <c r="C27" s="477">
        <v>2.5798860000000001</v>
      </c>
      <c r="D27" s="477">
        <v>1.388565</v>
      </c>
      <c r="E27" s="477">
        <v>3.968451</v>
      </c>
      <c r="F27" s="477">
        <v>3.0534940000000002</v>
      </c>
      <c r="G27" s="477">
        <v>0.706592</v>
      </c>
      <c r="H27" s="478">
        <v>3.7600859999999998</v>
      </c>
    </row>
    <row r="28" spans="2:8" hidden="1">
      <c r="B28" s="467" t="s">
        <v>871</v>
      </c>
      <c r="C28" s="477">
        <v>0.17898900000000001</v>
      </c>
      <c r="D28" s="477">
        <v>0.71237300000000003</v>
      </c>
      <c r="E28" s="477">
        <v>0.89136199999999999</v>
      </c>
      <c r="F28" s="477">
        <v>9.5330999999999999E-2</v>
      </c>
      <c r="G28" s="477">
        <v>0.320544</v>
      </c>
      <c r="H28" s="478">
        <v>0.41587499999999999</v>
      </c>
    </row>
    <row r="29" spans="2:8" hidden="1">
      <c r="B29" s="467" t="s">
        <v>872</v>
      </c>
      <c r="C29" s="477">
        <v>0</v>
      </c>
      <c r="D29" s="477">
        <v>0</v>
      </c>
      <c r="E29" s="477">
        <v>0</v>
      </c>
      <c r="F29" s="477">
        <v>0</v>
      </c>
      <c r="G29" s="477">
        <v>6.7000000000000002E-3</v>
      </c>
      <c r="H29" s="478">
        <v>6.7000000000000002E-3</v>
      </c>
    </row>
    <row r="30" spans="2:8">
      <c r="B30" s="467" t="s">
        <v>873</v>
      </c>
      <c r="C30" s="477">
        <v>14.309951</v>
      </c>
      <c r="D30" s="477">
        <v>4.4469380000000003</v>
      </c>
      <c r="E30" s="477">
        <v>18.756889000000001</v>
      </c>
      <c r="F30" s="477">
        <v>93.672355999999994</v>
      </c>
      <c r="G30" s="477">
        <v>1.755336</v>
      </c>
      <c r="H30" s="478">
        <v>95.427691999999993</v>
      </c>
    </row>
    <row r="31" spans="2:8">
      <c r="B31" s="468" t="s">
        <v>1201</v>
      </c>
      <c r="C31" s="477">
        <v>313.9502392</v>
      </c>
      <c r="D31" s="477">
        <v>31.710402999999999</v>
      </c>
      <c r="E31" s="477">
        <v>345.66064219999998</v>
      </c>
      <c r="F31" s="477">
        <v>299.29367100000002</v>
      </c>
      <c r="G31" s="477">
        <v>29.361331</v>
      </c>
      <c r="H31" s="478">
        <v>328.65500200000002</v>
      </c>
    </row>
    <row r="32" spans="2:8" ht="25.5">
      <c r="B32" s="468" t="s">
        <v>874</v>
      </c>
      <c r="C32" s="477">
        <v>153.30186925000001</v>
      </c>
      <c r="D32" s="477">
        <v>2.4981049999999998</v>
      </c>
      <c r="E32" s="477">
        <v>155.79997424999999</v>
      </c>
      <c r="F32" s="477">
        <v>114.30351127</v>
      </c>
      <c r="G32" s="477">
        <v>1.919813</v>
      </c>
      <c r="H32" s="478">
        <v>116.22332426999999</v>
      </c>
    </row>
    <row r="33" spans="2:8">
      <c r="B33" s="468" t="s">
        <v>875</v>
      </c>
      <c r="C33" s="477">
        <v>289.63718118999998</v>
      </c>
      <c r="D33" s="477">
        <v>2.84232</v>
      </c>
      <c r="E33" s="477">
        <v>292.47950119000001</v>
      </c>
      <c r="F33" s="477">
        <v>80.770268680000001</v>
      </c>
      <c r="G33" s="477">
        <v>4.1951070000000001</v>
      </c>
      <c r="H33" s="478">
        <v>84.965375680000008</v>
      </c>
    </row>
    <row r="34" spans="2:8">
      <c r="B34" s="469" t="s">
        <v>876</v>
      </c>
      <c r="C34" s="477">
        <v>6016.4933705800004</v>
      </c>
      <c r="D34" s="477">
        <v>1184.3698300000001</v>
      </c>
      <c r="E34" s="477">
        <v>7200.86320058</v>
      </c>
      <c r="F34" s="477">
        <v>6195.0869134099994</v>
      </c>
      <c r="G34" s="477">
        <v>1359.409298</v>
      </c>
      <c r="H34" s="478">
        <v>7554.4962114099999</v>
      </c>
    </row>
    <row r="35" spans="2:8">
      <c r="B35" s="468" t="s">
        <v>1312</v>
      </c>
      <c r="C35" s="477">
        <v>2555.77356031</v>
      </c>
      <c r="D35" s="477">
        <v>121.486981</v>
      </c>
      <c r="E35" s="477">
        <v>2677.26054131</v>
      </c>
      <c r="F35" s="477">
        <v>2559.5298326300003</v>
      </c>
      <c r="G35" s="477">
        <v>208.10728399999999</v>
      </c>
      <c r="H35" s="478">
        <v>2767.63711663</v>
      </c>
    </row>
    <row r="36" spans="2:8">
      <c r="B36" s="467" t="s">
        <v>877</v>
      </c>
      <c r="C36" s="477">
        <v>3056.25136711</v>
      </c>
      <c r="D36" s="477">
        <v>127.62554299999999</v>
      </c>
      <c r="E36" s="477">
        <v>3183.8769101100002</v>
      </c>
      <c r="F36" s="477">
        <v>3398.4425290999998</v>
      </c>
      <c r="G36" s="477">
        <v>207.464755</v>
      </c>
      <c r="H36" s="478">
        <v>3605.9072840999997</v>
      </c>
    </row>
    <row r="37" spans="2:8">
      <c r="B37" s="467" t="s">
        <v>878</v>
      </c>
      <c r="C37" s="477">
        <v>96.790593999999999</v>
      </c>
      <c r="D37" s="477">
        <v>0</v>
      </c>
      <c r="E37" s="477">
        <v>96.790593999999999</v>
      </c>
      <c r="F37" s="477">
        <v>109.03934255</v>
      </c>
      <c r="G37" s="477">
        <v>0</v>
      </c>
      <c r="H37" s="478">
        <v>109.03934255</v>
      </c>
    </row>
    <row r="38" spans="2:8">
      <c r="B38" s="467" t="s">
        <v>879</v>
      </c>
      <c r="C38" s="477">
        <v>6.8992990000000001</v>
      </c>
      <c r="D38" s="477">
        <v>0</v>
      </c>
      <c r="E38" s="477">
        <v>6.8992990000000001</v>
      </c>
      <c r="F38" s="477">
        <v>1.428493</v>
      </c>
      <c r="G38" s="477">
        <v>0</v>
      </c>
      <c r="H38" s="478">
        <v>1.428493</v>
      </c>
    </row>
    <row r="39" spans="2:8">
      <c r="B39" s="467" t="s">
        <v>880</v>
      </c>
      <c r="C39" s="477">
        <v>517.2549047</v>
      </c>
      <c r="D39" s="477">
        <v>6.2866070000000001</v>
      </c>
      <c r="E39" s="477">
        <v>523.5415117</v>
      </c>
      <c r="F39" s="477">
        <v>845.31194583000001</v>
      </c>
      <c r="G39" s="477">
        <v>9.9554799999999997</v>
      </c>
      <c r="H39" s="478">
        <v>855.26742583000009</v>
      </c>
    </row>
    <row r="40" spans="2:8">
      <c r="B40" s="467" t="s">
        <v>1313</v>
      </c>
      <c r="C40" s="477">
        <v>75.023026000000002</v>
      </c>
      <c r="D40" s="477">
        <v>2.0501260000000001</v>
      </c>
      <c r="E40" s="477">
        <v>77.073151999999993</v>
      </c>
      <c r="F40" s="477">
        <v>-266.77506499999998</v>
      </c>
      <c r="G40" s="477">
        <v>15.677042</v>
      </c>
      <c r="H40" s="478">
        <v>-251.09802300000001</v>
      </c>
    </row>
    <row r="41" spans="2:8">
      <c r="B41" s="467" t="s">
        <v>1314</v>
      </c>
      <c r="C41" s="477">
        <v>6.7447679999999997</v>
      </c>
      <c r="D41" s="477">
        <v>0</v>
      </c>
      <c r="E41" s="477">
        <v>6.7447679999999997</v>
      </c>
      <c r="F41" s="477">
        <v>-0.63313399999999997</v>
      </c>
      <c r="G41" s="477">
        <v>0</v>
      </c>
      <c r="H41" s="478">
        <v>-0.63313399999999997</v>
      </c>
    </row>
    <row r="42" spans="2:8">
      <c r="B42" s="467" t="s">
        <v>1315</v>
      </c>
      <c r="C42" s="477">
        <v>-52.188732900000005</v>
      </c>
      <c r="D42" s="477">
        <v>1.9020809999999999</v>
      </c>
      <c r="E42" s="477">
        <v>-50.286651900000003</v>
      </c>
      <c r="F42" s="477">
        <v>-383.00901591000002</v>
      </c>
      <c r="G42" s="477">
        <v>5.0790329999999999</v>
      </c>
      <c r="H42" s="478">
        <v>-377.92998291000004</v>
      </c>
    </row>
    <row r="43" spans="2:8" ht="25.5">
      <c r="B43" s="468" t="s">
        <v>881</v>
      </c>
      <c r="C43" s="477">
        <v>9.9237020000000005</v>
      </c>
      <c r="D43" s="477">
        <v>654.65502000000004</v>
      </c>
      <c r="E43" s="477">
        <v>664.57872199999997</v>
      </c>
      <c r="F43" s="477">
        <v>13.148783999999999</v>
      </c>
      <c r="G43" s="477">
        <v>693.87121100000002</v>
      </c>
      <c r="H43" s="478">
        <v>707.01999499999999</v>
      </c>
    </row>
    <row r="44" spans="2:8" hidden="1">
      <c r="B44" s="467" t="s">
        <v>882</v>
      </c>
      <c r="C44" s="477">
        <v>0</v>
      </c>
      <c r="D44" s="477">
        <v>654.65502000000004</v>
      </c>
      <c r="E44" s="477">
        <v>654.65502000000004</v>
      </c>
      <c r="F44" s="477">
        <v>0</v>
      </c>
      <c r="G44" s="477">
        <v>693.87121100000002</v>
      </c>
      <c r="H44" s="478">
        <v>693.87121100000002</v>
      </c>
    </row>
    <row r="45" spans="2:8" hidden="1">
      <c r="B45" s="467" t="s">
        <v>883</v>
      </c>
      <c r="C45" s="477">
        <v>0</v>
      </c>
      <c r="D45" s="477">
        <v>655.87166200000001</v>
      </c>
      <c r="E45" s="477">
        <v>655.87166200000001</v>
      </c>
      <c r="F45" s="477">
        <v>0</v>
      </c>
      <c r="G45" s="477">
        <v>704.15587500000004</v>
      </c>
      <c r="H45" s="478">
        <v>704.15587500000004</v>
      </c>
    </row>
    <row r="46" spans="2:8" ht="25.5">
      <c r="B46" s="467" t="s">
        <v>884</v>
      </c>
      <c r="C46" s="477">
        <v>0</v>
      </c>
      <c r="D46" s="477">
        <v>1.216642</v>
      </c>
      <c r="E46" s="477">
        <v>1.216642</v>
      </c>
      <c r="F46" s="477">
        <v>0</v>
      </c>
      <c r="G46" s="477">
        <v>10.284663999999999</v>
      </c>
      <c r="H46" s="478">
        <v>10.284663999999999</v>
      </c>
    </row>
    <row r="47" spans="2:8" hidden="1">
      <c r="B47" s="467" t="s">
        <v>885</v>
      </c>
      <c r="C47" s="477">
        <v>0</v>
      </c>
      <c r="D47" s="477">
        <v>0</v>
      </c>
      <c r="E47" s="477">
        <v>0</v>
      </c>
      <c r="F47" s="477">
        <v>0</v>
      </c>
      <c r="G47" s="477">
        <v>0</v>
      </c>
      <c r="H47" s="478">
        <v>0</v>
      </c>
    </row>
    <row r="48" spans="2:8" hidden="1">
      <c r="B48" s="467" t="s">
        <v>886</v>
      </c>
      <c r="C48" s="477">
        <v>0</v>
      </c>
      <c r="D48" s="477">
        <v>0</v>
      </c>
      <c r="E48" s="477">
        <v>0</v>
      </c>
      <c r="F48" s="477">
        <v>0</v>
      </c>
      <c r="G48" s="477">
        <v>0</v>
      </c>
      <c r="H48" s="478">
        <v>0</v>
      </c>
    </row>
    <row r="49" spans="2:8" ht="25.5">
      <c r="B49" s="467" t="s">
        <v>887</v>
      </c>
      <c r="C49" s="477">
        <v>0</v>
      </c>
      <c r="D49" s="477">
        <v>0</v>
      </c>
      <c r="E49" s="477">
        <v>0</v>
      </c>
      <c r="F49" s="477">
        <v>0</v>
      </c>
      <c r="G49" s="477">
        <v>0</v>
      </c>
      <c r="H49" s="478">
        <v>0</v>
      </c>
    </row>
    <row r="50" spans="2:8" ht="25.5" hidden="1">
      <c r="B50" s="467" t="s">
        <v>888</v>
      </c>
      <c r="C50" s="477">
        <v>9.9237020000000005</v>
      </c>
      <c r="D50" s="477">
        <v>0</v>
      </c>
      <c r="E50" s="477">
        <v>9.9237020000000005</v>
      </c>
      <c r="F50" s="477">
        <v>13.148783999999999</v>
      </c>
      <c r="G50" s="477">
        <v>0</v>
      </c>
      <c r="H50" s="478">
        <v>13.148783999999999</v>
      </c>
    </row>
    <row r="51" spans="2:8" hidden="1">
      <c r="B51" s="467" t="s">
        <v>889</v>
      </c>
      <c r="C51" s="477">
        <v>9.9237020000000005</v>
      </c>
      <c r="D51" s="477">
        <v>0</v>
      </c>
      <c r="E51" s="477">
        <v>9.9237020000000005</v>
      </c>
      <c r="F51" s="477">
        <v>16.042217999999998</v>
      </c>
      <c r="G51" s="477">
        <v>0</v>
      </c>
      <c r="H51" s="478">
        <v>16.042217999999998</v>
      </c>
    </row>
    <row r="52" spans="2:8" ht="25.5">
      <c r="B52" s="467" t="s">
        <v>890</v>
      </c>
      <c r="C52" s="477">
        <v>0</v>
      </c>
      <c r="D52" s="477">
        <v>0</v>
      </c>
      <c r="E52" s="477">
        <v>0</v>
      </c>
      <c r="F52" s="477">
        <v>2.8934340000000001</v>
      </c>
      <c r="G52" s="477">
        <v>0</v>
      </c>
      <c r="H52" s="478">
        <v>2.8934340000000001</v>
      </c>
    </row>
    <row r="53" spans="2:8" ht="38.25" hidden="1">
      <c r="B53" s="468" t="s">
        <v>891</v>
      </c>
      <c r="C53" s="477">
        <v>0</v>
      </c>
      <c r="D53" s="477">
        <v>0</v>
      </c>
      <c r="E53" s="477">
        <v>0</v>
      </c>
      <c r="F53" s="477">
        <v>0</v>
      </c>
      <c r="G53" s="477">
        <v>12.776927000000001</v>
      </c>
      <c r="H53" s="478">
        <v>12.776927000000001</v>
      </c>
    </row>
    <row r="54" spans="2:8" ht="25.5" hidden="1">
      <c r="B54" s="467" t="s">
        <v>892</v>
      </c>
      <c r="C54" s="477">
        <v>0</v>
      </c>
      <c r="D54" s="477">
        <v>0</v>
      </c>
      <c r="E54" s="477">
        <v>0</v>
      </c>
      <c r="F54" s="477">
        <v>0</v>
      </c>
      <c r="G54" s="477">
        <v>12.776927000000001</v>
      </c>
      <c r="H54" s="478">
        <v>12.776927000000001</v>
      </c>
    </row>
    <row r="55" spans="2:8" ht="38.25">
      <c r="B55" s="467" t="s">
        <v>1316</v>
      </c>
      <c r="C55" s="477">
        <v>0</v>
      </c>
      <c r="D55" s="477">
        <v>0</v>
      </c>
      <c r="E55" s="477">
        <v>0</v>
      </c>
      <c r="F55" s="477">
        <v>0</v>
      </c>
      <c r="G55" s="477">
        <v>0</v>
      </c>
      <c r="H55" s="478">
        <v>0</v>
      </c>
    </row>
    <row r="56" spans="2:8">
      <c r="B56" s="468" t="s">
        <v>893</v>
      </c>
      <c r="C56" s="477">
        <v>178.34702799999999</v>
      </c>
      <c r="D56" s="477">
        <v>0.56595799999999996</v>
      </c>
      <c r="E56" s="477">
        <v>178.91298599999999</v>
      </c>
      <c r="F56" s="477">
        <v>236.0793075</v>
      </c>
      <c r="G56" s="477">
        <v>0.47742099999999998</v>
      </c>
      <c r="H56" s="478">
        <v>236.55672849999999</v>
      </c>
    </row>
    <row r="57" spans="2:8">
      <c r="B57" s="467" t="s">
        <v>894</v>
      </c>
      <c r="C57" s="477">
        <v>23.325579999999999</v>
      </c>
      <c r="D57" s="477">
        <v>0</v>
      </c>
      <c r="E57" s="477">
        <v>23.325579999999999</v>
      </c>
      <c r="F57" s="477">
        <v>37.168084</v>
      </c>
      <c r="G57" s="477">
        <v>0</v>
      </c>
      <c r="H57" s="478">
        <v>37.168084</v>
      </c>
    </row>
    <row r="58" spans="2:8" ht="16.5" customHeight="1">
      <c r="B58" s="467" t="s">
        <v>895</v>
      </c>
      <c r="C58" s="477">
        <v>155.02144799999999</v>
      </c>
      <c r="D58" s="477">
        <v>0.56595799999999996</v>
      </c>
      <c r="E58" s="477">
        <v>155.58740599999999</v>
      </c>
      <c r="F58" s="477">
        <v>198.91122350000001</v>
      </c>
      <c r="G58" s="477">
        <v>0.47742099999999998</v>
      </c>
      <c r="H58" s="478">
        <v>199.3886445</v>
      </c>
    </row>
    <row r="59" spans="2:8">
      <c r="B59" s="468" t="s">
        <v>896</v>
      </c>
      <c r="C59" s="477">
        <v>2734.6758733299998</v>
      </c>
      <c r="D59" s="477">
        <v>384.059865</v>
      </c>
      <c r="E59" s="477">
        <v>3118.73573833</v>
      </c>
      <c r="F59" s="477">
        <v>2828.6557715699996</v>
      </c>
      <c r="G59" s="477">
        <v>413.68305199999998</v>
      </c>
      <c r="H59" s="478">
        <v>3242.3388235699995</v>
      </c>
    </row>
    <row r="60" spans="2:8" hidden="1">
      <c r="B60" s="467" t="s">
        <v>897</v>
      </c>
      <c r="C60" s="477">
        <v>1383.6278611199998</v>
      </c>
      <c r="D60" s="477">
        <v>259.38777299999998</v>
      </c>
      <c r="E60" s="477">
        <v>1643.01563412</v>
      </c>
      <c r="F60" s="477">
        <v>1436.54378514</v>
      </c>
      <c r="G60" s="477">
        <v>288.32977799999998</v>
      </c>
      <c r="H60" s="478">
        <v>1724.8735631399998</v>
      </c>
    </row>
    <row r="61" spans="2:8" hidden="1">
      <c r="B61" s="467" t="s">
        <v>898</v>
      </c>
      <c r="C61" s="477">
        <v>598.99152000000004</v>
      </c>
      <c r="D61" s="477">
        <v>218.82866100000001</v>
      </c>
      <c r="E61" s="477">
        <v>817.82018100000005</v>
      </c>
      <c r="F61" s="477">
        <v>654.52333599999997</v>
      </c>
      <c r="G61" s="477">
        <v>236.57401200000001</v>
      </c>
      <c r="H61" s="478">
        <v>891.09734800000001</v>
      </c>
    </row>
    <row r="62" spans="2:8" hidden="1">
      <c r="B62" s="467" t="s">
        <v>899</v>
      </c>
      <c r="C62" s="477">
        <v>592.79408100000001</v>
      </c>
      <c r="D62" s="477">
        <v>22.059329999999999</v>
      </c>
      <c r="E62" s="477">
        <v>614.85341100000005</v>
      </c>
      <c r="F62" s="477">
        <v>619.963212</v>
      </c>
      <c r="G62" s="477">
        <v>30.632926000000001</v>
      </c>
      <c r="H62" s="478">
        <v>650.596138</v>
      </c>
    </row>
    <row r="63" spans="2:8">
      <c r="B63" s="467" t="s">
        <v>900</v>
      </c>
      <c r="C63" s="477">
        <v>228.01233977999999</v>
      </c>
      <c r="D63" s="477">
        <v>18.499782</v>
      </c>
      <c r="E63" s="477">
        <v>246.51212178</v>
      </c>
      <c r="F63" s="477">
        <v>223.07123432999998</v>
      </c>
      <c r="G63" s="477">
        <v>21.12284</v>
      </c>
      <c r="H63" s="478">
        <v>244.19407432999998</v>
      </c>
    </row>
    <row r="64" spans="2:8" hidden="1">
      <c r="B64" s="467" t="s">
        <v>901</v>
      </c>
      <c r="C64" s="477">
        <v>-36.170079659999999</v>
      </c>
      <c r="D64" s="477">
        <v>0</v>
      </c>
      <c r="E64" s="477">
        <v>-36.170079659999999</v>
      </c>
      <c r="F64" s="477">
        <v>-61.013997189999998</v>
      </c>
      <c r="G64" s="477">
        <v>0</v>
      </c>
      <c r="H64" s="478">
        <v>-61.013997189999998</v>
      </c>
    </row>
    <row r="65" spans="2:8" hidden="1">
      <c r="B65" s="467" t="s">
        <v>902</v>
      </c>
      <c r="C65" s="477">
        <v>1351.04801221</v>
      </c>
      <c r="D65" s="477">
        <v>124.67209200000001</v>
      </c>
      <c r="E65" s="477">
        <v>1475.72010421</v>
      </c>
      <c r="F65" s="477">
        <v>1392.1119864300001</v>
      </c>
      <c r="G65" s="477">
        <v>125.353274</v>
      </c>
      <c r="H65" s="478">
        <v>1517.4652604300002</v>
      </c>
    </row>
    <row r="66" spans="2:8" ht="25.5" hidden="1">
      <c r="B66" s="467" t="s">
        <v>903</v>
      </c>
      <c r="C66" s="477">
        <v>88.436712620000009</v>
      </c>
      <c r="D66" s="477">
        <v>12.112792000000001</v>
      </c>
      <c r="E66" s="477">
        <v>100.54950462000001</v>
      </c>
      <c r="F66" s="477">
        <v>94.426542130000001</v>
      </c>
      <c r="G66" s="477">
        <v>8.8613649999999993</v>
      </c>
      <c r="H66" s="478">
        <v>103.28790712999999</v>
      </c>
    </row>
    <row r="67" spans="2:8" hidden="1">
      <c r="B67" s="467" t="s">
        <v>904</v>
      </c>
      <c r="C67" s="477">
        <v>515.21760200000006</v>
      </c>
      <c r="D67" s="477">
        <v>50.637397999999997</v>
      </c>
      <c r="E67" s="477">
        <v>565.85500000000002</v>
      </c>
      <c r="F67" s="477">
        <v>527.26591399999995</v>
      </c>
      <c r="G67" s="477">
        <v>53.082044000000003</v>
      </c>
      <c r="H67" s="478">
        <v>580.34795799999995</v>
      </c>
    </row>
    <row r="68" spans="2:8">
      <c r="B68" s="467" t="s">
        <v>905</v>
      </c>
      <c r="C68" s="477">
        <v>332.90340900000001</v>
      </c>
      <c r="D68" s="477">
        <v>40.650359000000002</v>
      </c>
      <c r="E68" s="477">
        <v>373.55376799999999</v>
      </c>
      <c r="F68" s="477">
        <v>343.29519299999998</v>
      </c>
      <c r="G68" s="477">
        <v>41.915488000000003</v>
      </c>
      <c r="H68" s="478">
        <v>385.21068100000002</v>
      </c>
    </row>
    <row r="69" spans="2:8">
      <c r="B69" s="1290" t="s">
        <v>906</v>
      </c>
      <c r="C69" s="477">
        <v>28.836697000000001</v>
      </c>
      <c r="D69" s="477">
        <v>1.8706119999999999</v>
      </c>
      <c r="E69" s="477">
        <v>30.707308999999999</v>
      </c>
      <c r="F69" s="477">
        <v>29.271757999999998</v>
      </c>
      <c r="G69" s="477">
        <v>2.1605479999999999</v>
      </c>
      <c r="H69" s="478">
        <v>31.432306000000001</v>
      </c>
    </row>
    <row r="70" spans="2:8">
      <c r="B70" s="1290" t="s">
        <v>907</v>
      </c>
      <c r="C70" s="477">
        <v>115.03908199999999</v>
      </c>
      <c r="D70" s="477">
        <v>7.3968579999999999</v>
      </c>
      <c r="E70" s="477">
        <v>122.43594</v>
      </c>
      <c r="F70" s="477">
        <v>111.452575</v>
      </c>
      <c r="G70" s="477">
        <v>8.2882099999999994</v>
      </c>
      <c r="H70" s="478">
        <v>119.740785</v>
      </c>
    </row>
    <row r="71" spans="2:8">
      <c r="B71" s="1290" t="s">
        <v>908</v>
      </c>
      <c r="C71" s="477">
        <v>7.6255790000000001</v>
      </c>
      <c r="D71" s="477">
        <v>0</v>
      </c>
      <c r="E71" s="477">
        <v>7.6255790000000001</v>
      </c>
      <c r="F71" s="477">
        <v>8.5962730000000001</v>
      </c>
      <c r="G71" s="477">
        <v>0</v>
      </c>
      <c r="H71" s="478">
        <v>8.5962730000000001</v>
      </c>
    </row>
    <row r="72" spans="2:8">
      <c r="B72" s="1290" t="s">
        <v>909</v>
      </c>
      <c r="C72" s="477">
        <v>30.812835</v>
      </c>
      <c r="D72" s="477">
        <v>0.71956900000000001</v>
      </c>
      <c r="E72" s="477">
        <v>31.532404</v>
      </c>
      <c r="F72" s="477">
        <v>34.650115</v>
      </c>
      <c r="G72" s="477">
        <v>0.71779800000000005</v>
      </c>
      <c r="H72" s="478">
        <v>35.367913000000001</v>
      </c>
    </row>
    <row r="73" spans="2:8" ht="25.5">
      <c r="B73" s="1290" t="s">
        <v>910</v>
      </c>
      <c r="C73" s="477">
        <v>61.191040999999998</v>
      </c>
      <c r="D73" s="477">
        <v>6.1696650000000002</v>
      </c>
      <c r="E73" s="477">
        <v>67.360705999999993</v>
      </c>
      <c r="F73" s="477">
        <v>72.641548999999998</v>
      </c>
      <c r="G73" s="477">
        <v>5.3037989999999997</v>
      </c>
      <c r="H73" s="478">
        <v>77.945347999999996</v>
      </c>
    </row>
    <row r="74" spans="2:8" hidden="1">
      <c r="B74" s="1290" t="s">
        <v>911</v>
      </c>
      <c r="C74" s="477">
        <v>686.20265659000006</v>
      </c>
      <c r="D74" s="477">
        <v>55.752237000000001</v>
      </c>
      <c r="E74" s="477">
        <v>741.95489358999998</v>
      </c>
      <c r="F74" s="477">
        <v>697.77798129999996</v>
      </c>
      <c r="G74" s="477">
        <v>58.106065999999998</v>
      </c>
      <c r="H74" s="478">
        <v>755.88404729999991</v>
      </c>
    </row>
    <row r="75" spans="2:8" hidden="1">
      <c r="B75" s="1290" t="s">
        <v>912</v>
      </c>
      <c r="C75" s="477">
        <v>433.21461696</v>
      </c>
      <c r="D75" s="477">
        <v>38.316597999999999</v>
      </c>
      <c r="E75" s="477">
        <v>471.53121496</v>
      </c>
      <c r="F75" s="477">
        <v>441.63583881</v>
      </c>
      <c r="G75" s="477">
        <v>40.427551999999999</v>
      </c>
      <c r="H75" s="478">
        <v>482.06339080999999</v>
      </c>
    </row>
    <row r="76" spans="2:8" hidden="1">
      <c r="B76" s="1290" t="s">
        <v>913</v>
      </c>
      <c r="C76" s="477">
        <v>114.06794382</v>
      </c>
      <c r="D76" s="477">
        <v>6.5339239999999998</v>
      </c>
      <c r="E76" s="477">
        <v>120.60186782</v>
      </c>
      <c r="F76" s="477">
        <v>104.54081291</v>
      </c>
      <c r="G76" s="477">
        <v>7.0266450000000003</v>
      </c>
      <c r="H76" s="478">
        <v>111.56745791</v>
      </c>
    </row>
    <row r="77" spans="2:8">
      <c r="B77" s="1290" t="s">
        <v>914</v>
      </c>
      <c r="C77" s="477">
        <v>138.92009580999999</v>
      </c>
      <c r="D77" s="477">
        <v>10.901714999999999</v>
      </c>
      <c r="E77" s="477">
        <v>149.82181081000002</v>
      </c>
      <c r="F77" s="477">
        <v>151.60132958000003</v>
      </c>
      <c r="G77" s="477">
        <v>10.651869</v>
      </c>
      <c r="H77" s="478">
        <v>162.25319858</v>
      </c>
    </row>
    <row r="78" spans="2:8">
      <c r="B78" s="468" t="s">
        <v>915</v>
      </c>
      <c r="C78" s="477">
        <v>93.270514050000003</v>
      </c>
      <c r="D78" s="477">
        <v>12.325448</v>
      </c>
      <c r="E78" s="477">
        <v>105.59596205</v>
      </c>
      <c r="F78" s="477">
        <v>48.916118479999994</v>
      </c>
      <c r="G78" s="477">
        <v>12.327734</v>
      </c>
      <c r="H78" s="478">
        <v>61.243852479999994</v>
      </c>
    </row>
    <row r="79" spans="2:8" ht="25.5">
      <c r="B79" s="467" t="s">
        <v>916</v>
      </c>
      <c r="C79" s="477">
        <v>42.754753999999998</v>
      </c>
      <c r="D79" s="477">
        <v>0</v>
      </c>
      <c r="E79" s="477">
        <v>42.754753999999998</v>
      </c>
      <c r="F79" s="477">
        <v>26.262152</v>
      </c>
      <c r="G79" s="477">
        <v>0</v>
      </c>
      <c r="H79" s="478">
        <v>26.262152</v>
      </c>
    </row>
    <row r="80" spans="2:8">
      <c r="B80" s="467" t="s">
        <v>917</v>
      </c>
      <c r="C80" s="477">
        <v>3.4895520000000002</v>
      </c>
      <c r="D80" s="477">
        <v>2.5334409999999998</v>
      </c>
      <c r="E80" s="477">
        <v>6.0229929999999996</v>
      </c>
      <c r="F80" s="477">
        <v>8.1923340000000007</v>
      </c>
      <c r="G80" s="477">
        <v>0.24513799999999999</v>
      </c>
      <c r="H80" s="478">
        <v>8.4374719999999996</v>
      </c>
    </row>
    <row r="81" spans="2:8">
      <c r="B81" s="467" t="s">
        <v>918</v>
      </c>
      <c r="C81" s="477">
        <v>39.840376049999996</v>
      </c>
      <c r="D81" s="477">
        <v>9.7920069999999999</v>
      </c>
      <c r="E81" s="477">
        <v>49.632383049999994</v>
      </c>
      <c r="F81" s="477">
        <v>11.045066480000001</v>
      </c>
      <c r="G81" s="477">
        <v>12.082596000000001</v>
      </c>
      <c r="H81" s="478">
        <v>23.127662480000001</v>
      </c>
    </row>
    <row r="82" spans="2:8" ht="25.5">
      <c r="B82" s="467" t="s">
        <v>919</v>
      </c>
      <c r="C82" s="477">
        <v>1.466899</v>
      </c>
      <c r="D82" s="477">
        <v>0</v>
      </c>
      <c r="E82" s="477">
        <v>1.466899</v>
      </c>
      <c r="F82" s="477">
        <v>1.259952</v>
      </c>
      <c r="G82" s="477">
        <v>0</v>
      </c>
      <c r="H82" s="478">
        <v>1.259952</v>
      </c>
    </row>
    <row r="83" spans="2:8" ht="25.5">
      <c r="B83" s="467" t="s">
        <v>920</v>
      </c>
      <c r="C83" s="477">
        <v>4.4614459999999996</v>
      </c>
      <c r="D83" s="477">
        <v>0</v>
      </c>
      <c r="E83" s="477">
        <v>4.4614459999999996</v>
      </c>
      <c r="F83" s="477">
        <v>1.8389770000000001</v>
      </c>
      <c r="G83" s="477">
        <v>0</v>
      </c>
      <c r="H83" s="478">
        <v>1.8389770000000001</v>
      </c>
    </row>
    <row r="84" spans="2:8">
      <c r="B84" s="467" t="s">
        <v>921</v>
      </c>
      <c r="C84" s="477">
        <v>4.3213889999999999</v>
      </c>
      <c r="D84" s="477">
        <v>0</v>
      </c>
      <c r="E84" s="477">
        <v>4.3213889999999999</v>
      </c>
      <c r="F84" s="477">
        <v>0.90900899999999996</v>
      </c>
      <c r="G84" s="477">
        <v>0</v>
      </c>
      <c r="H84" s="478">
        <v>0.90900899999999996</v>
      </c>
    </row>
    <row r="85" spans="2:8">
      <c r="B85" s="467" t="s">
        <v>922</v>
      </c>
      <c r="C85" s="477">
        <v>0</v>
      </c>
      <c r="D85" s="477">
        <v>0</v>
      </c>
      <c r="E85" s="477">
        <v>0</v>
      </c>
      <c r="F85" s="477">
        <v>4.8099999999999998E-4</v>
      </c>
      <c r="G85" s="477">
        <v>0</v>
      </c>
      <c r="H85" s="478">
        <v>4.8099999999999998E-4</v>
      </c>
    </row>
    <row r="86" spans="2:8">
      <c r="B86" s="467" t="s">
        <v>923</v>
      </c>
      <c r="C86" s="477">
        <v>0.14005699999999999</v>
      </c>
      <c r="D86" s="477">
        <v>0</v>
      </c>
      <c r="E86" s="477">
        <v>0.14005699999999999</v>
      </c>
      <c r="F86" s="477">
        <v>0.92948699999999995</v>
      </c>
      <c r="G86" s="477">
        <v>0</v>
      </c>
      <c r="H86" s="478">
        <v>0.92948699999999995</v>
      </c>
    </row>
    <row r="87" spans="2:8">
      <c r="B87" s="467" t="s">
        <v>924</v>
      </c>
      <c r="C87" s="477">
        <v>1.257487</v>
      </c>
      <c r="D87" s="477">
        <v>0</v>
      </c>
      <c r="E87" s="477">
        <v>1.257487</v>
      </c>
      <c r="F87" s="477">
        <v>0.317637</v>
      </c>
      <c r="G87" s="477">
        <v>0</v>
      </c>
      <c r="H87" s="478">
        <v>0.317637</v>
      </c>
    </row>
    <row r="88" spans="2:8" ht="25.5">
      <c r="B88" s="468" t="s">
        <v>925</v>
      </c>
      <c r="C88" s="477">
        <v>364.94397342000002</v>
      </c>
      <c r="D88" s="477">
        <v>8.0629620000000006</v>
      </c>
      <c r="E88" s="477">
        <v>373.00693541999999</v>
      </c>
      <c r="F88" s="477">
        <v>382.69390886000002</v>
      </c>
      <c r="G88" s="477">
        <v>10.210891999999999</v>
      </c>
      <c r="H88" s="478">
        <v>392.90480086000002</v>
      </c>
    </row>
    <row r="89" spans="2:8">
      <c r="B89" s="467" t="s">
        <v>926</v>
      </c>
      <c r="C89" s="477">
        <v>0</v>
      </c>
      <c r="D89" s="477">
        <v>0</v>
      </c>
      <c r="E89" s="477">
        <v>0</v>
      </c>
      <c r="F89" s="477">
        <v>0</v>
      </c>
      <c r="G89" s="477">
        <v>0</v>
      </c>
      <c r="H89" s="478">
        <v>0</v>
      </c>
    </row>
    <row r="90" spans="2:8">
      <c r="B90" s="467" t="s">
        <v>927</v>
      </c>
      <c r="C90" s="477">
        <v>364.94397342000002</v>
      </c>
      <c r="D90" s="477">
        <v>8.0629620000000006</v>
      </c>
      <c r="E90" s="477">
        <v>373.00693541999999</v>
      </c>
      <c r="F90" s="477">
        <v>382.69390886000002</v>
      </c>
      <c r="G90" s="477">
        <v>10.210891999999999</v>
      </c>
      <c r="H90" s="478">
        <v>392.90480086000002</v>
      </c>
    </row>
    <row r="91" spans="2:8" ht="28.5" customHeight="1">
      <c r="B91" s="468" t="s">
        <v>1202</v>
      </c>
      <c r="C91" s="477">
        <v>-20.397537259999996</v>
      </c>
      <c r="D91" s="477">
        <v>2.2190910000000001</v>
      </c>
      <c r="E91" s="477">
        <v>-18.178446259999998</v>
      </c>
      <c r="F91" s="477">
        <v>53.554634</v>
      </c>
      <c r="G91" s="477">
        <v>7.2326940000000004</v>
      </c>
      <c r="H91" s="478">
        <v>60.787328000000002</v>
      </c>
    </row>
    <row r="92" spans="2:8">
      <c r="B92" s="468" t="s">
        <v>928</v>
      </c>
      <c r="C92" s="477">
        <v>99.956256730000007</v>
      </c>
      <c r="D92" s="477">
        <v>0.99450499999999997</v>
      </c>
      <c r="E92" s="477">
        <v>100.95076173000001</v>
      </c>
      <c r="F92" s="477">
        <v>72.508556370000008</v>
      </c>
      <c r="G92" s="477">
        <v>0.72208300000000003</v>
      </c>
      <c r="H92" s="478">
        <v>73.230639370000006</v>
      </c>
    </row>
    <row r="93" spans="2:8">
      <c r="B93" s="468" t="s">
        <v>1203</v>
      </c>
      <c r="C93" s="477">
        <v>602.80301755999994</v>
      </c>
      <c r="D93" s="477">
        <v>75.874054000000001</v>
      </c>
      <c r="E93" s="477">
        <v>678.67707155999994</v>
      </c>
      <c r="F93" s="477">
        <v>535.11094663999995</v>
      </c>
      <c r="G93" s="477">
        <v>75.248958999999999</v>
      </c>
      <c r="H93" s="478">
        <v>610.35990563999997</v>
      </c>
    </row>
    <row r="94" spans="2:8">
      <c r="B94" s="468" t="s">
        <v>1204</v>
      </c>
      <c r="C94" s="477">
        <v>54.932231999999999</v>
      </c>
      <c r="D94" s="477">
        <v>23.346802</v>
      </c>
      <c r="E94" s="477">
        <v>78.279033999999996</v>
      </c>
      <c r="F94" s="477">
        <v>38.375543999999998</v>
      </c>
      <c r="G94" s="477">
        <v>11.689970000000001</v>
      </c>
      <c r="H94" s="478">
        <v>50.065514</v>
      </c>
    </row>
    <row r="95" spans="2:8">
      <c r="B95" s="468" t="s">
        <v>929</v>
      </c>
      <c r="C95" s="477">
        <v>78.570267000000001</v>
      </c>
      <c r="D95" s="477">
        <v>8.8816369999999996</v>
      </c>
      <c r="E95" s="477">
        <v>87.451903999999999</v>
      </c>
      <c r="F95" s="477">
        <v>70.50806</v>
      </c>
      <c r="G95" s="477">
        <v>9.3466129999999996</v>
      </c>
      <c r="H95" s="478">
        <v>79.854673000000005</v>
      </c>
    </row>
    <row r="96" spans="2:8">
      <c r="B96" s="468" t="s">
        <v>930</v>
      </c>
      <c r="C96" s="477">
        <v>0</v>
      </c>
      <c r="D96" s="477">
        <v>0</v>
      </c>
      <c r="E96" s="477">
        <v>0</v>
      </c>
      <c r="F96" s="477">
        <v>5.8213270000000001</v>
      </c>
      <c r="G96" s="477">
        <v>0</v>
      </c>
      <c r="H96" s="478">
        <v>5.8213270000000001</v>
      </c>
    </row>
    <row r="97" spans="2:8">
      <c r="B97" s="468" t="s">
        <v>1205</v>
      </c>
      <c r="C97" s="477">
        <v>524.23275056</v>
      </c>
      <c r="D97" s="477">
        <v>67.137601000000004</v>
      </c>
      <c r="E97" s="477">
        <v>591.3703515599999</v>
      </c>
      <c r="F97" s="477">
        <v>459.45916263999999</v>
      </c>
      <c r="G97" s="477">
        <v>65.902345999999994</v>
      </c>
      <c r="H97" s="478">
        <v>525.36150864000001</v>
      </c>
    </row>
    <row r="98" spans="2:8" ht="13.5" thickBot="1">
      <c r="B98" s="479" t="s">
        <v>1206</v>
      </c>
      <c r="C98" s="480">
        <v>54.932231999999999</v>
      </c>
      <c r="D98" s="480">
        <v>23.491986000000001</v>
      </c>
      <c r="E98" s="480">
        <v>78.424217999999996</v>
      </c>
      <c r="F98" s="480">
        <v>39.053147000000003</v>
      </c>
      <c r="G98" s="480">
        <v>11.689970000000001</v>
      </c>
      <c r="H98" s="481">
        <v>50.743116999999998</v>
      </c>
    </row>
    <row r="103" spans="2:8">
      <c r="C103" s="482"/>
      <c r="D103" s="482"/>
      <c r="E103" s="482"/>
      <c r="F103" s="482"/>
      <c r="G103" s="482"/>
      <c r="H103" s="482"/>
    </row>
  </sheetData>
  <mergeCells count="1">
    <mergeCell ref="B3:H3"/>
  </mergeCells>
  <pageMargins left="0.70866141732283472" right="0.70866141732283472" top="0.74803149606299213" bottom="0.74803149606299213" header="0.31496062992125984" footer="0.31496062992125984"/>
  <pageSetup paperSize="9" scale="4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2"/>
  <sheetViews>
    <sheetView workbookViewId="0"/>
  </sheetViews>
  <sheetFormatPr defaultRowHeight="12.75"/>
  <cols>
    <col min="1" max="1" width="4.28515625" style="483" customWidth="1"/>
    <col min="2" max="2" width="74" style="483" customWidth="1"/>
    <col min="3" max="3" width="8.7109375" style="483" customWidth="1"/>
    <col min="4" max="4" width="9" style="483" customWidth="1"/>
    <col min="5" max="5" width="8.5703125" style="483" customWidth="1"/>
    <col min="6" max="6" width="8.7109375" style="483" customWidth="1"/>
    <col min="7" max="7" width="8.5703125" style="483" customWidth="1"/>
    <col min="8" max="8" width="8.42578125" style="483" customWidth="1"/>
    <col min="9" max="9" width="7.7109375" style="483" customWidth="1"/>
    <col min="10" max="16384" width="9.140625" style="483"/>
  </cols>
  <sheetData>
    <row r="1" spans="2:10" ht="14.25">
      <c r="H1" s="1965" t="s">
        <v>846</v>
      </c>
      <c r="I1" s="1965"/>
    </row>
    <row r="2" spans="2:10" ht="14.25">
      <c r="H2" s="728"/>
      <c r="I2" s="728"/>
    </row>
    <row r="3" spans="2:10" ht="14.25">
      <c r="B3" s="1966" t="s">
        <v>1053</v>
      </c>
      <c r="C3" s="1966"/>
      <c r="D3" s="1966"/>
      <c r="E3" s="1966"/>
      <c r="F3" s="1966"/>
      <c r="G3" s="1966"/>
      <c r="H3" s="1966"/>
      <c r="I3" s="1966"/>
    </row>
    <row r="4" spans="2:10" ht="13.5" thickBot="1">
      <c r="B4" s="484"/>
      <c r="C4" s="484"/>
      <c r="D4" s="484"/>
      <c r="E4" s="484"/>
      <c r="F4" s="484"/>
      <c r="G4" s="484"/>
      <c r="H4" s="484"/>
      <c r="I4" s="484"/>
    </row>
    <row r="5" spans="2:10" ht="15" thickBot="1">
      <c r="B5" s="486"/>
      <c r="C5" s="486" t="s">
        <v>932</v>
      </c>
      <c r="D5" s="487" t="s">
        <v>933</v>
      </c>
      <c r="E5" s="488" t="s">
        <v>934</v>
      </c>
      <c r="F5" s="487" t="s">
        <v>935</v>
      </c>
      <c r="G5" s="488" t="s">
        <v>936</v>
      </c>
      <c r="H5" s="487" t="s">
        <v>116</v>
      </c>
      <c r="I5" s="489" t="s">
        <v>154</v>
      </c>
    </row>
    <row r="6" spans="2:10" ht="28.5">
      <c r="B6" s="647" t="s">
        <v>1054</v>
      </c>
      <c r="C6" s="490">
        <v>12.6341636289996</v>
      </c>
      <c r="D6" s="491">
        <v>11.1102371052927</v>
      </c>
      <c r="E6" s="490">
        <v>9.0513129106532997</v>
      </c>
      <c r="F6" s="491">
        <v>8.2107085445777201</v>
      </c>
      <c r="G6" s="492">
        <v>6.6023882984801707</v>
      </c>
      <c r="H6" s="493">
        <v>8.6123312010419397</v>
      </c>
      <c r="I6" s="492">
        <v>5.3633465584966702</v>
      </c>
      <c r="J6" s="648"/>
    </row>
    <row r="7" spans="2:10" ht="14.25">
      <c r="B7" s="649" t="s">
        <v>1207</v>
      </c>
      <c r="C7" s="494">
        <v>1.0249253048370199</v>
      </c>
      <c r="D7" s="495">
        <v>0.18693496203349899</v>
      </c>
      <c r="E7" s="494">
        <v>0.31987719779277302</v>
      </c>
      <c r="F7" s="495">
        <v>1.37868380458091</v>
      </c>
      <c r="G7" s="496">
        <v>0.30761764204435499</v>
      </c>
      <c r="H7" s="497">
        <v>-0.42479233533333755</v>
      </c>
      <c r="I7" s="496">
        <v>-0.66235620259931605</v>
      </c>
      <c r="J7" s="648"/>
    </row>
    <row r="8" spans="2:10" ht="28.5">
      <c r="B8" s="650" t="s">
        <v>1055</v>
      </c>
      <c r="C8" s="494">
        <v>28.452694876900296</v>
      </c>
      <c r="D8" s="495">
        <v>31.554869656956402</v>
      </c>
      <c r="E8" s="494">
        <v>34.301277682299094</v>
      </c>
      <c r="F8" s="495">
        <v>36.612879775996596</v>
      </c>
      <c r="G8" s="496">
        <v>38.910508676764699</v>
      </c>
      <c r="H8" s="497">
        <v>42.441900496295908</v>
      </c>
      <c r="I8" s="496">
        <v>45.016375460975702</v>
      </c>
      <c r="J8" s="648"/>
    </row>
    <row r="9" spans="2:10" ht="29.25" thickBot="1">
      <c r="B9" s="651" t="s">
        <v>1056</v>
      </c>
      <c r="C9" s="499">
        <v>41.854339936192396</v>
      </c>
      <c r="D9" s="498">
        <v>45.983242518427801</v>
      </c>
      <c r="E9" s="499">
        <v>49.723773891175824</v>
      </c>
      <c r="F9" s="498">
        <v>51.564585364991359</v>
      </c>
      <c r="G9" s="500">
        <v>54.065124284977429</v>
      </c>
      <c r="H9" s="501">
        <v>57.406964111440516</v>
      </c>
      <c r="I9" s="500">
        <v>59.018015680320801</v>
      </c>
      <c r="J9" s="648"/>
    </row>
    <row r="10" spans="2:10">
      <c r="C10" s="502"/>
      <c r="D10" s="502"/>
      <c r="E10" s="502"/>
      <c r="F10" s="503"/>
    </row>
    <row r="11" spans="2:10">
      <c r="B11" s="1967" t="s">
        <v>937</v>
      </c>
      <c r="C11" s="1968"/>
      <c r="D11" s="1968"/>
      <c r="E11" s="1968"/>
      <c r="F11" s="1968"/>
      <c r="G11" s="1968"/>
      <c r="H11" s="1968"/>
      <c r="I11" s="1968"/>
    </row>
    <row r="12" spans="2:10">
      <c r="B12" s="1968"/>
      <c r="C12" s="1968"/>
      <c r="D12" s="1968"/>
      <c r="E12" s="1968"/>
      <c r="F12" s="1968"/>
      <c r="G12" s="1968"/>
      <c r="H12" s="1968"/>
      <c r="I12" s="1968"/>
    </row>
  </sheetData>
  <mergeCells count="3">
    <mergeCell ref="H1:I1"/>
    <mergeCell ref="B3:I3"/>
    <mergeCell ref="B11:I12"/>
  </mergeCells>
  <pageMargins left="0.70866141732283472" right="0.70866141732283472" top="0.74803149606299213" bottom="0.74803149606299213" header="0.31496062992125984" footer="0.31496062992125984"/>
  <pageSetup paperSize="9" scale="94"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22"/>
  <sheetViews>
    <sheetView workbookViewId="0"/>
  </sheetViews>
  <sheetFormatPr defaultColWidth="8.85546875" defaultRowHeight="14.25"/>
  <cols>
    <col min="1" max="1" width="1.85546875" style="504" customWidth="1"/>
    <col min="2" max="2" width="51.140625" style="504" customWidth="1"/>
    <col min="3" max="8" width="8.28515625" style="504" bestFit="1" customWidth="1"/>
    <col min="9" max="9" width="8" style="504" customWidth="1"/>
    <col min="10" max="10" width="13.28515625" style="504" customWidth="1"/>
    <col min="11" max="16384" width="8.85546875" style="504"/>
  </cols>
  <sheetData>
    <row r="2" spans="2:9">
      <c r="I2" s="505" t="s">
        <v>847</v>
      </c>
    </row>
    <row r="3" spans="2:9">
      <c r="I3" s="505"/>
    </row>
    <row r="4" spans="2:9">
      <c r="B4" s="1969" t="s">
        <v>1058</v>
      </c>
      <c r="C4" s="1969"/>
      <c r="D4" s="1969"/>
      <c r="E4" s="1969"/>
      <c r="F4" s="1969"/>
      <c r="G4" s="1969"/>
      <c r="H4" s="1969"/>
      <c r="I4" s="1969"/>
    </row>
    <row r="5" spans="2:9" ht="15" thickBot="1"/>
    <row r="6" spans="2:9" ht="15" thickBot="1">
      <c r="B6" s="522"/>
      <c r="C6" s="522">
        <v>2010</v>
      </c>
      <c r="D6" s="523">
        <v>2011</v>
      </c>
      <c r="E6" s="524">
        <v>2012</v>
      </c>
      <c r="F6" s="523">
        <v>2013</v>
      </c>
      <c r="G6" s="524">
        <v>2014</v>
      </c>
      <c r="H6" s="523">
        <v>2015</v>
      </c>
      <c r="I6" s="525">
        <v>2016</v>
      </c>
    </row>
    <row r="7" spans="2:9" ht="28.5">
      <c r="B7" s="652" t="s">
        <v>1208</v>
      </c>
      <c r="C7" s="528">
        <v>85.089402864123727</v>
      </c>
      <c r="D7" s="527">
        <v>83.877129528290908</v>
      </c>
      <c r="E7" s="528">
        <v>86.835625898651401</v>
      </c>
      <c r="F7" s="527">
        <v>85.298856388466447</v>
      </c>
      <c r="G7" s="528">
        <v>83.031192461241886</v>
      </c>
      <c r="H7" s="527">
        <v>80.977625374693474</v>
      </c>
      <c r="I7" s="526">
        <v>81.365059766184572</v>
      </c>
    </row>
    <row r="8" spans="2:9" ht="28.5">
      <c r="B8" s="653" t="s">
        <v>1209</v>
      </c>
      <c r="C8" s="531">
        <v>71.771108744909412</v>
      </c>
      <c r="D8" s="530">
        <v>61.653067469928395</v>
      </c>
      <c r="E8" s="531">
        <v>64.146883803099499</v>
      </c>
      <c r="F8" s="530">
        <v>64.869300146746212</v>
      </c>
      <c r="G8" s="531">
        <v>63.231384447723649</v>
      </c>
      <c r="H8" s="530">
        <v>54.791893672514021</v>
      </c>
      <c r="I8" s="529">
        <v>55.976511279274519</v>
      </c>
    </row>
    <row r="9" spans="2:9">
      <c r="B9" s="654" t="s">
        <v>992</v>
      </c>
      <c r="C9" s="531">
        <v>70.26197893054983</v>
      </c>
      <c r="D9" s="530">
        <v>74.037810055060774</v>
      </c>
      <c r="E9" s="531">
        <v>77.98239527109466</v>
      </c>
      <c r="F9" s="530">
        <v>75.338259337454573</v>
      </c>
      <c r="G9" s="531">
        <v>72.317955531713991</v>
      </c>
      <c r="H9" s="530">
        <v>71.022073565287641</v>
      </c>
      <c r="I9" s="529">
        <v>73.131235665378654</v>
      </c>
    </row>
    <row r="10" spans="2:9" ht="29.25" thickBot="1">
      <c r="B10" s="655" t="s">
        <v>1210</v>
      </c>
      <c r="C10" s="534">
        <v>43.457285075791091</v>
      </c>
      <c r="D10" s="533">
        <v>38.308091338346522</v>
      </c>
      <c r="E10" s="534">
        <v>41.816060203653265</v>
      </c>
      <c r="F10" s="533">
        <v>42.69803403285443</v>
      </c>
      <c r="G10" s="534">
        <v>40.665338385570927</v>
      </c>
      <c r="H10" s="533">
        <v>35.516882955624887</v>
      </c>
      <c r="I10" s="532">
        <v>37.950374323688877</v>
      </c>
    </row>
    <row r="11" spans="2:9">
      <c r="B11" s="535"/>
      <c r="C11" s="536"/>
      <c r="D11" s="536"/>
      <c r="E11" s="536"/>
      <c r="F11" s="536"/>
      <c r="G11" s="536"/>
      <c r="H11" s="536"/>
      <c r="I11" s="536"/>
    </row>
    <row r="12" spans="2:9">
      <c r="B12" s="1970" t="s">
        <v>1238</v>
      </c>
      <c r="C12" s="1970"/>
      <c r="D12" s="1970"/>
    </row>
    <row r="14" spans="2:9">
      <c r="I14" s="505"/>
    </row>
    <row r="15" spans="2:9">
      <c r="B15" s="1971" t="s">
        <v>1211</v>
      </c>
      <c r="C15" s="1969"/>
      <c r="D15" s="1969"/>
      <c r="E15" s="1969"/>
      <c r="F15" s="1969"/>
      <c r="G15" s="1969"/>
      <c r="H15" s="1969"/>
      <c r="I15" s="1969"/>
    </row>
    <row r="16" spans="2:9" ht="15" thickBot="1"/>
    <row r="17" spans="2:9" ht="15" thickBot="1">
      <c r="B17" s="507"/>
      <c r="C17" s="507">
        <v>2010</v>
      </c>
      <c r="D17" s="508">
        <v>2011</v>
      </c>
      <c r="E17" s="509">
        <v>2012</v>
      </c>
      <c r="F17" s="508">
        <v>2013</v>
      </c>
      <c r="G17" s="509">
        <v>2014</v>
      </c>
      <c r="H17" s="508">
        <v>2015</v>
      </c>
      <c r="I17" s="510">
        <v>2016</v>
      </c>
    </row>
    <row r="18" spans="2:9">
      <c r="B18" s="656" t="s">
        <v>949</v>
      </c>
      <c r="C18" s="514">
        <v>28.384187511256208</v>
      </c>
      <c r="D18" s="513">
        <v>18.113568267463723</v>
      </c>
      <c r="E18" s="514">
        <v>19.073109277040437</v>
      </c>
      <c r="F18" s="513">
        <v>13.967970377546312</v>
      </c>
      <c r="G18" s="514">
        <v>11.460552377308918</v>
      </c>
      <c r="H18" s="513">
        <v>10.475523230008745</v>
      </c>
      <c r="I18" s="512">
        <v>9.3248347131293556</v>
      </c>
    </row>
    <row r="19" spans="2:9">
      <c r="B19" s="657" t="s">
        <v>948</v>
      </c>
      <c r="C19" s="518">
        <v>19.017014962495036</v>
      </c>
      <c r="D19" s="517">
        <v>13.402887997762235</v>
      </c>
      <c r="E19" s="518">
        <v>15.319055582815865</v>
      </c>
      <c r="F19" s="517">
        <v>18.810011396200018</v>
      </c>
      <c r="G19" s="518">
        <v>16.319001896069533</v>
      </c>
      <c r="H19" s="517">
        <v>17.588639406323473</v>
      </c>
      <c r="I19" s="516">
        <v>17.872173679802223</v>
      </c>
    </row>
    <row r="20" spans="2:9" ht="15" thickBot="1">
      <c r="B20" s="658" t="s">
        <v>947</v>
      </c>
      <c r="C20" s="521">
        <v>52.598797526248752</v>
      </c>
      <c r="D20" s="520">
        <v>68.483543734774059</v>
      </c>
      <c r="E20" s="521">
        <v>65.607835140143706</v>
      </c>
      <c r="F20" s="520">
        <v>67.222018226253667</v>
      </c>
      <c r="G20" s="521">
        <v>72.220445726621548</v>
      </c>
      <c r="H20" s="520">
        <v>71.935837363667787</v>
      </c>
      <c r="I20" s="519">
        <v>72.802991607068421</v>
      </c>
    </row>
    <row r="21" spans="2:9">
      <c r="B21" s="1972" t="s">
        <v>950</v>
      </c>
      <c r="C21" s="1972"/>
      <c r="D21" s="1972"/>
      <c r="E21" s="1972"/>
      <c r="F21" s="1972"/>
      <c r="G21" s="1972"/>
      <c r="H21" s="1972"/>
      <c r="I21" s="1972"/>
    </row>
    <row r="22" spans="2:9">
      <c r="B22" s="1972"/>
      <c r="C22" s="1972"/>
      <c r="D22" s="1972"/>
      <c r="E22" s="1972"/>
      <c r="F22" s="1972"/>
      <c r="G22" s="1972"/>
      <c r="H22" s="1972"/>
      <c r="I22" s="1972"/>
    </row>
  </sheetData>
  <mergeCells count="4">
    <mergeCell ref="B4:I4"/>
    <mergeCell ref="B12:D12"/>
    <mergeCell ref="B15:I15"/>
    <mergeCell ref="B21:I22"/>
  </mergeCells>
  <pageMargins left="0.70866141732283472" right="0.70866141732283472" top="0.74803149606299213" bottom="0.74803149606299213" header="0.31496062992125984" footer="0.31496062992125984"/>
  <pageSetup paperSize="9" scale="7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58"/>
  <sheetViews>
    <sheetView workbookViewId="0"/>
  </sheetViews>
  <sheetFormatPr defaultRowHeight="15"/>
  <cols>
    <col min="1" max="1" width="3.7109375" style="1067" customWidth="1"/>
    <col min="2" max="16384" width="9.140625" style="1067"/>
  </cols>
  <sheetData>
    <row r="1" spans="2:14" s="1291" customFormat="1" ht="14.25"/>
    <row r="2" spans="2:14" s="1291" customFormat="1" ht="15" customHeight="1">
      <c r="C2" s="1292"/>
      <c r="H2" s="1292" t="s">
        <v>938</v>
      </c>
    </row>
    <row r="3" spans="2:14" s="1291" customFormat="1" ht="15" customHeight="1">
      <c r="B3" s="1973" t="s">
        <v>1060</v>
      </c>
      <c r="C3" s="1973"/>
      <c r="D3" s="1973"/>
      <c r="E3" s="1973"/>
      <c r="F3" s="1973"/>
      <c r="G3" s="1973"/>
      <c r="H3" s="1973"/>
    </row>
    <row r="4" spans="2:14" s="1291" customFormat="1" ht="30" customHeight="1">
      <c r="B4" s="1973"/>
      <c r="C4" s="1973"/>
      <c r="D4" s="1973"/>
      <c r="E4" s="1973"/>
      <c r="F4" s="1973"/>
      <c r="G4" s="1973"/>
      <c r="H4" s="1973"/>
    </row>
    <row r="5" spans="2:14" s="1291" customFormat="1" ht="15" customHeight="1" thickBot="1">
      <c r="C5" s="1292"/>
    </row>
    <row r="6" spans="2:14" s="1291" customFormat="1" thickBot="1">
      <c r="B6" s="1293">
        <v>2010</v>
      </c>
      <c r="C6" s="1293">
        <v>2011</v>
      </c>
      <c r="D6" s="1294">
        <v>2012</v>
      </c>
      <c r="E6" s="1293">
        <v>2013</v>
      </c>
      <c r="F6" s="1294">
        <v>2014</v>
      </c>
      <c r="G6" s="1293">
        <v>2015</v>
      </c>
      <c r="H6" s="1293">
        <v>2016</v>
      </c>
    </row>
    <row r="7" spans="2:14" s="1291" customFormat="1" ht="14.25">
      <c r="B7" s="1295">
        <v>4.5999999999999996</v>
      </c>
      <c r="C7" s="1296">
        <v>0.2</v>
      </c>
      <c r="D7" s="1297">
        <v>5.5</v>
      </c>
      <c r="E7" s="1296">
        <v>2.25</v>
      </c>
      <c r="F7" s="1298">
        <v>2.5</v>
      </c>
      <c r="G7" s="1299">
        <v>1</v>
      </c>
      <c r="H7" s="1296">
        <v>0.01</v>
      </c>
    </row>
    <row r="8" spans="2:14" s="1291" customFormat="1" ht="14.25">
      <c r="B8" s="1300">
        <v>4.5999999999999996</v>
      </c>
      <c r="C8" s="1301">
        <v>3.5</v>
      </c>
      <c r="D8" s="1302">
        <v>5.5</v>
      </c>
      <c r="E8" s="1301">
        <v>2.25</v>
      </c>
      <c r="F8" s="1303">
        <v>3.5</v>
      </c>
      <c r="G8" s="1304">
        <v>1</v>
      </c>
      <c r="H8" s="1301">
        <v>0.01</v>
      </c>
      <c r="L8" s="1305"/>
      <c r="M8" s="1305"/>
      <c r="N8" s="1305"/>
    </row>
    <row r="9" spans="2:14" s="1291" customFormat="1" ht="14.25">
      <c r="B9" s="1300">
        <v>5.9</v>
      </c>
      <c r="C9" s="1301">
        <v>3.5</v>
      </c>
      <c r="D9" s="1302">
        <v>5.6</v>
      </c>
      <c r="E9" s="1301">
        <v>5.2</v>
      </c>
      <c r="F9" s="1303">
        <v>3.5</v>
      </c>
      <c r="G9" s="1304">
        <v>1</v>
      </c>
      <c r="H9" s="1301">
        <v>0.01</v>
      </c>
      <c r="L9" s="1305"/>
      <c r="M9" s="1305"/>
      <c r="N9" s="1305"/>
    </row>
    <row r="10" spans="2:14" s="1291" customFormat="1" ht="14.25">
      <c r="B10" s="1300">
        <v>6.1</v>
      </c>
      <c r="C10" s="1301">
        <v>5.8</v>
      </c>
      <c r="D10" s="1302">
        <v>5.6</v>
      </c>
      <c r="E10" s="1301">
        <v>5.2</v>
      </c>
      <c r="F10" s="1303">
        <v>3.6</v>
      </c>
      <c r="G10" s="1304">
        <v>2.2000000000000002</v>
      </c>
      <c r="H10" s="1301">
        <v>1</v>
      </c>
      <c r="L10" s="1305"/>
      <c r="M10" s="1305"/>
      <c r="N10" s="1305"/>
    </row>
    <row r="11" spans="2:14" s="1291" customFormat="1" ht="14.25">
      <c r="B11" s="1300">
        <v>6.5</v>
      </c>
      <c r="C11" s="1301">
        <v>5.8</v>
      </c>
      <c r="D11" s="1302">
        <v>5.65</v>
      </c>
      <c r="E11" s="1301">
        <v>5.2</v>
      </c>
      <c r="F11" s="1303">
        <v>3.9</v>
      </c>
      <c r="G11" s="1304">
        <v>2.2000000000000002</v>
      </c>
      <c r="H11" s="1301">
        <v>1</v>
      </c>
      <c r="L11" s="1305"/>
      <c r="M11" s="1305"/>
      <c r="N11" s="1305"/>
    </row>
    <row r="12" spans="2:14" s="1291" customFormat="1" ht="14.25">
      <c r="B12" s="1300">
        <v>6.6</v>
      </c>
      <c r="C12" s="1301">
        <v>6</v>
      </c>
      <c r="D12" s="1302">
        <v>5.7</v>
      </c>
      <c r="E12" s="1301">
        <v>5.2</v>
      </c>
      <c r="F12" s="1303">
        <v>3.9</v>
      </c>
      <c r="G12" s="1304">
        <v>3.3</v>
      </c>
      <c r="H12" s="1301">
        <v>1</v>
      </c>
      <c r="L12" s="1305"/>
      <c r="M12" s="1305"/>
      <c r="N12" s="1305"/>
    </row>
    <row r="13" spans="2:14" s="1291" customFormat="1" ht="14.25">
      <c r="B13" s="1300">
        <v>6.8</v>
      </c>
      <c r="C13" s="1301">
        <v>6</v>
      </c>
      <c r="D13" s="1302">
        <v>5.7</v>
      </c>
      <c r="E13" s="1301">
        <v>5.2</v>
      </c>
      <c r="F13" s="1303">
        <v>4</v>
      </c>
      <c r="G13" s="1304">
        <v>3.5</v>
      </c>
      <c r="H13" s="1301">
        <v>1</v>
      </c>
      <c r="L13" s="1305"/>
      <c r="M13" s="1305"/>
      <c r="N13" s="1305"/>
    </row>
    <row r="14" spans="2:14" s="1291" customFormat="1" ht="14.25">
      <c r="B14" s="1300">
        <v>6.8</v>
      </c>
      <c r="C14" s="1301">
        <v>6</v>
      </c>
      <c r="D14" s="1302">
        <v>6</v>
      </c>
      <c r="E14" s="1301">
        <v>5.2</v>
      </c>
      <c r="F14" s="1303">
        <v>4</v>
      </c>
      <c r="G14" s="1304">
        <v>3.6</v>
      </c>
      <c r="H14" s="1301">
        <v>1</v>
      </c>
    </row>
    <row r="15" spans="2:14" s="1291" customFormat="1" ht="14.25">
      <c r="B15" s="1300">
        <v>6.9</v>
      </c>
      <c r="C15" s="1301">
        <v>6</v>
      </c>
      <c r="D15" s="1302">
        <v>6.1</v>
      </c>
      <c r="E15" s="1301">
        <v>5.2</v>
      </c>
      <c r="F15" s="1303">
        <v>4</v>
      </c>
      <c r="G15" s="1304">
        <v>3.8</v>
      </c>
      <c r="H15" s="1301">
        <v>2.4</v>
      </c>
    </row>
    <row r="16" spans="2:14" s="1291" customFormat="1" ht="14.25">
      <c r="B16" s="1300">
        <v>6.9</v>
      </c>
      <c r="C16" s="1301">
        <v>6.1</v>
      </c>
      <c r="D16" s="1302">
        <v>6.1</v>
      </c>
      <c r="E16" s="1301">
        <v>5.25</v>
      </c>
      <c r="F16" s="1303">
        <v>4.5</v>
      </c>
      <c r="G16" s="1304">
        <v>3.8</v>
      </c>
      <c r="H16" s="1301">
        <v>2.4</v>
      </c>
    </row>
    <row r="17" spans="2:14" s="1291" customFormat="1" ht="14.25">
      <c r="B17" s="1300">
        <v>7</v>
      </c>
      <c r="C17" s="1301">
        <v>6.2</v>
      </c>
      <c r="D17" s="1302">
        <v>6.1</v>
      </c>
      <c r="E17" s="1301">
        <v>5.25</v>
      </c>
      <c r="F17" s="1303">
        <v>4.9000000000000004</v>
      </c>
      <c r="G17" s="1304">
        <v>4</v>
      </c>
      <c r="H17" s="1301">
        <v>3.1</v>
      </c>
    </row>
    <row r="18" spans="2:14" s="1291" customFormat="1" ht="14.25">
      <c r="B18" s="1300">
        <v>7</v>
      </c>
      <c r="C18" s="1301">
        <v>6.2</v>
      </c>
      <c r="D18" s="1302">
        <v>6.2</v>
      </c>
      <c r="E18" s="1301">
        <v>5.3</v>
      </c>
      <c r="F18" s="1303">
        <v>4.9000000000000004</v>
      </c>
      <c r="G18" s="1304">
        <v>4</v>
      </c>
      <c r="H18" s="1301">
        <v>3.1</v>
      </c>
    </row>
    <row r="19" spans="2:14" s="1291" customFormat="1" ht="14.25">
      <c r="B19" s="1300">
        <v>7.5</v>
      </c>
      <c r="C19" s="1301">
        <v>6.3</v>
      </c>
      <c r="D19" s="1302">
        <v>6.2</v>
      </c>
      <c r="E19" s="1301">
        <v>5.3</v>
      </c>
      <c r="F19" s="1303">
        <v>5</v>
      </c>
      <c r="G19" s="1304">
        <v>4</v>
      </c>
      <c r="H19" s="1301">
        <v>3.1</v>
      </c>
    </row>
    <row r="20" spans="2:14" s="1291" customFormat="1" ht="14.25">
      <c r="B20" s="1300">
        <v>7.5</v>
      </c>
      <c r="C20" s="1301">
        <v>6.4</v>
      </c>
      <c r="D20" s="1302">
        <v>6.2</v>
      </c>
      <c r="E20" s="1301">
        <v>5.3</v>
      </c>
      <c r="F20" s="1303">
        <v>5</v>
      </c>
      <c r="G20" s="1304">
        <v>4</v>
      </c>
      <c r="H20" s="1301">
        <v>3.1</v>
      </c>
      <c r="L20" s="1305"/>
      <c r="M20" s="1305"/>
      <c r="N20" s="1305"/>
    </row>
    <row r="21" spans="2:14" s="1291" customFormat="1" ht="14.25">
      <c r="B21" s="1300">
        <v>7.5</v>
      </c>
      <c r="C21" s="1301">
        <v>6.5</v>
      </c>
      <c r="D21" s="1302">
        <v>6.2</v>
      </c>
      <c r="E21" s="1301">
        <v>5.3</v>
      </c>
      <c r="F21" s="1303">
        <v>5.2</v>
      </c>
      <c r="G21" s="1304">
        <v>4.2</v>
      </c>
      <c r="H21" s="1301">
        <v>3.1</v>
      </c>
      <c r="L21" s="1305"/>
      <c r="M21" s="1305"/>
      <c r="N21" s="1305"/>
    </row>
    <row r="22" spans="2:14" s="1291" customFormat="1" ht="14.25">
      <c r="B22" s="1300">
        <v>8</v>
      </c>
      <c r="C22" s="1301">
        <v>6.5</v>
      </c>
      <c r="D22" s="1302">
        <v>6.4</v>
      </c>
      <c r="E22" s="1301">
        <v>5.4</v>
      </c>
      <c r="F22" s="1303">
        <v>5.3</v>
      </c>
      <c r="G22" s="1304">
        <v>4.5</v>
      </c>
      <c r="H22" s="1301">
        <v>3.1</v>
      </c>
    </row>
    <row r="23" spans="2:14" s="1291" customFormat="1" ht="14.25">
      <c r="B23" s="1300">
        <v>8</v>
      </c>
      <c r="C23" s="1301">
        <v>6.5</v>
      </c>
      <c r="D23" s="1302">
        <v>6.5</v>
      </c>
      <c r="E23" s="1301">
        <v>5.4</v>
      </c>
      <c r="F23" s="1303">
        <v>5.4</v>
      </c>
      <c r="G23" s="1304">
        <v>4.5</v>
      </c>
      <c r="H23" s="1301">
        <v>3.1</v>
      </c>
    </row>
    <row r="24" spans="2:14" s="1291" customFormat="1" ht="14.25">
      <c r="B24" s="1300">
        <v>8</v>
      </c>
      <c r="C24" s="1301">
        <v>6.7</v>
      </c>
      <c r="D24" s="1302">
        <v>6.5</v>
      </c>
      <c r="E24" s="1301">
        <v>5.4</v>
      </c>
      <c r="F24" s="1303">
        <v>5.4</v>
      </c>
      <c r="G24" s="1304">
        <v>4.8</v>
      </c>
      <c r="H24" s="1301">
        <v>3.2</v>
      </c>
    </row>
    <row r="25" spans="2:14" s="1291" customFormat="1" ht="14.25">
      <c r="B25" s="1300">
        <v>8</v>
      </c>
      <c r="C25" s="1301">
        <v>6.7</v>
      </c>
      <c r="D25" s="1302">
        <v>6.5</v>
      </c>
      <c r="E25" s="1301">
        <v>5.4</v>
      </c>
      <c r="F25" s="1303">
        <v>5.8</v>
      </c>
      <c r="G25" s="1304">
        <v>4.8</v>
      </c>
      <c r="H25" s="1301">
        <v>3.2</v>
      </c>
    </row>
    <row r="26" spans="2:14" s="1291" customFormat="1" ht="14.25">
      <c r="B26" s="1300">
        <v>8.25</v>
      </c>
      <c r="C26" s="1301">
        <v>7</v>
      </c>
      <c r="D26" s="1302">
        <v>6.7</v>
      </c>
      <c r="E26" s="1301">
        <v>5.45</v>
      </c>
      <c r="F26" s="1303">
        <v>6.2</v>
      </c>
      <c r="G26" s="1304"/>
      <c r="H26" s="1301">
        <v>3.2</v>
      </c>
    </row>
    <row r="27" spans="2:14" s="1291" customFormat="1" ht="14.25">
      <c r="B27" s="1300">
        <v>8.25</v>
      </c>
      <c r="C27" s="1301">
        <v>7</v>
      </c>
      <c r="D27" s="1302"/>
      <c r="E27" s="1301">
        <v>5.5</v>
      </c>
      <c r="F27" s="1303">
        <v>6.2</v>
      </c>
      <c r="G27" s="1304"/>
      <c r="H27" s="1301">
        <v>3.2</v>
      </c>
    </row>
    <row r="28" spans="2:14" s="1291" customFormat="1" ht="14.25">
      <c r="B28" s="1300">
        <v>8.3000000000000007</v>
      </c>
      <c r="C28" s="1301">
        <v>7.2</v>
      </c>
      <c r="D28" s="1302"/>
      <c r="E28" s="1301">
        <v>5.5</v>
      </c>
      <c r="F28" s="1302"/>
      <c r="G28" s="1301"/>
      <c r="H28" s="1301">
        <v>3.2</v>
      </c>
    </row>
    <row r="29" spans="2:14" s="1291" customFormat="1" ht="14.25">
      <c r="B29" s="1300">
        <v>8.3000000000000007</v>
      </c>
      <c r="C29" s="1301">
        <v>7.2</v>
      </c>
      <c r="D29" s="1302"/>
      <c r="E29" s="1301">
        <v>5.5</v>
      </c>
      <c r="F29" s="1302"/>
      <c r="G29" s="1301"/>
      <c r="H29" s="1301">
        <v>3.2</v>
      </c>
    </row>
    <row r="30" spans="2:14" s="1291" customFormat="1" ht="14.25">
      <c r="B30" s="1300">
        <v>8.5</v>
      </c>
      <c r="C30" s="1301">
        <v>7.7</v>
      </c>
      <c r="D30" s="1302"/>
      <c r="E30" s="1301">
        <v>5.7</v>
      </c>
      <c r="F30" s="1302"/>
      <c r="G30" s="1301"/>
      <c r="H30" s="1301">
        <v>3.2</v>
      </c>
    </row>
    <row r="31" spans="2:14" s="1291" customFormat="1" ht="14.25">
      <c r="B31" s="1300">
        <v>8.5</v>
      </c>
      <c r="C31" s="1301">
        <v>8</v>
      </c>
      <c r="D31" s="1302"/>
      <c r="E31" s="1301">
        <v>5.8</v>
      </c>
      <c r="F31" s="1302"/>
      <c r="G31" s="1301"/>
      <c r="H31" s="1301">
        <v>3.2</v>
      </c>
    </row>
    <row r="32" spans="2:14" s="1291" customFormat="1" ht="14.25">
      <c r="B32" s="1300">
        <v>8.5</v>
      </c>
      <c r="C32" s="1301">
        <v>8</v>
      </c>
      <c r="D32" s="1302"/>
      <c r="E32" s="1301">
        <v>5.9</v>
      </c>
      <c r="F32" s="1302"/>
      <c r="G32" s="1301"/>
      <c r="H32" s="1301">
        <v>3.2</v>
      </c>
    </row>
    <row r="33" spans="2:8" s="1291" customFormat="1" ht="14.25">
      <c r="B33" s="1300">
        <v>9</v>
      </c>
      <c r="C33" s="1301">
        <v>8.1999999999999993</v>
      </c>
      <c r="D33" s="1302"/>
      <c r="E33" s="1301">
        <v>6</v>
      </c>
      <c r="F33" s="1302"/>
      <c r="G33" s="1301"/>
      <c r="H33" s="1301">
        <v>3.2</v>
      </c>
    </row>
    <row r="34" spans="2:8" s="1291" customFormat="1" ht="14.25">
      <c r="B34" s="1300">
        <v>9</v>
      </c>
      <c r="C34" s="1301">
        <v>8.1999999999999993</v>
      </c>
      <c r="D34" s="1302"/>
      <c r="E34" s="1301">
        <v>6</v>
      </c>
      <c r="F34" s="1302"/>
      <c r="G34" s="1301"/>
      <c r="H34" s="1301">
        <v>3.2</v>
      </c>
    </row>
    <row r="35" spans="2:8" s="1291" customFormat="1" ht="14.25">
      <c r="B35" s="1300">
        <v>9</v>
      </c>
      <c r="C35" s="1301">
        <v>8.5</v>
      </c>
      <c r="D35" s="1302"/>
      <c r="E35" s="1301">
        <v>6</v>
      </c>
      <c r="F35" s="1302"/>
      <c r="G35" s="1301"/>
      <c r="H35" s="1301">
        <v>3.3</v>
      </c>
    </row>
    <row r="36" spans="2:8" s="1291" customFormat="1" ht="14.25">
      <c r="B36" s="1300">
        <v>9</v>
      </c>
      <c r="C36" s="1301"/>
      <c r="D36" s="1302"/>
      <c r="E36" s="1301">
        <v>6</v>
      </c>
      <c r="F36" s="1302"/>
      <c r="G36" s="1301"/>
      <c r="H36" s="1301">
        <v>3.35</v>
      </c>
    </row>
    <row r="37" spans="2:8" s="1291" customFormat="1" ht="14.25">
      <c r="B37" s="1300">
        <v>9</v>
      </c>
      <c r="C37" s="1301"/>
      <c r="D37" s="1302"/>
      <c r="E37" s="1301">
        <v>6.25</v>
      </c>
      <c r="F37" s="1302"/>
      <c r="G37" s="1301"/>
      <c r="H37" s="1301">
        <v>3.35</v>
      </c>
    </row>
    <row r="38" spans="2:8" s="1291" customFormat="1" ht="14.25">
      <c r="B38" s="1300">
        <v>9.5</v>
      </c>
      <c r="C38" s="1301"/>
      <c r="D38" s="1302"/>
      <c r="E38" s="1301">
        <v>6.25</v>
      </c>
      <c r="F38" s="1302"/>
      <c r="G38" s="1301"/>
      <c r="H38" s="1301">
        <v>3.35</v>
      </c>
    </row>
    <row r="39" spans="2:8" s="1291" customFormat="1" ht="14.25">
      <c r="B39" s="1300">
        <v>9.5</v>
      </c>
      <c r="C39" s="1301"/>
      <c r="D39" s="1302"/>
      <c r="E39" s="1301">
        <v>6.3</v>
      </c>
      <c r="F39" s="1302"/>
      <c r="G39" s="1301"/>
      <c r="H39" s="1301">
        <v>3.4</v>
      </c>
    </row>
    <row r="40" spans="2:8" s="1291" customFormat="1" ht="14.25">
      <c r="B40" s="1300">
        <v>9.5</v>
      </c>
      <c r="C40" s="1301"/>
      <c r="D40" s="1302"/>
      <c r="E40" s="1301"/>
      <c r="F40" s="1302"/>
      <c r="G40" s="1301"/>
      <c r="H40" s="1301">
        <v>3.4</v>
      </c>
    </row>
    <row r="41" spans="2:8" s="1291" customFormat="1" ht="14.25">
      <c r="B41" s="1300">
        <v>9.5</v>
      </c>
      <c r="C41" s="1301"/>
      <c r="D41" s="1302"/>
      <c r="E41" s="1301"/>
      <c r="F41" s="1302"/>
      <c r="G41" s="1301"/>
      <c r="H41" s="1301">
        <v>3.5</v>
      </c>
    </row>
    <row r="42" spans="2:8" s="1291" customFormat="1" ht="14.25">
      <c r="B42" s="1300">
        <v>9.5</v>
      </c>
      <c r="C42" s="1301"/>
      <c r="D42" s="1302"/>
      <c r="E42" s="1301"/>
      <c r="F42" s="1302"/>
      <c r="G42" s="1301"/>
      <c r="H42" s="1301">
        <v>3.5</v>
      </c>
    </row>
    <row r="43" spans="2:8" s="1291" customFormat="1" ht="14.25">
      <c r="B43" s="1300">
        <v>9.5</v>
      </c>
      <c r="C43" s="1301"/>
      <c r="D43" s="1302"/>
      <c r="E43" s="1301"/>
      <c r="F43" s="1302"/>
      <c r="G43" s="1301"/>
      <c r="H43" s="1301">
        <v>3.5</v>
      </c>
    </row>
    <row r="44" spans="2:8" s="1291" customFormat="1" ht="14.25">
      <c r="B44" s="1300">
        <v>9.5</v>
      </c>
      <c r="C44" s="1301"/>
      <c r="D44" s="1302"/>
      <c r="E44" s="1301"/>
      <c r="F44" s="1302"/>
      <c r="G44" s="1301"/>
      <c r="H44" s="1301">
        <v>3.5</v>
      </c>
    </row>
    <row r="45" spans="2:8" s="1291" customFormat="1" ht="14.25">
      <c r="B45" s="1300">
        <v>9.5</v>
      </c>
      <c r="C45" s="1301"/>
      <c r="D45" s="1302"/>
      <c r="E45" s="1301"/>
      <c r="F45" s="1302"/>
      <c r="G45" s="1301"/>
      <c r="H45" s="1301">
        <v>3.5</v>
      </c>
    </row>
    <row r="46" spans="2:8" s="1291" customFormat="1" ht="14.25">
      <c r="B46" s="1300">
        <v>9.5</v>
      </c>
      <c r="C46" s="1301"/>
      <c r="D46" s="1302"/>
      <c r="E46" s="1301"/>
      <c r="F46" s="1302"/>
      <c r="G46" s="1301"/>
      <c r="H46" s="1301">
        <v>3.5</v>
      </c>
    </row>
    <row r="47" spans="2:8" s="1291" customFormat="1" ht="14.25">
      <c r="B47" s="1300">
        <v>9.5</v>
      </c>
      <c r="C47" s="1301"/>
      <c r="D47" s="1302"/>
      <c r="E47" s="1301"/>
      <c r="F47" s="1302"/>
      <c r="G47" s="1301"/>
      <c r="H47" s="1301">
        <v>3.6</v>
      </c>
    </row>
    <row r="48" spans="2:8" s="1291" customFormat="1" ht="14.25">
      <c r="B48" s="1300">
        <v>9.8000000000000007</v>
      </c>
      <c r="C48" s="1301"/>
      <c r="D48" s="1302"/>
      <c r="E48" s="1301"/>
      <c r="F48" s="1302"/>
      <c r="G48" s="1301"/>
      <c r="H48" s="1301">
        <v>3.6</v>
      </c>
    </row>
    <row r="49" spans="2:8" s="1291" customFormat="1" ht="14.25">
      <c r="B49" s="1300">
        <v>10</v>
      </c>
      <c r="C49" s="1301"/>
      <c r="D49" s="1302"/>
      <c r="E49" s="1301"/>
      <c r="F49" s="1302"/>
      <c r="G49" s="1301"/>
      <c r="H49" s="1301">
        <v>3.6</v>
      </c>
    </row>
    <row r="50" spans="2:8" s="1291" customFormat="1" ht="14.25">
      <c r="B50" s="1300">
        <v>10</v>
      </c>
      <c r="C50" s="1301"/>
      <c r="D50" s="1302"/>
      <c r="E50" s="1301"/>
      <c r="F50" s="1302"/>
      <c r="G50" s="1301"/>
      <c r="H50" s="1301">
        <v>3.6</v>
      </c>
    </row>
    <row r="51" spans="2:8" s="1291" customFormat="1" ht="14.25">
      <c r="B51" s="1300">
        <v>10</v>
      </c>
      <c r="C51" s="1301"/>
      <c r="D51" s="1302"/>
      <c r="E51" s="1301"/>
      <c r="F51" s="1302"/>
      <c r="G51" s="1301"/>
      <c r="H51" s="1301">
        <v>3.6</v>
      </c>
    </row>
    <row r="52" spans="2:8" s="1291" customFormat="1" ht="14.25">
      <c r="B52" s="1300">
        <v>10</v>
      </c>
      <c r="C52" s="1301"/>
      <c r="D52" s="1302"/>
      <c r="E52" s="1301"/>
      <c r="F52" s="1302"/>
      <c r="G52" s="1301"/>
      <c r="H52" s="1301">
        <v>3.7</v>
      </c>
    </row>
    <row r="53" spans="2:8" s="1291" customFormat="1" ht="14.25">
      <c r="B53" s="1300">
        <v>10</v>
      </c>
      <c r="C53" s="1301"/>
      <c r="D53" s="1302"/>
      <c r="E53" s="1301"/>
      <c r="F53" s="1302"/>
      <c r="G53" s="1301"/>
      <c r="H53" s="1301">
        <v>3.7</v>
      </c>
    </row>
    <row r="54" spans="2:8" s="1291" customFormat="1" ht="14.25">
      <c r="B54" s="1300">
        <v>10</v>
      </c>
      <c r="C54" s="1301"/>
      <c r="D54" s="1302"/>
      <c r="E54" s="1301"/>
      <c r="F54" s="1302"/>
      <c r="G54" s="1301"/>
      <c r="H54" s="1301">
        <v>3.9</v>
      </c>
    </row>
    <row r="55" spans="2:8" s="1291" customFormat="1" ht="14.25">
      <c r="B55" s="1300">
        <v>10.3</v>
      </c>
      <c r="C55" s="1301"/>
      <c r="D55" s="1302"/>
      <c r="E55" s="1301"/>
      <c r="F55" s="1302"/>
      <c r="G55" s="1301"/>
      <c r="H55" s="1301">
        <v>3.9</v>
      </c>
    </row>
    <row r="56" spans="2:8" s="1291" customFormat="1" ht="14.25">
      <c r="B56" s="1300">
        <v>10.65</v>
      </c>
      <c r="C56" s="1301"/>
      <c r="D56" s="1302"/>
      <c r="E56" s="1301"/>
      <c r="F56" s="1302"/>
      <c r="G56" s="1301"/>
      <c r="H56" s="1301">
        <v>3.9</v>
      </c>
    </row>
    <row r="57" spans="2:8" s="1291" customFormat="1" thickBot="1">
      <c r="B57" s="1306">
        <v>12.7</v>
      </c>
      <c r="C57" s="1307"/>
      <c r="D57" s="1308"/>
      <c r="E57" s="1307"/>
      <c r="F57" s="1308"/>
      <c r="G57" s="1307"/>
      <c r="H57" s="1307">
        <v>3.9</v>
      </c>
    </row>
    <row r="58" spans="2:8" s="1291" customFormat="1" ht="14.25">
      <c r="B58" s="1974" t="s">
        <v>1012</v>
      </c>
      <c r="C58" s="1974"/>
      <c r="D58" s="1974"/>
      <c r="E58" s="1974"/>
      <c r="F58" s="1974"/>
      <c r="G58" s="1974"/>
      <c r="H58" s="1974"/>
    </row>
  </sheetData>
  <mergeCells count="2">
    <mergeCell ref="B3:H4"/>
    <mergeCell ref="B58:H58"/>
  </mergeCells>
  <pageMargins left="0.70866141732283472" right="0.70866141732283472" top="0.74803149606299213" bottom="0.74803149606299213" header="0.31496062992125984" footer="0.31496062992125984"/>
  <pageSetup paperSize="9" scale="8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1"/>
  <sheetViews>
    <sheetView workbookViewId="0"/>
  </sheetViews>
  <sheetFormatPr defaultRowHeight="15"/>
  <cols>
    <col min="1" max="1" width="4.28515625" style="1067" customWidth="1"/>
    <col min="2" max="2" width="28.5703125" style="1067" customWidth="1"/>
    <col min="3" max="16384" width="9.140625" style="1067"/>
  </cols>
  <sheetData>
    <row r="1" spans="2:9" s="1291" customFormat="1" ht="14.25"/>
    <row r="2" spans="2:9" s="1291" customFormat="1" ht="15" customHeight="1">
      <c r="D2" s="1292"/>
      <c r="I2" s="1292" t="s">
        <v>945</v>
      </c>
    </row>
    <row r="3" spans="2:9" s="1291" customFormat="1" ht="15" customHeight="1">
      <c r="D3" s="1292"/>
      <c r="I3" s="1292" t="s">
        <v>179</v>
      </c>
    </row>
    <row r="4" spans="2:9" s="1291" customFormat="1" ht="30" customHeight="1">
      <c r="B4" s="1973" t="s">
        <v>1212</v>
      </c>
      <c r="C4" s="1973"/>
      <c r="D4" s="1973"/>
      <c r="E4" s="1973"/>
      <c r="F4" s="1973"/>
      <c r="G4" s="1973"/>
      <c r="H4" s="1973"/>
      <c r="I4" s="1973"/>
    </row>
    <row r="5" spans="2:9" s="1291" customFormat="1" ht="13.5" customHeight="1" thickBot="1">
      <c r="B5" s="1309"/>
      <c r="C5" s="1309"/>
      <c r="D5" s="1309"/>
      <c r="E5" s="1309"/>
      <c r="F5" s="1309"/>
      <c r="G5" s="1309"/>
      <c r="H5" s="1309"/>
      <c r="I5" s="1309"/>
    </row>
    <row r="6" spans="2:9" s="1291" customFormat="1" ht="13.5" customHeight="1" thickBot="1">
      <c r="B6" s="543"/>
      <c r="C6" s="544">
        <v>2010</v>
      </c>
      <c r="D6" s="545">
        <v>2011</v>
      </c>
      <c r="E6" s="546">
        <v>2012</v>
      </c>
      <c r="F6" s="545">
        <v>2013</v>
      </c>
      <c r="G6" s="546">
        <v>2014</v>
      </c>
      <c r="H6" s="545">
        <v>2015</v>
      </c>
      <c r="I6" s="547">
        <v>2016</v>
      </c>
    </row>
    <row r="7" spans="2:9" s="1291" customFormat="1" ht="13.5" customHeight="1">
      <c r="B7" s="659" t="s">
        <v>691</v>
      </c>
      <c r="C7" s="550">
        <v>80.166714303787387</v>
      </c>
      <c r="D7" s="549">
        <v>78.925733189759299</v>
      </c>
      <c r="E7" s="550">
        <v>62.576225229783866</v>
      </c>
      <c r="F7" s="549">
        <v>79.842286243927489</v>
      </c>
      <c r="G7" s="550">
        <v>77.061474477942909</v>
      </c>
      <c r="H7" s="549">
        <v>68.636141911301166</v>
      </c>
      <c r="I7" s="548">
        <v>75.596912083266986</v>
      </c>
    </row>
    <row r="8" spans="2:9" s="1291" customFormat="1" ht="13.5" customHeight="1">
      <c r="B8" s="660" t="s">
        <v>1026</v>
      </c>
      <c r="C8" s="553">
        <v>11.444974439951457</v>
      </c>
      <c r="D8" s="552">
        <v>8.2793224724759558</v>
      </c>
      <c r="E8" s="553">
        <v>-0.19674326810685921</v>
      </c>
      <c r="F8" s="552">
        <v>3.6771348963686439</v>
      </c>
      <c r="G8" s="553">
        <v>0.87350819722288087</v>
      </c>
      <c r="H8" s="552">
        <v>0.61005770816158289</v>
      </c>
      <c r="I8" s="551">
        <v>0.62197076353655589</v>
      </c>
    </row>
    <row r="9" spans="2:9" s="1291" customFormat="1" ht="28.5" customHeight="1">
      <c r="B9" s="663" t="s">
        <v>1027</v>
      </c>
      <c r="C9" s="553">
        <v>4.700260988946626</v>
      </c>
      <c r="D9" s="552">
        <v>1.4255387097170418</v>
      </c>
      <c r="E9" s="553">
        <v>27.631552028194641</v>
      </c>
      <c r="F9" s="552">
        <v>2.0717390093276697</v>
      </c>
      <c r="G9" s="553">
        <v>5.8961455633752378</v>
      </c>
      <c r="H9" s="552">
        <v>12.149579098406251</v>
      </c>
      <c r="I9" s="551">
        <v>3.4394828575716163</v>
      </c>
    </row>
    <row r="10" spans="2:9" s="1291" customFormat="1" ht="13.5" customHeight="1">
      <c r="B10" s="660" t="s">
        <v>1028</v>
      </c>
      <c r="C10" s="553">
        <v>1.1985811947389875</v>
      </c>
      <c r="D10" s="552">
        <v>4.2953476279576321</v>
      </c>
      <c r="E10" s="553">
        <v>2.6967125802487493</v>
      </c>
      <c r="F10" s="552">
        <v>3.1261782712847768</v>
      </c>
      <c r="G10" s="553">
        <v>3.0903777112861404</v>
      </c>
      <c r="H10" s="552">
        <v>5.8193674637790718</v>
      </c>
      <c r="I10" s="551">
        <v>4.8245548719229365</v>
      </c>
    </row>
    <row r="11" spans="2:9" s="1291" customFormat="1" ht="13.5" customHeight="1" thickBot="1">
      <c r="B11" s="661" t="s">
        <v>1029</v>
      </c>
      <c r="C11" s="556">
        <v>2.489469072575544</v>
      </c>
      <c r="D11" s="555">
        <v>7.0740580000900746</v>
      </c>
      <c r="E11" s="556">
        <v>7.292253429879608</v>
      </c>
      <c r="F11" s="555">
        <v>11.282661579091423</v>
      </c>
      <c r="G11" s="556">
        <v>13.078494050172832</v>
      </c>
      <c r="H11" s="555">
        <v>12.784853818351937</v>
      </c>
      <c r="I11" s="554">
        <v>15.517079423701905</v>
      </c>
    </row>
    <row r="12" spans="2:9" s="1291" customFormat="1" ht="13.5" customHeight="1" thickBot="1">
      <c r="B12" s="1310"/>
      <c r="C12" s="1309"/>
      <c r="D12" s="1309"/>
      <c r="E12" s="1309"/>
      <c r="F12" s="1309"/>
      <c r="G12" s="1309"/>
      <c r="H12" s="1309"/>
      <c r="I12" s="1309"/>
    </row>
    <row r="13" spans="2:9" s="1291" customFormat="1" ht="13.5" customHeight="1" thickBot="1">
      <c r="B13" s="569"/>
      <c r="C13" s="557">
        <v>2010</v>
      </c>
      <c r="D13" s="558">
        <v>2011</v>
      </c>
      <c r="E13" s="557">
        <v>2012</v>
      </c>
      <c r="F13" s="558">
        <v>2013</v>
      </c>
      <c r="G13" s="557">
        <v>2014</v>
      </c>
      <c r="H13" s="558">
        <v>2015</v>
      </c>
      <c r="I13" s="559">
        <v>2016</v>
      </c>
    </row>
    <row r="14" spans="2:9" s="1291" customFormat="1" ht="57">
      <c r="B14" s="662" t="s">
        <v>1064</v>
      </c>
      <c r="C14" s="562">
        <v>74.494477686067682</v>
      </c>
      <c r="D14" s="561">
        <v>25.072403079436938</v>
      </c>
      <c r="E14" s="562">
        <v>65.948769781340161</v>
      </c>
      <c r="F14" s="561">
        <v>76.668109191540736</v>
      </c>
      <c r="G14" s="562">
        <v>62.622585438335811</v>
      </c>
      <c r="H14" s="561">
        <v>53.947588505600308</v>
      </c>
      <c r="I14" s="560">
        <v>58.158288152089469</v>
      </c>
    </row>
    <row r="15" spans="2:9" s="1291" customFormat="1" ht="34.5" customHeight="1">
      <c r="B15" s="650" t="s">
        <v>1030</v>
      </c>
      <c r="C15" s="565">
        <v>5.3082799233734601</v>
      </c>
      <c r="D15" s="564">
        <v>61.518165925309887</v>
      </c>
      <c r="E15" s="565">
        <v>4.6505614874274999</v>
      </c>
      <c r="F15" s="564">
        <v>6.9514514457515748</v>
      </c>
      <c r="G15" s="565">
        <v>21.935950574802536</v>
      </c>
      <c r="H15" s="564">
        <v>13.197758050732769</v>
      </c>
      <c r="I15" s="563">
        <v>18.428898793078787</v>
      </c>
    </row>
    <row r="16" spans="2:9" s="1291" customFormat="1" ht="29.25" thickBot="1">
      <c r="B16" s="651" t="s">
        <v>1065</v>
      </c>
      <c r="C16" s="568">
        <v>20.197242390558852</v>
      </c>
      <c r="D16" s="567">
        <v>13.409430995253169</v>
      </c>
      <c r="E16" s="568">
        <v>29.400668731232333</v>
      </c>
      <c r="F16" s="567">
        <v>16.380439362707694</v>
      </c>
      <c r="G16" s="568">
        <v>15.441463986861656</v>
      </c>
      <c r="H16" s="567">
        <v>32.854653443666919</v>
      </c>
      <c r="I16" s="566">
        <v>23.412813054831751</v>
      </c>
    </row>
    <row r="17" spans="2:9" s="1291" customFormat="1" ht="13.5" customHeight="1">
      <c r="B17" s="1309"/>
      <c r="C17" s="1309"/>
      <c r="D17" s="1309"/>
      <c r="E17" s="1309"/>
      <c r="F17" s="1309"/>
      <c r="G17" s="1309"/>
      <c r="H17" s="1309"/>
      <c r="I17" s="1309"/>
    </row>
    <row r="18" spans="2:9" s="1291" customFormat="1" ht="14.25"/>
    <row r="19" spans="2:9" s="1291" customFormat="1" ht="14.25">
      <c r="D19" s="1292"/>
      <c r="H19" s="1292"/>
      <c r="I19" s="1292" t="s">
        <v>179</v>
      </c>
    </row>
    <row r="20" spans="2:9" s="1291" customFormat="1" ht="39" customHeight="1">
      <c r="B20" s="1973" t="s">
        <v>1062</v>
      </c>
      <c r="C20" s="1973"/>
      <c r="D20" s="1973"/>
      <c r="E20" s="1973"/>
      <c r="F20" s="1973"/>
      <c r="G20" s="1973"/>
      <c r="H20" s="1973"/>
      <c r="I20" s="1973"/>
    </row>
    <row r="21" spans="2:9" s="1291" customFormat="1" thickBot="1">
      <c r="B21" s="1309"/>
      <c r="C21" s="1309"/>
      <c r="D21" s="1309"/>
      <c r="E21" s="1309"/>
      <c r="F21" s="1309"/>
      <c r="G21" s="1309"/>
      <c r="H21" s="1309"/>
      <c r="I21" s="1309"/>
    </row>
    <row r="22" spans="2:9" s="1291" customFormat="1" thickBot="1">
      <c r="C22" s="1311">
        <v>2010</v>
      </c>
      <c r="D22" s="1312">
        <v>2011</v>
      </c>
      <c r="E22" s="1313">
        <v>2012</v>
      </c>
      <c r="F22" s="1314">
        <v>2013</v>
      </c>
      <c r="G22" s="1313">
        <v>2014</v>
      </c>
      <c r="H22" s="1314">
        <v>2015</v>
      </c>
      <c r="I22" s="1315">
        <v>2016</v>
      </c>
    </row>
    <row r="23" spans="2:9" s="1291" customFormat="1" ht="28.5">
      <c r="B23" s="659" t="s">
        <v>1023</v>
      </c>
      <c r="C23" s="586">
        <v>-20.590000000000003</v>
      </c>
      <c r="D23" s="538">
        <v>-253.71299999999999</v>
      </c>
      <c r="E23" s="537">
        <v>-53.605999999999995</v>
      </c>
      <c r="F23" s="538">
        <v>-38.560999999999979</v>
      </c>
      <c r="G23" s="537">
        <v>-93.124000000000024</v>
      </c>
      <c r="H23" s="538">
        <v>-149.57200000000003</v>
      </c>
      <c r="I23" s="539">
        <v>-148.18799999999999</v>
      </c>
    </row>
    <row r="24" spans="2:9" s="1291" customFormat="1" ht="42.75">
      <c r="B24" s="660" t="s">
        <v>1213</v>
      </c>
      <c r="C24" s="587">
        <v>-63.975999999999999</v>
      </c>
      <c r="D24" s="541">
        <v>-87.777999999999992</v>
      </c>
      <c r="E24" s="540">
        <v>-116.56700000000001</v>
      </c>
      <c r="F24" s="541">
        <v>-137.05700000000002</v>
      </c>
      <c r="G24" s="540">
        <v>-162.61599999999999</v>
      </c>
      <c r="H24" s="541">
        <v>-179.249</v>
      </c>
      <c r="I24" s="542">
        <v>-208.339</v>
      </c>
    </row>
    <row r="25" spans="2:9" s="1291" customFormat="1" ht="28.5">
      <c r="B25" s="660" t="s">
        <v>1024</v>
      </c>
      <c r="C25" s="587">
        <v>853.67599999999993</v>
      </c>
      <c r="D25" s="541">
        <v>976.96399999999994</v>
      </c>
      <c r="E25" s="540">
        <v>1466.3780000000002</v>
      </c>
      <c r="F25" s="541">
        <v>1238.5729999999999</v>
      </c>
      <c r="G25" s="540">
        <v>1438.1089999999999</v>
      </c>
      <c r="H25" s="541">
        <v>1752.7840000000001</v>
      </c>
      <c r="I25" s="542">
        <v>1745.902</v>
      </c>
    </row>
    <row r="26" spans="2:9" s="1291" customFormat="1" ht="43.5" thickBot="1">
      <c r="B26" s="661" t="s">
        <v>1214</v>
      </c>
      <c r="C26" s="1316">
        <v>769.11</v>
      </c>
      <c r="D26" s="1317">
        <v>635.47299999999996</v>
      </c>
      <c r="E26" s="1318">
        <v>1296.2049999999999</v>
      </c>
      <c r="F26" s="1319">
        <v>1062.9549999999999</v>
      </c>
      <c r="G26" s="1318">
        <v>1182.3690000000001</v>
      </c>
      <c r="H26" s="1319">
        <v>1423.9630000000002</v>
      </c>
      <c r="I26" s="1320">
        <v>1389.375</v>
      </c>
    </row>
    <row r="27" spans="2:9" s="1291" customFormat="1" ht="14.25"/>
    <row r="28" spans="2:9" s="1291" customFormat="1" ht="14.25">
      <c r="B28" s="1975" t="s">
        <v>1063</v>
      </c>
      <c r="C28" s="1975"/>
      <c r="D28" s="1975"/>
      <c r="E28" s="1975"/>
      <c r="F28" s="1975"/>
      <c r="G28" s="1975"/>
      <c r="H28" s="1975"/>
      <c r="I28" s="1975"/>
    </row>
    <row r="29" spans="2:9" s="1291" customFormat="1" ht="14.25">
      <c r="B29" s="1975"/>
      <c r="C29" s="1975"/>
      <c r="D29" s="1975"/>
      <c r="E29" s="1975"/>
      <c r="F29" s="1975"/>
      <c r="G29" s="1975"/>
      <c r="H29" s="1975"/>
      <c r="I29" s="1975"/>
    </row>
    <row r="30" spans="2:9" s="1291" customFormat="1" ht="14.25"/>
    <row r="31" spans="2:9" s="1291" customFormat="1" ht="14.25"/>
  </sheetData>
  <mergeCells count="3">
    <mergeCell ref="B4:I4"/>
    <mergeCell ref="B20:I20"/>
    <mergeCell ref="B28:I29"/>
  </mergeCells>
  <pageMargins left="0.70866141732283472" right="0.70866141732283472" top="0.74803149606299213" bottom="0.74803149606299213" header="0.31496062992125984" footer="0.31496062992125984"/>
  <pageSetup paperSize="9" scale="9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8"/>
  <sheetViews>
    <sheetView workbookViewId="0"/>
  </sheetViews>
  <sheetFormatPr defaultRowHeight="15"/>
  <cols>
    <col min="1" max="1" width="3.85546875" style="1067" customWidth="1"/>
    <col min="2" max="2" width="34.85546875" style="1067" customWidth="1"/>
    <col min="3" max="16384" width="9.140625" style="1067"/>
  </cols>
  <sheetData>
    <row r="1" spans="2:8" s="1291" customFormat="1" ht="14.25"/>
    <row r="2" spans="2:8" s="1291" customFormat="1" ht="15" customHeight="1">
      <c r="D2" s="1292"/>
      <c r="G2" s="1292" t="s">
        <v>951</v>
      </c>
    </row>
    <row r="3" spans="2:8" s="1291" customFormat="1" ht="15" customHeight="1">
      <c r="D3" s="1292"/>
      <c r="G3" s="1292" t="s">
        <v>179</v>
      </c>
      <c r="H3" s="1292"/>
    </row>
    <row r="4" spans="2:8" s="1291" customFormat="1" ht="52.5" customHeight="1">
      <c r="B4" s="1973" t="s">
        <v>1215</v>
      </c>
      <c r="C4" s="1973"/>
      <c r="D4" s="1973"/>
      <c r="E4" s="1973"/>
      <c r="F4" s="1973"/>
      <c r="G4" s="1973"/>
      <c r="H4" s="1321"/>
    </row>
    <row r="5" spans="2:8" s="1291" customFormat="1" ht="14.25" customHeight="1">
      <c r="B5" s="1309"/>
      <c r="C5" s="1309"/>
      <c r="D5" s="1309"/>
      <c r="E5" s="1309"/>
      <c r="F5" s="1309"/>
      <c r="G5" s="1309"/>
      <c r="H5" s="1309"/>
    </row>
    <row r="6" spans="2:8" s="1291" customFormat="1" thickBot="1"/>
    <row r="7" spans="2:8" s="1291" customFormat="1" thickBot="1">
      <c r="B7" s="569"/>
      <c r="C7" s="588">
        <v>2012</v>
      </c>
      <c r="D7" s="589" t="s">
        <v>935</v>
      </c>
      <c r="E7" s="588" t="s">
        <v>936</v>
      </c>
      <c r="F7" s="589" t="s">
        <v>116</v>
      </c>
      <c r="G7" s="590" t="s">
        <v>154</v>
      </c>
    </row>
    <row r="8" spans="2:8" s="1291" customFormat="1" ht="14.25">
      <c r="B8" s="664" t="s">
        <v>1032</v>
      </c>
      <c r="C8" s="591">
        <v>0.55037499999999995</v>
      </c>
      <c r="D8" s="592">
        <v>2.8944420000000002</v>
      </c>
      <c r="E8" s="593">
        <v>-13.552235</v>
      </c>
      <c r="F8" s="592">
        <v>-4.0627899999999997</v>
      </c>
      <c r="G8" s="591">
        <v>-0.372</v>
      </c>
    </row>
    <row r="9" spans="2:8" s="1291" customFormat="1" ht="14.25">
      <c r="B9" s="665" t="s">
        <v>1033</v>
      </c>
      <c r="C9" s="594">
        <v>13.443270000000002</v>
      </c>
      <c r="D9" s="595">
        <v>6.0405450000000016</v>
      </c>
      <c r="E9" s="596">
        <v>5.638417000000004</v>
      </c>
      <c r="F9" s="595">
        <v>8.7403500000000012</v>
      </c>
      <c r="G9" s="594">
        <v>40.094790000000003</v>
      </c>
    </row>
    <row r="10" spans="2:8" s="1291" customFormat="1" ht="14.25">
      <c r="B10" s="666" t="s">
        <v>1034</v>
      </c>
      <c r="C10" s="594">
        <v>264.91692399999999</v>
      </c>
      <c r="D10" s="595">
        <v>5.3833230000000007</v>
      </c>
      <c r="E10" s="596">
        <v>23.753553</v>
      </c>
      <c r="F10" s="595">
        <v>13.020099</v>
      </c>
      <c r="G10" s="594">
        <v>0.50103799999999998</v>
      </c>
    </row>
    <row r="11" spans="2:8" s="1291" customFormat="1" ht="42.75">
      <c r="B11" s="666" t="s">
        <v>1066</v>
      </c>
      <c r="C11" s="594"/>
      <c r="D11" s="595"/>
      <c r="E11" s="596"/>
      <c r="F11" s="595"/>
      <c r="G11" s="594">
        <v>4.2861060000000002</v>
      </c>
    </row>
    <row r="12" spans="2:8" s="1291" customFormat="1" ht="28.5">
      <c r="B12" s="665" t="s">
        <v>1035</v>
      </c>
      <c r="C12" s="594">
        <v>117.17190999999998</v>
      </c>
      <c r="D12" s="595">
        <v>3.9977640000000001</v>
      </c>
      <c r="E12" s="596">
        <v>12.447571999999999</v>
      </c>
      <c r="F12" s="595">
        <v>151.861064</v>
      </c>
      <c r="G12" s="594">
        <v>-50.163660999999998</v>
      </c>
    </row>
    <row r="13" spans="2:8" s="1291" customFormat="1" thickBot="1">
      <c r="B13" s="667" t="s">
        <v>104</v>
      </c>
      <c r="C13" s="1322">
        <v>396.08247899999998</v>
      </c>
      <c r="D13" s="1323">
        <v>18.316074</v>
      </c>
      <c r="E13" s="1324">
        <v>28.287307000000006</v>
      </c>
      <c r="F13" s="1323">
        <v>169.55872299999999</v>
      </c>
      <c r="G13" s="1322">
        <v>-5.6537269999999964</v>
      </c>
    </row>
    <row r="14" spans="2:8" s="1291" customFormat="1" ht="14.25">
      <c r="B14" s="668"/>
      <c r="C14" s="1325"/>
      <c r="D14" s="1325"/>
      <c r="E14" s="1325"/>
      <c r="F14" s="1325"/>
      <c r="G14" s="1325"/>
    </row>
    <row r="15" spans="2:8" s="1291" customFormat="1" ht="14.25">
      <c r="B15" s="668"/>
      <c r="C15" s="1325"/>
      <c r="D15" s="1325"/>
      <c r="E15" s="1325"/>
      <c r="F15" s="1325"/>
      <c r="G15" s="1325"/>
    </row>
    <row r="16" spans="2:8" s="1291" customFormat="1" ht="35.25" customHeight="1">
      <c r="B16" s="1973" t="s">
        <v>1216</v>
      </c>
      <c r="C16" s="1973"/>
      <c r="D16" s="1973"/>
      <c r="E16" s="1973"/>
      <c r="F16" s="1973"/>
      <c r="G16" s="1973"/>
    </row>
    <row r="17" spans="2:8" s="1291" customFormat="1" ht="14.25">
      <c r="B17" s="668"/>
      <c r="C17" s="1325"/>
      <c r="D17" s="1325"/>
      <c r="E17" s="1325"/>
      <c r="F17" s="1325"/>
      <c r="G17" s="1325"/>
    </row>
    <row r="18" spans="2:8" s="1291" customFormat="1" thickBot="1">
      <c r="B18" s="668"/>
      <c r="C18" s="1325"/>
      <c r="D18" s="1325"/>
      <c r="E18" s="1325"/>
      <c r="F18" s="1325"/>
      <c r="G18" s="1325"/>
    </row>
    <row r="19" spans="2:8" s="1291" customFormat="1" thickBot="1">
      <c r="B19" s="569"/>
      <c r="C19" s="588">
        <v>2012</v>
      </c>
      <c r="D19" s="589" t="s">
        <v>935</v>
      </c>
      <c r="E19" s="588" t="s">
        <v>936</v>
      </c>
      <c r="F19" s="589" t="s">
        <v>116</v>
      </c>
      <c r="G19" s="590" t="s">
        <v>154</v>
      </c>
    </row>
    <row r="20" spans="2:8" s="1291" customFormat="1" ht="14.25">
      <c r="B20" s="664" t="s">
        <v>1032</v>
      </c>
      <c r="C20" s="599">
        <v>-17.309034</v>
      </c>
      <c r="D20" s="600">
        <v>117.225358</v>
      </c>
      <c r="E20" s="601">
        <v>75.980351999999996</v>
      </c>
      <c r="F20" s="600">
        <v>7.049978000000003</v>
      </c>
      <c r="G20" s="599">
        <v>61.156658</v>
      </c>
      <c r="H20" s="1325"/>
    </row>
    <row r="21" spans="2:8" s="1291" customFormat="1" ht="14.25">
      <c r="B21" s="665" t="s">
        <v>1033</v>
      </c>
      <c r="C21" s="577">
        <v>85.662329</v>
      </c>
      <c r="D21" s="578">
        <v>213.85495399999999</v>
      </c>
      <c r="E21" s="579">
        <v>146</v>
      </c>
      <c r="F21" s="578">
        <v>166.86098100000001</v>
      </c>
      <c r="G21" s="577">
        <v>219.29278500000001</v>
      </c>
      <c r="H21" s="1325"/>
    </row>
    <row r="22" spans="2:8" s="1291" customFormat="1" ht="14.25">
      <c r="B22" s="665" t="s">
        <v>1034</v>
      </c>
      <c r="C22" s="577">
        <v>-1.1628150000000002</v>
      </c>
      <c r="D22" s="578">
        <v>-1.528329</v>
      </c>
      <c r="E22" s="579">
        <v>-9.9814810000000005</v>
      </c>
      <c r="F22" s="578">
        <v>22.173337</v>
      </c>
      <c r="G22" s="577">
        <v>-39.143304000000001</v>
      </c>
      <c r="H22" s="1325"/>
    </row>
    <row r="23" spans="2:8" s="1291" customFormat="1" ht="28.5">
      <c r="B23" s="665" t="s">
        <v>1035</v>
      </c>
      <c r="C23" s="577">
        <v>303.30318900000003</v>
      </c>
      <c r="D23" s="578">
        <v>528.34872600000006</v>
      </c>
      <c r="E23" s="579">
        <v>567.75105499999995</v>
      </c>
      <c r="F23" s="578">
        <v>402.257229</v>
      </c>
      <c r="G23" s="577">
        <v>960.539669</v>
      </c>
      <c r="H23" s="1325"/>
    </row>
    <row r="24" spans="2:8" s="1291" customFormat="1" ht="42.75">
      <c r="B24" s="665" t="s">
        <v>1066</v>
      </c>
      <c r="C24" s="577"/>
      <c r="D24" s="578"/>
      <c r="E24" s="579"/>
      <c r="F24" s="578">
        <v>-0.226273</v>
      </c>
      <c r="G24" s="577">
        <v>8.5259999999999998</v>
      </c>
      <c r="H24" s="1325"/>
    </row>
    <row r="25" spans="2:8" s="1291" customFormat="1" thickBot="1">
      <c r="B25" s="597" t="s">
        <v>104</v>
      </c>
      <c r="C25" s="1326">
        <v>370.49366900000007</v>
      </c>
      <c r="D25" s="1327">
        <v>857.90070900000001</v>
      </c>
      <c r="E25" s="1328">
        <v>779.74992599999996</v>
      </c>
      <c r="F25" s="1327">
        <v>598.34152500000005</v>
      </c>
      <c r="G25" s="1326">
        <v>1210.3718080000001</v>
      </c>
      <c r="H25" s="1325"/>
    </row>
    <row r="26" spans="2:8" s="1291" customFormat="1" ht="14.25">
      <c r="B26" s="598"/>
      <c r="H26" s="1329"/>
    </row>
    <row r="27" spans="2:8" s="1291" customFormat="1" ht="14.25">
      <c r="B27" s="1975" t="s">
        <v>1067</v>
      </c>
      <c r="C27" s="1974"/>
      <c r="D27" s="1974"/>
      <c r="E27" s="1974"/>
      <c r="F27" s="1974"/>
      <c r="G27" s="1974"/>
    </row>
    <row r="28" spans="2:8" s="1291" customFormat="1" ht="49.5" customHeight="1">
      <c r="B28" s="1974"/>
      <c r="C28" s="1974"/>
      <c r="D28" s="1974"/>
      <c r="E28" s="1974"/>
      <c r="F28" s="1974"/>
      <c r="G28" s="1974"/>
    </row>
  </sheetData>
  <mergeCells count="3">
    <mergeCell ref="B4:G4"/>
    <mergeCell ref="B27:G28"/>
    <mergeCell ref="B16:G16"/>
  </mergeCells>
  <pageMargins left="0.31" right="0.17" top="0.47244094488188981" bottom="0.35433070866141736"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2"/>
  <sheetViews>
    <sheetView workbookViewId="0"/>
  </sheetViews>
  <sheetFormatPr defaultRowHeight="12.75"/>
  <cols>
    <col min="1" max="1" width="2.7109375" style="483" customWidth="1"/>
    <col min="2" max="2" width="57.42578125" style="483" customWidth="1"/>
    <col min="3" max="9" width="12.7109375" style="483" customWidth="1"/>
    <col min="10" max="10" width="15" style="483" customWidth="1"/>
    <col min="11" max="16384" width="9.140625" style="483"/>
  </cols>
  <sheetData>
    <row r="1" spans="1:10" ht="14.25">
      <c r="H1" s="1965" t="s">
        <v>988</v>
      </c>
      <c r="I1" s="1965"/>
    </row>
    <row r="2" spans="1:10" ht="14.25">
      <c r="H2" s="728"/>
      <c r="I2" s="728"/>
    </row>
    <row r="3" spans="1:10" ht="14.25">
      <c r="B3" s="1966" t="s">
        <v>931</v>
      </c>
      <c r="C3" s="1966"/>
      <c r="D3" s="1966"/>
      <c r="E3" s="1966"/>
      <c r="F3" s="1966"/>
      <c r="G3" s="1966"/>
      <c r="H3" s="1966"/>
      <c r="I3" s="1966"/>
    </row>
    <row r="4" spans="1:10" ht="13.5" thickBot="1">
      <c r="B4" s="484"/>
      <c r="C4" s="484"/>
      <c r="D4" s="484"/>
      <c r="E4" s="484"/>
      <c r="F4" s="484"/>
      <c r="G4" s="484"/>
      <c r="I4" s="669" t="s">
        <v>1079</v>
      </c>
    </row>
    <row r="5" spans="1:10" ht="15" thickBot="1">
      <c r="B5" s="485"/>
      <c r="C5" s="486" t="s">
        <v>932</v>
      </c>
      <c r="D5" s="487" t="s">
        <v>933</v>
      </c>
      <c r="E5" s="488" t="s">
        <v>934</v>
      </c>
      <c r="F5" s="487" t="s">
        <v>935</v>
      </c>
      <c r="G5" s="488" t="s">
        <v>936</v>
      </c>
      <c r="H5" s="487" t="s">
        <v>116</v>
      </c>
      <c r="I5" s="489" t="s">
        <v>154</v>
      </c>
    </row>
    <row r="6" spans="1:10" ht="28.5">
      <c r="B6" s="670" t="s">
        <v>1217</v>
      </c>
      <c r="C6" s="671">
        <v>328.8019863438858</v>
      </c>
      <c r="D6" s="672">
        <v>76.534452808338159</v>
      </c>
      <c r="E6" s="673">
        <v>37.392373923739235</v>
      </c>
      <c r="F6" s="674">
        <v>10.564010743061774</v>
      </c>
      <c r="G6" s="675">
        <v>10.299595141700404</v>
      </c>
      <c r="H6" s="676">
        <v>6.4160916165027153</v>
      </c>
      <c r="I6" s="675">
        <v>5.7257174392935983</v>
      </c>
      <c r="J6" s="677"/>
    </row>
    <row r="7" spans="1:10" ht="14.25">
      <c r="B7" s="678" t="s">
        <v>1207</v>
      </c>
      <c r="C7" s="679">
        <v>1.0249253048370199</v>
      </c>
      <c r="D7" s="680">
        <v>0.18693496203349899</v>
      </c>
      <c r="E7" s="681">
        <v>0.31987719779277302</v>
      </c>
      <c r="F7" s="680">
        <v>1.37868380458091</v>
      </c>
      <c r="G7" s="682">
        <v>0.30761764204435499</v>
      </c>
      <c r="H7" s="683">
        <v>-0.42479233533333755</v>
      </c>
      <c r="I7" s="682">
        <v>-0.66235620259931616</v>
      </c>
      <c r="J7" s="677"/>
    </row>
    <row r="8" spans="1:10" ht="28.5">
      <c r="B8" s="678" t="s">
        <v>1218</v>
      </c>
      <c r="C8" s="679">
        <v>0.73622959961653822</v>
      </c>
      <c r="D8" s="680">
        <v>1.2972738367418908</v>
      </c>
      <c r="E8" s="681">
        <v>1.7766721514990771</v>
      </c>
      <c r="F8" s="680">
        <v>1.937645977175001</v>
      </c>
      <c r="G8" s="682">
        <v>2.1306613778130923</v>
      </c>
      <c r="H8" s="683">
        <v>2.2770392520663285</v>
      </c>
      <c r="I8" s="682">
        <v>2.4234680767457912</v>
      </c>
      <c r="J8" s="677"/>
    </row>
    <row r="9" spans="1:10" ht="43.5" thickBot="1">
      <c r="A9" s="648"/>
      <c r="B9" s="684" t="s">
        <v>1219</v>
      </c>
      <c r="C9" s="685">
        <v>1.0830047581346858</v>
      </c>
      <c r="D9" s="686">
        <v>1.8904485455405102</v>
      </c>
      <c r="E9" s="687">
        <v>2.5754971916243692</v>
      </c>
      <c r="F9" s="686">
        <v>2.7289279621942204</v>
      </c>
      <c r="G9" s="688">
        <v>2.9604977194619435</v>
      </c>
      <c r="H9" s="689">
        <v>3.0799259480644938</v>
      </c>
      <c r="I9" s="688">
        <v>3.1772499560327705</v>
      </c>
      <c r="J9" s="677"/>
    </row>
    <row r="10" spans="1:10">
      <c r="C10" s="502"/>
      <c r="D10" s="502"/>
      <c r="E10" s="502"/>
      <c r="F10" s="503"/>
    </row>
    <row r="11" spans="1:10">
      <c r="B11" s="1967" t="s">
        <v>937</v>
      </c>
      <c r="C11" s="1968"/>
      <c r="D11" s="1968"/>
      <c r="E11" s="1968"/>
      <c r="F11" s="1968"/>
      <c r="G11" s="1968"/>
      <c r="H11" s="1968"/>
      <c r="I11" s="1968"/>
    </row>
    <row r="12" spans="1:10">
      <c r="B12" s="1968"/>
      <c r="C12" s="1968"/>
      <c r="D12" s="1968"/>
      <c r="E12" s="1968"/>
      <c r="F12" s="1968"/>
      <c r="G12" s="1968"/>
      <c r="H12" s="1968"/>
      <c r="I12" s="1968"/>
    </row>
  </sheetData>
  <mergeCells count="3">
    <mergeCell ref="H1:I1"/>
    <mergeCell ref="B3:I3"/>
    <mergeCell ref="B11:I12"/>
  </mergeCells>
  <pageMargins left="0.70866141732283472" right="0.70866141732283472" top="0.74803149606299213" bottom="0.74803149606299213" header="0.31496062992125984" footer="0.31496062992125984"/>
  <pageSetup paperSize="9" scale="8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60"/>
  <sheetViews>
    <sheetView workbookViewId="0"/>
  </sheetViews>
  <sheetFormatPr defaultColWidth="9.140625" defaultRowHeight="14.25"/>
  <cols>
    <col min="1" max="1" width="4.140625" style="769" customWidth="1"/>
    <col min="2" max="2" width="34" style="769" customWidth="1"/>
    <col min="3" max="4" width="7.85546875" style="769" customWidth="1"/>
    <col min="5" max="6" width="7.42578125" style="769" customWidth="1"/>
    <col min="7" max="8" width="8.42578125" style="769" customWidth="1"/>
    <col min="9" max="12" width="7.85546875" style="769" customWidth="1"/>
    <col min="13" max="14" width="11.140625" style="769" customWidth="1"/>
    <col min="15" max="16" width="9" style="769" customWidth="1"/>
    <col min="17" max="257" width="9.140625" style="769"/>
    <col min="258" max="258" width="34" style="769" customWidth="1"/>
    <col min="259" max="260" width="7.85546875" style="769" customWidth="1"/>
    <col min="261" max="262" width="7.42578125" style="769" customWidth="1"/>
    <col min="263" max="264" width="8.42578125" style="769" customWidth="1"/>
    <col min="265" max="268" width="7.85546875" style="769" customWidth="1"/>
    <col min="269" max="270" width="9.140625" style="769" customWidth="1"/>
    <col min="271" max="272" width="9" style="769" customWidth="1"/>
    <col min="273" max="513" width="9.140625" style="769"/>
    <col min="514" max="514" width="34" style="769" customWidth="1"/>
    <col min="515" max="516" width="7.85546875" style="769" customWidth="1"/>
    <col min="517" max="518" width="7.42578125" style="769" customWidth="1"/>
    <col min="519" max="520" width="8.42578125" style="769" customWidth="1"/>
    <col min="521" max="524" width="7.85546875" style="769" customWidth="1"/>
    <col min="525" max="526" width="9.140625" style="769" customWidth="1"/>
    <col min="527" max="528" width="9" style="769" customWidth="1"/>
    <col min="529" max="769" width="9.140625" style="769"/>
    <col min="770" max="770" width="34" style="769" customWidth="1"/>
    <col min="771" max="772" width="7.85546875" style="769" customWidth="1"/>
    <col min="773" max="774" width="7.42578125" style="769" customWidth="1"/>
    <col min="775" max="776" width="8.42578125" style="769" customWidth="1"/>
    <col min="777" max="780" width="7.85546875" style="769" customWidth="1"/>
    <col min="781" max="782" width="9.140625" style="769" customWidth="1"/>
    <col min="783" max="784" width="9" style="769" customWidth="1"/>
    <col min="785" max="1025" width="9.140625" style="769"/>
    <col min="1026" max="1026" width="34" style="769" customWidth="1"/>
    <col min="1027" max="1028" width="7.85546875" style="769" customWidth="1"/>
    <col min="1029" max="1030" width="7.42578125" style="769" customWidth="1"/>
    <col min="1031" max="1032" width="8.42578125" style="769" customWidth="1"/>
    <col min="1033" max="1036" width="7.85546875" style="769" customWidth="1"/>
    <col min="1037" max="1038" width="9.140625" style="769" customWidth="1"/>
    <col min="1039" max="1040" width="9" style="769" customWidth="1"/>
    <col min="1041" max="1281" width="9.140625" style="769"/>
    <col min="1282" max="1282" width="34" style="769" customWidth="1"/>
    <col min="1283" max="1284" width="7.85546875" style="769" customWidth="1"/>
    <col min="1285" max="1286" width="7.42578125" style="769" customWidth="1"/>
    <col min="1287" max="1288" width="8.42578125" style="769" customWidth="1"/>
    <col min="1289" max="1292" width="7.85546875" style="769" customWidth="1"/>
    <col min="1293" max="1294" width="9.140625" style="769" customWidth="1"/>
    <col min="1295" max="1296" width="9" style="769" customWidth="1"/>
    <col min="1297" max="1537" width="9.140625" style="769"/>
    <col min="1538" max="1538" width="34" style="769" customWidth="1"/>
    <col min="1539" max="1540" width="7.85546875" style="769" customWidth="1"/>
    <col min="1541" max="1542" width="7.42578125" style="769" customWidth="1"/>
    <col min="1543" max="1544" width="8.42578125" style="769" customWidth="1"/>
    <col min="1545" max="1548" width="7.85546875" style="769" customWidth="1"/>
    <col min="1549" max="1550" width="9.140625" style="769" customWidth="1"/>
    <col min="1551" max="1552" width="9" style="769" customWidth="1"/>
    <col min="1553" max="1793" width="9.140625" style="769"/>
    <col min="1794" max="1794" width="34" style="769" customWidth="1"/>
    <col min="1795" max="1796" width="7.85546875" style="769" customWidth="1"/>
    <col min="1797" max="1798" width="7.42578125" style="769" customWidth="1"/>
    <col min="1799" max="1800" width="8.42578125" style="769" customWidth="1"/>
    <col min="1801" max="1804" width="7.85546875" style="769" customWidth="1"/>
    <col min="1805" max="1806" width="9.140625" style="769" customWidth="1"/>
    <col min="1807" max="1808" width="9" style="769" customWidth="1"/>
    <col min="1809" max="2049" width="9.140625" style="769"/>
    <col min="2050" max="2050" width="34" style="769" customWidth="1"/>
    <col min="2051" max="2052" width="7.85546875" style="769" customWidth="1"/>
    <col min="2053" max="2054" width="7.42578125" style="769" customWidth="1"/>
    <col min="2055" max="2056" width="8.42578125" style="769" customWidth="1"/>
    <col min="2057" max="2060" width="7.85546875" style="769" customWidth="1"/>
    <col min="2061" max="2062" width="9.140625" style="769" customWidth="1"/>
    <col min="2063" max="2064" width="9" style="769" customWidth="1"/>
    <col min="2065" max="2305" width="9.140625" style="769"/>
    <col min="2306" max="2306" width="34" style="769" customWidth="1"/>
    <col min="2307" max="2308" width="7.85546875" style="769" customWidth="1"/>
    <col min="2309" max="2310" width="7.42578125" style="769" customWidth="1"/>
    <col min="2311" max="2312" width="8.42578125" style="769" customWidth="1"/>
    <col min="2313" max="2316" width="7.85546875" style="769" customWidth="1"/>
    <col min="2317" max="2318" width="9.140625" style="769" customWidth="1"/>
    <col min="2319" max="2320" width="9" style="769" customWidth="1"/>
    <col min="2321" max="2561" width="9.140625" style="769"/>
    <col min="2562" max="2562" width="34" style="769" customWidth="1"/>
    <col min="2563" max="2564" width="7.85546875" style="769" customWidth="1"/>
    <col min="2565" max="2566" width="7.42578125" style="769" customWidth="1"/>
    <col min="2567" max="2568" width="8.42578125" style="769" customWidth="1"/>
    <col min="2569" max="2572" width="7.85546875" style="769" customWidth="1"/>
    <col min="2573" max="2574" width="9.140625" style="769" customWidth="1"/>
    <col min="2575" max="2576" width="9" style="769" customWidth="1"/>
    <col min="2577" max="2817" width="9.140625" style="769"/>
    <col min="2818" max="2818" width="34" style="769" customWidth="1"/>
    <col min="2819" max="2820" width="7.85546875" style="769" customWidth="1"/>
    <col min="2821" max="2822" width="7.42578125" style="769" customWidth="1"/>
    <col min="2823" max="2824" width="8.42578125" style="769" customWidth="1"/>
    <col min="2825" max="2828" width="7.85546875" style="769" customWidth="1"/>
    <col min="2829" max="2830" width="9.140625" style="769" customWidth="1"/>
    <col min="2831" max="2832" width="9" style="769" customWidth="1"/>
    <col min="2833" max="3073" width="9.140625" style="769"/>
    <col min="3074" max="3074" width="34" style="769" customWidth="1"/>
    <col min="3075" max="3076" width="7.85546875" style="769" customWidth="1"/>
    <col min="3077" max="3078" width="7.42578125" style="769" customWidth="1"/>
    <col min="3079" max="3080" width="8.42578125" style="769" customWidth="1"/>
    <col min="3081" max="3084" width="7.85546875" style="769" customWidth="1"/>
    <col min="3085" max="3086" width="9.140625" style="769" customWidth="1"/>
    <col min="3087" max="3088" width="9" style="769" customWidth="1"/>
    <col min="3089" max="3329" width="9.140625" style="769"/>
    <col min="3330" max="3330" width="34" style="769" customWidth="1"/>
    <col min="3331" max="3332" width="7.85546875" style="769" customWidth="1"/>
    <col min="3333" max="3334" width="7.42578125" style="769" customWidth="1"/>
    <col min="3335" max="3336" width="8.42578125" style="769" customWidth="1"/>
    <col min="3337" max="3340" width="7.85546875" style="769" customWidth="1"/>
    <col min="3341" max="3342" width="9.140625" style="769" customWidth="1"/>
    <col min="3343" max="3344" width="9" style="769" customWidth="1"/>
    <col min="3345" max="3585" width="9.140625" style="769"/>
    <col min="3586" max="3586" width="34" style="769" customWidth="1"/>
    <col min="3587" max="3588" width="7.85546875" style="769" customWidth="1"/>
    <col min="3589" max="3590" width="7.42578125" style="769" customWidth="1"/>
    <col min="3591" max="3592" width="8.42578125" style="769" customWidth="1"/>
    <col min="3593" max="3596" width="7.85546875" style="769" customWidth="1"/>
    <col min="3597" max="3598" width="9.140625" style="769" customWidth="1"/>
    <col min="3599" max="3600" width="9" style="769" customWidth="1"/>
    <col min="3601" max="3841" width="9.140625" style="769"/>
    <col min="3842" max="3842" width="34" style="769" customWidth="1"/>
    <col min="3843" max="3844" width="7.85546875" style="769" customWidth="1"/>
    <col min="3845" max="3846" width="7.42578125" style="769" customWidth="1"/>
    <col min="3847" max="3848" width="8.42578125" style="769" customWidth="1"/>
    <col min="3849" max="3852" width="7.85546875" style="769" customWidth="1"/>
    <col min="3853" max="3854" width="9.140625" style="769" customWidth="1"/>
    <col min="3855" max="3856" width="9" style="769" customWidth="1"/>
    <col min="3857" max="4097" width="9.140625" style="769"/>
    <col min="4098" max="4098" width="34" style="769" customWidth="1"/>
    <col min="4099" max="4100" width="7.85546875" style="769" customWidth="1"/>
    <col min="4101" max="4102" width="7.42578125" style="769" customWidth="1"/>
    <col min="4103" max="4104" width="8.42578125" style="769" customWidth="1"/>
    <col min="4105" max="4108" width="7.85546875" style="769" customWidth="1"/>
    <col min="4109" max="4110" width="9.140625" style="769" customWidth="1"/>
    <col min="4111" max="4112" width="9" style="769" customWidth="1"/>
    <col min="4113" max="4353" width="9.140625" style="769"/>
    <col min="4354" max="4354" width="34" style="769" customWidth="1"/>
    <col min="4355" max="4356" width="7.85546875" style="769" customWidth="1"/>
    <col min="4357" max="4358" width="7.42578125" style="769" customWidth="1"/>
    <col min="4359" max="4360" width="8.42578125" style="769" customWidth="1"/>
    <col min="4361" max="4364" width="7.85546875" style="769" customWidth="1"/>
    <col min="4365" max="4366" width="9.140625" style="769" customWidth="1"/>
    <col min="4367" max="4368" width="9" style="769" customWidth="1"/>
    <col min="4369" max="4609" width="9.140625" style="769"/>
    <col min="4610" max="4610" width="34" style="769" customWidth="1"/>
    <col min="4611" max="4612" width="7.85546875" style="769" customWidth="1"/>
    <col min="4613" max="4614" width="7.42578125" style="769" customWidth="1"/>
    <col min="4615" max="4616" width="8.42578125" style="769" customWidth="1"/>
    <col min="4617" max="4620" width="7.85546875" style="769" customWidth="1"/>
    <col min="4621" max="4622" width="9.140625" style="769" customWidth="1"/>
    <col min="4623" max="4624" width="9" style="769" customWidth="1"/>
    <col min="4625" max="4865" width="9.140625" style="769"/>
    <col min="4866" max="4866" width="34" style="769" customWidth="1"/>
    <col min="4867" max="4868" width="7.85546875" style="769" customWidth="1"/>
    <col min="4869" max="4870" width="7.42578125" style="769" customWidth="1"/>
    <col min="4871" max="4872" width="8.42578125" style="769" customWidth="1"/>
    <col min="4873" max="4876" width="7.85546875" style="769" customWidth="1"/>
    <col min="4877" max="4878" width="9.140625" style="769" customWidth="1"/>
    <col min="4879" max="4880" width="9" style="769" customWidth="1"/>
    <col min="4881" max="5121" width="9.140625" style="769"/>
    <col min="5122" max="5122" width="34" style="769" customWidth="1"/>
    <col min="5123" max="5124" width="7.85546875" style="769" customWidth="1"/>
    <col min="5125" max="5126" width="7.42578125" style="769" customWidth="1"/>
    <col min="5127" max="5128" width="8.42578125" style="769" customWidth="1"/>
    <col min="5129" max="5132" width="7.85546875" style="769" customWidth="1"/>
    <col min="5133" max="5134" width="9.140625" style="769" customWidth="1"/>
    <col min="5135" max="5136" width="9" style="769" customWidth="1"/>
    <col min="5137" max="5377" width="9.140625" style="769"/>
    <col min="5378" max="5378" width="34" style="769" customWidth="1"/>
    <col min="5379" max="5380" width="7.85546875" style="769" customWidth="1"/>
    <col min="5381" max="5382" width="7.42578125" style="769" customWidth="1"/>
    <col min="5383" max="5384" width="8.42578125" style="769" customWidth="1"/>
    <col min="5385" max="5388" width="7.85546875" style="769" customWidth="1"/>
    <col min="5389" max="5390" width="9.140625" style="769" customWidth="1"/>
    <col min="5391" max="5392" width="9" style="769" customWidth="1"/>
    <col min="5393" max="5633" width="9.140625" style="769"/>
    <col min="5634" max="5634" width="34" style="769" customWidth="1"/>
    <col min="5635" max="5636" width="7.85546875" style="769" customWidth="1"/>
    <col min="5637" max="5638" width="7.42578125" style="769" customWidth="1"/>
    <col min="5639" max="5640" width="8.42578125" style="769" customWidth="1"/>
    <col min="5641" max="5644" width="7.85546875" style="769" customWidth="1"/>
    <col min="5645" max="5646" width="9.140625" style="769" customWidth="1"/>
    <col min="5647" max="5648" width="9" style="769" customWidth="1"/>
    <col min="5649" max="5889" width="9.140625" style="769"/>
    <col min="5890" max="5890" width="34" style="769" customWidth="1"/>
    <col min="5891" max="5892" width="7.85546875" style="769" customWidth="1"/>
    <col min="5893" max="5894" width="7.42578125" style="769" customWidth="1"/>
    <col min="5895" max="5896" width="8.42578125" style="769" customWidth="1"/>
    <col min="5897" max="5900" width="7.85546875" style="769" customWidth="1"/>
    <col min="5901" max="5902" width="9.140625" style="769" customWidth="1"/>
    <col min="5903" max="5904" width="9" style="769" customWidth="1"/>
    <col min="5905" max="6145" width="9.140625" style="769"/>
    <col min="6146" max="6146" width="34" style="769" customWidth="1"/>
    <col min="6147" max="6148" width="7.85546875" style="769" customWidth="1"/>
    <col min="6149" max="6150" width="7.42578125" style="769" customWidth="1"/>
    <col min="6151" max="6152" width="8.42578125" style="769" customWidth="1"/>
    <col min="6153" max="6156" width="7.85546875" style="769" customWidth="1"/>
    <col min="6157" max="6158" width="9.140625" style="769" customWidth="1"/>
    <col min="6159" max="6160" width="9" style="769" customWidth="1"/>
    <col min="6161" max="6401" width="9.140625" style="769"/>
    <col min="6402" max="6402" width="34" style="769" customWidth="1"/>
    <col min="6403" max="6404" width="7.85546875" style="769" customWidth="1"/>
    <col min="6405" max="6406" width="7.42578125" style="769" customWidth="1"/>
    <col min="6407" max="6408" width="8.42578125" style="769" customWidth="1"/>
    <col min="6409" max="6412" width="7.85546875" style="769" customWidth="1"/>
    <col min="6413" max="6414" width="9.140625" style="769" customWidth="1"/>
    <col min="6415" max="6416" width="9" style="769" customWidth="1"/>
    <col min="6417" max="6657" width="9.140625" style="769"/>
    <col min="6658" max="6658" width="34" style="769" customWidth="1"/>
    <col min="6659" max="6660" width="7.85546875" style="769" customWidth="1"/>
    <col min="6661" max="6662" width="7.42578125" style="769" customWidth="1"/>
    <col min="6663" max="6664" width="8.42578125" style="769" customWidth="1"/>
    <col min="6665" max="6668" width="7.85546875" style="769" customWidth="1"/>
    <col min="6669" max="6670" width="9.140625" style="769" customWidth="1"/>
    <col min="6671" max="6672" width="9" style="769" customWidth="1"/>
    <col min="6673" max="6913" width="9.140625" style="769"/>
    <col min="6914" max="6914" width="34" style="769" customWidth="1"/>
    <col min="6915" max="6916" width="7.85546875" style="769" customWidth="1"/>
    <col min="6917" max="6918" width="7.42578125" style="769" customWidth="1"/>
    <col min="6919" max="6920" width="8.42578125" style="769" customWidth="1"/>
    <col min="6921" max="6924" width="7.85546875" style="769" customWidth="1"/>
    <col min="6925" max="6926" width="9.140625" style="769" customWidth="1"/>
    <col min="6927" max="6928" width="9" style="769" customWidth="1"/>
    <col min="6929" max="7169" width="9.140625" style="769"/>
    <col min="7170" max="7170" width="34" style="769" customWidth="1"/>
    <col min="7171" max="7172" width="7.85546875" style="769" customWidth="1"/>
    <col min="7173" max="7174" width="7.42578125" style="769" customWidth="1"/>
    <col min="7175" max="7176" width="8.42578125" style="769" customWidth="1"/>
    <col min="7177" max="7180" width="7.85546875" style="769" customWidth="1"/>
    <col min="7181" max="7182" width="9.140625" style="769" customWidth="1"/>
    <col min="7183" max="7184" width="9" style="769" customWidth="1"/>
    <col min="7185" max="7425" width="9.140625" style="769"/>
    <col min="7426" max="7426" width="34" style="769" customWidth="1"/>
    <col min="7427" max="7428" width="7.85546875" style="769" customWidth="1"/>
    <col min="7429" max="7430" width="7.42578125" style="769" customWidth="1"/>
    <col min="7431" max="7432" width="8.42578125" style="769" customWidth="1"/>
    <col min="7433" max="7436" width="7.85546875" style="769" customWidth="1"/>
    <col min="7437" max="7438" width="9.140625" style="769" customWidth="1"/>
    <col min="7439" max="7440" width="9" style="769" customWidth="1"/>
    <col min="7441" max="7681" width="9.140625" style="769"/>
    <col min="7682" max="7682" width="34" style="769" customWidth="1"/>
    <col min="7683" max="7684" width="7.85546875" style="769" customWidth="1"/>
    <col min="7685" max="7686" width="7.42578125" style="769" customWidth="1"/>
    <col min="7687" max="7688" width="8.42578125" style="769" customWidth="1"/>
    <col min="7689" max="7692" width="7.85546875" style="769" customWidth="1"/>
    <col min="7693" max="7694" width="9.140625" style="769" customWidth="1"/>
    <col min="7695" max="7696" width="9" style="769" customWidth="1"/>
    <col min="7697" max="7937" width="9.140625" style="769"/>
    <col min="7938" max="7938" width="34" style="769" customWidth="1"/>
    <col min="7939" max="7940" width="7.85546875" style="769" customWidth="1"/>
    <col min="7941" max="7942" width="7.42578125" style="769" customWidth="1"/>
    <col min="7943" max="7944" width="8.42578125" style="769" customWidth="1"/>
    <col min="7945" max="7948" width="7.85546875" style="769" customWidth="1"/>
    <col min="7949" max="7950" width="9.140625" style="769" customWidth="1"/>
    <col min="7951" max="7952" width="9" style="769" customWidth="1"/>
    <col min="7953" max="8193" width="9.140625" style="769"/>
    <col min="8194" max="8194" width="34" style="769" customWidth="1"/>
    <col min="8195" max="8196" width="7.85546875" style="769" customWidth="1"/>
    <col min="8197" max="8198" width="7.42578125" style="769" customWidth="1"/>
    <col min="8199" max="8200" width="8.42578125" style="769" customWidth="1"/>
    <col min="8201" max="8204" width="7.85546875" style="769" customWidth="1"/>
    <col min="8205" max="8206" width="9.140625" style="769" customWidth="1"/>
    <col min="8207" max="8208" width="9" style="769" customWidth="1"/>
    <col min="8209" max="8449" width="9.140625" style="769"/>
    <col min="8450" max="8450" width="34" style="769" customWidth="1"/>
    <col min="8451" max="8452" width="7.85546875" style="769" customWidth="1"/>
    <col min="8453" max="8454" width="7.42578125" style="769" customWidth="1"/>
    <col min="8455" max="8456" width="8.42578125" style="769" customWidth="1"/>
    <col min="8457" max="8460" width="7.85546875" style="769" customWidth="1"/>
    <col min="8461" max="8462" width="9.140625" style="769" customWidth="1"/>
    <col min="8463" max="8464" width="9" style="769" customWidth="1"/>
    <col min="8465" max="8705" width="9.140625" style="769"/>
    <col min="8706" max="8706" width="34" style="769" customWidth="1"/>
    <col min="8707" max="8708" width="7.85546875" style="769" customWidth="1"/>
    <col min="8709" max="8710" width="7.42578125" style="769" customWidth="1"/>
    <col min="8711" max="8712" width="8.42578125" style="769" customWidth="1"/>
    <col min="8713" max="8716" width="7.85546875" style="769" customWidth="1"/>
    <col min="8717" max="8718" width="9.140625" style="769" customWidth="1"/>
    <col min="8719" max="8720" width="9" style="769" customWidth="1"/>
    <col min="8721" max="8961" width="9.140625" style="769"/>
    <col min="8962" max="8962" width="34" style="769" customWidth="1"/>
    <col min="8963" max="8964" width="7.85546875" style="769" customWidth="1"/>
    <col min="8965" max="8966" width="7.42578125" style="769" customWidth="1"/>
    <col min="8967" max="8968" width="8.42578125" style="769" customWidth="1"/>
    <col min="8969" max="8972" width="7.85546875" style="769" customWidth="1"/>
    <col min="8973" max="8974" width="9.140625" style="769" customWidth="1"/>
    <col min="8975" max="8976" width="9" style="769" customWidth="1"/>
    <col min="8977" max="9217" width="9.140625" style="769"/>
    <col min="9218" max="9218" width="34" style="769" customWidth="1"/>
    <col min="9219" max="9220" width="7.85546875" style="769" customWidth="1"/>
    <col min="9221" max="9222" width="7.42578125" style="769" customWidth="1"/>
    <col min="9223" max="9224" width="8.42578125" style="769" customWidth="1"/>
    <col min="9225" max="9228" width="7.85546875" style="769" customWidth="1"/>
    <col min="9229" max="9230" width="9.140625" style="769" customWidth="1"/>
    <col min="9231" max="9232" width="9" style="769" customWidth="1"/>
    <col min="9233" max="9473" width="9.140625" style="769"/>
    <col min="9474" max="9474" width="34" style="769" customWidth="1"/>
    <col min="9475" max="9476" width="7.85546875" style="769" customWidth="1"/>
    <col min="9477" max="9478" width="7.42578125" style="769" customWidth="1"/>
    <col min="9479" max="9480" width="8.42578125" style="769" customWidth="1"/>
    <col min="9481" max="9484" width="7.85546875" style="769" customWidth="1"/>
    <col min="9485" max="9486" width="9.140625" style="769" customWidth="1"/>
    <col min="9487" max="9488" width="9" style="769" customWidth="1"/>
    <col min="9489" max="9729" width="9.140625" style="769"/>
    <col min="9730" max="9730" width="34" style="769" customWidth="1"/>
    <col min="9731" max="9732" width="7.85546875" style="769" customWidth="1"/>
    <col min="9733" max="9734" width="7.42578125" style="769" customWidth="1"/>
    <col min="9735" max="9736" width="8.42578125" style="769" customWidth="1"/>
    <col min="9737" max="9740" width="7.85546875" style="769" customWidth="1"/>
    <col min="9741" max="9742" width="9.140625" style="769" customWidth="1"/>
    <col min="9743" max="9744" width="9" style="769" customWidth="1"/>
    <col min="9745" max="9985" width="9.140625" style="769"/>
    <col min="9986" max="9986" width="34" style="769" customWidth="1"/>
    <col min="9987" max="9988" width="7.85546875" style="769" customWidth="1"/>
    <col min="9989" max="9990" width="7.42578125" style="769" customWidth="1"/>
    <col min="9991" max="9992" width="8.42578125" style="769" customWidth="1"/>
    <col min="9993" max="9996" width="7.85546875" style="769" customWidth="1"/>
    <col min="9997" max="9998" width="9.140625" style="769" customWidth="1"/>
    <col min="9999" max="10000" width="9" style="769" customWidth="1"/>
    <col min="10001" max="10241" width="9.140625" style="769"/>
    <col min="10242" max="10242" width="34" style="769" customWidth="1"/>
    <col min="10243" max="10244" width="7.85546875" style="769" customWidth="1"/>
    <col min="10245" max="10246" width="7.42578125" style="769" customWidth="1"/>
    <col min="10247" max="10248" width="8.42578125" style="769" customWidth="1"/>
    <col min="10249" max="10252" width="7.85546875" style="769" customWidth="1"/>
    <col min="10253" max="10254" width="9.140625" style="769" customWidth="1"/>
    <col min="10255" max="10256" width="9" style="769" customWidth="1"/>
    <col min="10257" max="10497" width="9.140625" style="769"/>
    <col min="10498" max="10498" width="34" style="769" customWidth="1"/>
    <col min="10499" max="10500" width="7.85546875" style="769" customWidth="1"/>
    <col min="10501" max="10502" width="7.42578125" style="769" customWidth="1"/>
    <col min="10503" max="10504" width="8.42578125" style="769" customWidth="1"/>
    <col min="10505" max="10508" width="7.85546875" style="769" customWidth="1"/>
    <col min="10509" max="10510" width="9.140625" style="769" customWidth="1"/>
    <col min="10511" max="10512" width="9" style="769" customWidth="1"/>
    <col min="10513" max="10753" width="9.140625" style="769"/>
    <col min="10754" max="10754" width="34" style="769" customWidth="1"/>
    <col min="10755" max="10756" width="7.85546875" style="769" customWidth="1"/>
    <col min="10757" max="10758" width="7.42578125" style="769" customWidth="1"/>
    <col min="10759" max="10760" width="8.42578125" style="769" customWidth="1"/>
    <col min="10761" max="10764" width="7.85546875" style="769" customWidth="1"/>
    <col min="10765" max="10766" width="9.140625" style="769" customWidth="1"/>
    <col min="10767" max="10768" width="9" style="769" customWidth="1"/>
    <col min="10769" max="11009" width="9.140625" style="769"/>
    <col min="11010" max="11010" width="34" style="769" customWidth="1"/>
    <col min="11011" max="11012" width="7.85546875" style="769" customWidth="1"/>
    <col min="11013" max="11014" width="7.42578125" style="769" customWidth="1"/>
    <col min="11015" max="11016" width="8.42578125" style="769" customWidth="1"/>
    <col min="11017" max="11020" width="7.85546875" style="769" customWidth="1"/>
    <col min="11021" max="11022" width="9.140625" style="769" customWidth="1"/>
    <col min="11023" max="11024" width="9" style="769" customWidth="1"/>
    <col min="11025" max="11265" width="9.140625" style="769"/>
    <col min="11266" max="11266" width="34" style="769" customWidth="1"/>
    <col min="11267" max="11268" width="7.85546875" style="769" customWidth="1"/>
    <col min="11269" max="11270" width="7.42578125" style="769" customWidth="1"/>
    <col min="11271" max="11272" width="8.42578125" style="769" customWidth="1"/>
    <col min="11273" max="11276" width="7.85546875" style="769" customWidth="1"/>
    <col min="11277" max="11278" width="9.140625" style="769" customWidth="1"/>
    <col min="11279" max="11280" width="9" style="769" customWidth="1"/>
    <col min="11281" max="11521" width="9.140625" style="769"/>
    <col min="11522" max="11522" width="34" style="769" customWidth="1"/>
    <col min="11523" max="11524" width="7.85546875" style="769" customWidth="1"/>
    <col min="11525" max="11526" width="7.42578125" style="769" customWidth="1"/>
    <col min="11527" max="11528" width="8.42578125" style="769" customWidth="1"/>
    <col min="11529" max="11532" width="7.85546875" style="769" customWidth="1"/>
    <col min="11533" max="11534" width="9.140625" style="769" customWidth="1"/>
    <col min="11535" max="11536" width="9" style="769" customWidth="1"/>
    <col min="11537" max="11777" width="9.140625" style="769"/>
    <col min="11778" max="11778" width="34" style="769" customWidth="1"/>
    <col min="11779" max="11780" width="7.85546875" style="769" customWidth="1"/>
    <col min="11781" max="11782" width="7.42578125" style="769" customWidth="1"/>
    <col min="11783" max="11784" width="8.42578125" style="769" customWidth="1"/>
    <col min="11785" max="11788" width="7.85546875" style="769" customWidth="1"/>
    <col min="11789" max="11790" width="9.140625" style="769" customWidth="1"/>
    <col min="11791" max="11792" width="9" style="769" customWidth="1"/>
    <col min="11793" max="12033" width="9.140625" style="769"/>
    <col min="12034" max="12034" width="34" style="769" customWidth="1"/>
    <col min="12035" max="12036" width="7.85546875" style="769" customWidth="1"/>
    <col min="12037" max="12038" width="7.42578125" style="769" customWidth="1"/>
    <col min="12039" max="12040" width="8.42578125" style="769" customWidth="1"/>
    <col min="12041" max="12044" width="7.85546875" style="769" customWidth="1"/>
    <col min="12045" max="12046" width="9.140625" style="769" customWidth="1"/>
    <col min="12047" max="12048" width="9" style="769" customWidth="1"/>
    <col min="12049" max="12289" width="9.140625" style="769"/>
    <col min="12290" max="12290" width="34" style="769" customWidth="1"/>
    <col min="12291" max="12292" width="7.85546875" style="769" customWidth="1"/>
    <col min="12293" max="12294" width="7.42578125" style="769" customWidth="1"/>
    <col min="12295" max="12296" width="8.42578125" style="769" customWidth="1"/>
    <col min="12297" max="12300" width="7.85546875" style="769" customWidth="1"/>
    <col min="12301" max="12302" width="9.140625" style="769" customWidth="1"/>
    <col min="12303" max="12304" width="9" style="769" customWidth="1"/>
    <col min="12305" max="12545" width="9.140625" style="769"/>
    <col min="12546" max="12546" width="34" style="769" customWidth="1"/>
    <col min="12547" max="12548" width="7.85546875" style="769" customWidth="1"/>
    <col min="12549" max="12550" width="7.42578125" style="769" customWidth="1"/>
    <col min="12551" max="12552" width="8.42578125" style="769" customWidth="1"/>
    <col min="12553" max="12556" width="7.85546875" style="769" customWidth="1"/>
    <col min="12557" max="12558" width="9.140625" style="769" customWidth="1"/>
    <col min="12559" max="12560" width="9" style="769" customWidth="1"/>
    <col min="12561" max="12801" width="9.140625" style="769"/>
    <col min="12802" max="12802" width="34" style="769" customWidth="1"/>
    <col min="12803" max="12804" width="7.85546875" style="769" customWidth="1"/>
    <col min="12805" max="12806" width="7.42578125" style="769" customWidth="1"/>
    <col min="12807" max="12808" width="8.42578125" style="769" customWidth="1"/>
    <col min="12809" max="12812" width="7.85546875" style="769" customWidth="1"/>
    <col min="12813" max="12814" width="9.140625" style="769" customWidth="1"/>
    <col min="12815" max="12816" width="9" style="769" customWidth="1"/>
    <col min="12817" max="13057" width="9.140625" style="769"/>
    <col min="13058" max="13058" width="34" style="769" customWidth="1"/>
    <col min="13059" max="13060" width="7.85546875" style="769" customWidth="1"/>
    <col min="13061" max="13062" width="7.42578125" style="769" customWidth="1"/>
    <col min="13063" max="13064" width="8.42578125" style="769" customWidth="1"/>
    <col min="13065" max="13068" width="7.85546875" style="769" customWidth="1"/>
    <col min="13069" max="13070" width="9.140625" style="769" customWidth="1"/>
    <col min="13071" max="13072" width="9" style="769" customWidth="1"/>
    <col min="13073" max="13313" width="9.140625" style="769"/>
    <col min="13314" max="13314" width="34" style="769" customWidth="1"/>
    <col min="13315" max="13316" width="7.85546875" style="769" customWidth="1"/>
    <col min="13317" max="13318" width="7.42578125" style="769" customWidth="1"/>
    <col min="13319" max="13320" width="8.42578125" style="769" customWidth="1"/>
    <col min="13321" max="13324" width="7.85546875" style="769" customWidth="1"/>
    <col min="13325" max="13326" width="9.140625" style="769" customWidth="1"/>
    <col min="13327" max="13328" width="9" style="769" customWidth="1"/>
    <col min="13329" max="13569" width="9.140625" style="769"/>
    <col min="13570" max="13570" width="34" style="769" customWidth="1"/>
    <col min="13571" max="13572" width="7.85546875" style="769" customWidth="1"/>
    <col min="13573" max="13574" width="7.42578125" style="769" customWidth="1"/>
    <col min="13575" max="13576" width="8.42578125" style="769" customWidth="1"/>
    <col min="13577" max="13580" width="7.85546875" style="769" customWidth="1"/>
    <col min="13581" max="13582" width="9.140625" style="769" customWidth="1"/>
    <col min="13583" max="13584" width="9" style="769" customWidth="1"/>
    <col min="13585" max="13825" width="9.140625" style="769"/>
    <col min="13826" max="13826" width="34" style="769" customWidth="1"/>
    <col min="13827" max="13828" width="7.85546875" style="769" customWidth="1"/>
    <col min="13829" max="13830" width="7.42578125" style="769" customWidth="1"/>
    <col min="13831" max="13832" width="8.42578125" style="769" customWidth="1"/>
    <col min="13833" max="13836" width="7.85546875" style="769" customWidth="1"/>
    <col min="13837" max="13838" width="9.140625" style="769" customWidth="1"/>
    <col min="13839" max="13840" width="9" style="769" customWidth="1"/>
    <col min="13841" max="14081" width="9.140625" style="769"/>
    <col min="14082" max="14082" width="34" style="769" customWidth="1"/>
    <col min="14083" max="14084" width="7.85546875" style="769" customWidth="1"/>
    <col min="14085" max="14086" width="7.42578125" style="769" customWidth="1"/>
    <col min="14087" max="14088" width="8.42578125" style="769" customWidth="1"/>
    <col min="14089" max="14092" width="7.85546875" style="769" customWidth="1"/>
    <col min="14093" max="14094" width="9.140625" style="769" customWidth="1"/>
    <col min="14095" max="14096" width="9" style="769" customWidth="1"/>
    <col min="14097" max="14337" width="9.140625" style="769"/>
    <col min="14338" max="14338" width="34" style="769" customWidth="1"/>
    <col min="14339" max="14340" width="7.85546875" style="769" customWidth="1"/>
    <col min="14341" max="14342" width="7.42578125" style="769" customWidth="1"/>
    <col min="14343" max="14344" width="8.42578125" style="769" customWidth="1"/>
    <col min="14345" max="14348" width="7.85546875" style="769" customWidth="1"/>
    <col min="14349" max="14350" width="9.140625" style="769" customWidth="1"/>
    <col min="14351" max="14352" width="9" style="769" customWidth="1"/>
    <col min="14353" max="14593" width="9.140625" style="769"/>
    <col min="14594" max="14594" width="34" style="769" customWidth="1"/>
    <col min="14595" max="14596" width="7.85546875" style="769" customWidth="1"/>
    <col min="14597" max="14598" width="7.42578125" style="769" customWidth="1"/>
    <col min="14599" max="14600" width="8.42578125" style="769" customWidth="1"/>
    <col min="14601" max="14604" width="7.85546875" style="769" customWidth="1"/>
    <col min="14605" max="14606" width="9.140625" style="769" customWidth="1"/>
    <col min="14607" max="14608" width="9" style="769" customWidth="1"/>
    <col min="14609" max="14849" width="9.140625" style="769"/>
    <col min="14850" max="14850" width="34" style="769" customWidth="1"/>
    <col min="14851" max="14852" width="7.85546875" style="769" customWidth="1"/>
    <col min="14853" max="14854" width="7.42578125" style="769" customWidth="1"/>
    <col min="14855" max="14856" width="8.42578125" style="769" customWidth="1"/>
    <col min="14857" max="14860" width="7.85546875" style="769" customWidth="1"/>
    <col min="14861" max="14862" width="9.140625" style="769" customWidth="1"/>
    <col min="14863" max="14864" width="9" style="769" customWidth="1"/>
    <col min="14865" max="15105" width="9.140625" style="769"/>
    <col min="15106" max="15106" width="34" style="769" customWidth="1"/>
    <col min="15107" max="15108" width="7.85546875" style="769" customWidth="1"/>
    <col min="15109" max="15110" width="7.42578125" style="769" customWidth="1"/>
    <col min="15111" max="15112" width="8.42578125" style="769" customWidth="1"/>
    <col min="15113" max="15116" width="7.85546875" style="769" customWidth="1"/>
    <col min="15117" max="15118" width="9.140625" style="769" customWidth="1"/>
    <col min="15119" max="15120" width="9" style="769" customWidth="1"/>
    <col min="15121" max="15361" width="9.140625" style="769"/>
    <col min="15362" max="15362" width="34" style="769" customWidth="1"/>
    <col min="15363" max="15364" width="7.85546875" style="769" customWidth="1"/>
    <col min="15365" max="15366" width="7.42578125" style="769" customWidth="1"/>
    <col min="15367" max="15368" width="8.42578125" style="769" customWidth="1"/>
    <col min="15369" max="15372" width="7.85546875" style="769" customWidth="1"/>
    <col min="15373" max="15374" width="9.140625" style="769" customWidth="1"/>
    <col min="15375" max="15376" width="9" style="769" customWidth="1"/>
    <col min="15377" max="15617" width="9.140625" style="769"/>
    <col min="15618" max="15618" width="34" style="769" customWidth="1"/>
    <col min="15619" max="15620" width="7.85546875" style="769" customWidth="1"/>
    <col min="15621" max="15622" width="7.42578125" style="769" customWidth="1"/>
    <col min="15623" max="15624" width="8.42578125" style="769" customWidth="1"/>
    <col min="15625" max="15628" width="7.85546875" style="769" customWidth="1"/>
    <col min="15629" max="15630" width="9.140625" style="769" customWidth="1"/>
    <col min="15631" max="15632" width="9" style="769" customWidth="1"/>
    <col min="15633" max="15873" width="9.140625" style="769"/>
    <col min="15874" max="15874" width="34" style="769" customWidth="1"/>
    <col min="15875" max="15876" width="7.85546875" style="769" customWidth="1"/>
    <col min="15877" max="15878" width="7.42578125" style="769" customWidth="1"/>
    <col min="15879" max="15880" width="8.42578125" style="769" customWidth="1"/>
    <col min="15881" max="15884" width="7.85546875" style="769" customWidth="1"/>
    <col min="15885" max="15886" width="9.140625" style="769" customWidth="1"/>
    <col min="15887" max="15888" width="9" style="769" customWidth="1"/>
    <col min="15889" max="16129" width="9.140625" style="769"/>
    <col min="16130" max="16130" width="34" style="769" customWidth="1"/>
    <col min="16131" max="16132" width="7.85546875" style="769" customWidth="1"/>
    <col min="16133" max="16134" width="7.42578125" style="769" customWidth="1"/>
    <col min="16135" max="16136" width="8.42578125" style="769" customWidth="1"/>
    <col min="16137" max="16140" width="7.85546875" style="769" customWidth="1"/>
    <col min="16141" max="16142" width="9.140625" style="769" customWidth="1"/>
    <col min="16143" max="16144" width="9" style="769" customWidth="1"/>
    <col min="16145" max="16384" width="9.140625" style="769"/>
  </cols>
  <sheetData>
    <row r="1" spans="2:18" ht="15" customHeight="1">
      <c r="O1" s="1641" t="s">
        <v>172</v>
      </c>
      <c r="P1" s="1641"/>
    </row>
    <row r="3" spans="2:18">
      <c r="B3" s="1642" t="s">
        <v>84</v>
      </c>
      <c r="C3" s="1642"/>
      <c r="D3" s="1642"/>
      <c r="E3" s="1642"/>
      <c r="F3" s="1642"/>
      <c r="G3" s="1642"/>
      <c r="H3" s="1642"/>
      <c r="I3" s="1642"/>
      <c r="J3" s="1642"/>
      <c r="K3" s="1642"/>
      <c r="L3" s="1642"/>
      <c r="M3" s="1642"/>
      <c r="N3" s="1642"/>
      <c r="O3" s="1642"/>
      <c r="P3" s="1642"/>
      <c r="Q3" s="770"/>
      <c r="R3" s="1"/>
    </row>
    <row r="4" spans="2:18" ht="15" thickBot="1">
      <c r="B4" s="771"/>
      <c r="C4" s="771"/>
      <c r="D4" s="771"/>
      <c r="E4" s="771"/>
      <c r="F4" s="771"/>
      <c r="G4" s="771"/>
      <c r="H4" s="771"/>
      <c r="I4" s="771"/>
      <c r="J4" s="771"/>
      <c r="K4" s="771"/>
      <c r="L4" s="771"/>
      <c r="M4" s="771"/>
      <c r="N4" s="771"/>
      <c r="O4" s="771"/>
      <c r="P4" s="771"/>
    </row>
    <row r="5" spans="2:18" s="772" customFormat="1" ht="96.6" customHeight="1" thickBot="1">
      <c r="B5" s="1643" t="s">
        <v>3</v>
      </c>
      <c r="C5" s="1645" t="s">
        <v>1</v>
      </c>
      <c r="D5" s="1646"/>
      <c r="E5" s="1645" t="s">
        <v>0</v>
      </c>
      <c r="F5" s="1647"/>
      <c r="G5" s="1648" t="s">
        <v>2</v>
      </c>
      <c r="H5" s="1646"/>
      <c r="I5" s="1645" t="s">
        <v>81</v>
      </c>
      <c r="J5" s="1647"/>
      <c r="K5" s="1645" t="s">
        <v>82</v>
      </c>
      <c r="L5" s="1647"/>
      <c r="M5" s="1645" t="s">
        <v>85</v>
      </c>
      <c r="N5" s="1647"/>
      <c r="O5" s="1648" t="s">
        <v>83</v>
      </c>
      <c r="P5" s="1646"/>
    </row>
    <row r="6" spans="2:18" s="779" customFormat="1" ht="13.5" thickBot="1">
      <c r="B6" s="1644"/>
      <c r="C6" s="773" t="s">
        <v>116</v>
      </c>
      <c r="D6" s="774" t="s">
        <v>154</v>
      </c>
      <c r="E6" s="775" t="s">
        <v>116</v>
      </c>
      <c r="F6" s="776" t="s">
        <v>154</v>
      </c>
      <c r="G6" s="773" t="s">
        <v>116</v>
      </c>
      <c r="H6" s="774" t="s">
        <v>154</v>
      </c>
      <c r="I6" s="775" t="s">
        <v>116</v>
      </c>
      <c r="J6" s="776" t="s">
        <v>154</v>
      </c>
      <c r="K6" s="773" t="s">
        <v>116</v>
      </c>
      <c r="L6" s="774" t="s">
        <v>154</v>
      </c>
      <c r="M6" s="777" t="s">
        <v>116</v>
      </c>
      <c r="N6" s="778" t="s">
        <v>154</v>
      </c>
      <c r="O6" s="777" t="s">
        <v>116</v>
      </c>
      <c r="P6" s="774" t="s">
        <v>154</v>
      </c>
    </row>
    <row r="7" spans="2:18" s="779" customFormat="1" ht="12.75">
      <c r="B7" s="780" t="s">
        <v>117</v>
      </c>
      <c r="C7" s="781">
        <v>1962</v>
      </c>
      <c r="D7" s="782">
        <v>1979</v>
      </c>
      <c r="E7" s="783">
        <v>7582</v>
      </c>
      <c r="F7" s="784">
        <v>7703</v>
      </c>
      <c r="G7" s="781">
        <v>4371</v>
      </c>
      <c r="H7" s="782">
        <v>4666</v>
      </c>
      <c r="I7" s="783">
        <v>30776</v>
      </c>
      <c r="J7" s="784">
        <v>30803</v>
      </c>
      <c r="K7" s="781">
        <v>1709</v>
      </c>
      <c r="L7" s="782">
        <v>1801</v>
      </c>
      <c r="M7" s="783">
        <v>6166</v>
      </c>
      <c r="N7" s="784">
        <v>6494</v>
      </c>
      <c r="O7" s="783">
        <v>52566</v>
      </c>
      <c r="P7" s="785">
        <v>53446</v>
      </c>
      <c r="Q7" s="786"/>
      <c r="R7" s="787"/>
    </row>
    <row r="8" spans="2:18" s="779" customFormat="1" ht="25.5">
      <c r="B8" s="788" t="s">
        <v>79</v>
      </c>
      <c r="C8" s="789">
        <v>6.2571939706139001E-2</v>
      </c>
      <c r="D8" s="790">
        <v>5.9255339999999997E-2</v>
      </c>
      <c r="E8" s="789">
        <v>0.36307085068431599</v>
      </c>
      <c r="F8" s="790">
        <v>0.35083330000000001</v>
      </c>
      <c r="G8" s="789">
        <v>0.14725104390861599</v>
      </c>
      <c r="H8" s="791">
        <v>0.16172184479999999</v>
      </c>
      <c r="I8" s="792">
        <v>0.32390553515930598</v>
      </c>
      <c r="J8" s="790">
        <v>0.3233625564</v>
      </c>
      <c r="K8" s="789">
        <v>2.8553179037745301E-2</v>
      </c>
      <c r="L8" s="791">
        <v>3.433663226E-2</v>
      </c>
      <c r="M8" s="792">
        <v>7.4647451503877693E-2</v>
      </c>
      <c r="N8" s="790">
        <v>7.0490314880000002E-2</v>
      </c>
      <c r="O8" s="789">
        <v>1</v>
      </c>
      <c r="P8" s="791">
        <v>1</v>
      </c>
      <c r="Q8" s="786"/>
      <c r="R8" s="787"/>
    </row>
    <row r="9" spans="2:18" s="779" customFormat="1" ht="13.5" thickBot="1">
      <c r="B9" s="793" t="s">
        <v>80</v>
      </c>
      <c r="C9" s="794">
        <v>0.16690761948086844</v>
      </c>
      <c r="D9" s="795">
        <v>0.15154252290895986</v>
      </c>
      <c r="E9" s="796">
        <v>0.96847391458870746</v>
      </c>
      <c r="F9" s="797">
        <v>0.8972384094400786</v>
      </c>
      <c r="G9" s="798">
        <v>0.39278502984379476</v>
      </c>
      <c r="H9" s="799">
        <v>0.41359541780280451</v>
      </c>
      <c r="I9" s="796">
        <v>0.86400233178023789</v>
      </c>
      <c r="J9" s="797">
        <v>0.82698334150061104</v>
      </c>
      <c r="K9" s="798">
        <v>7.6164222560189163E-2</v>
      </c>
      <c r="L9" s="799">
        <v>8.7814195908633666E-2</v>
      </c>
      <c r="M9" s="796">
        <v>0.19911846251433074</v>
      </c>
      <c r="N9" s="797">
        <v>0.18027540599782049</v>
      </c>
      <c r="O9" s="798">
        <v>2.6674515807681298</v>
      </c>
      <c r="P9" s="799">
        <v>2.5574492935589102</v>
      </c>
      <c r="Q9" s="786"/>
      <c r="R9" s="787"/>
    </row>
    <row r="10" spans="2:18" s="800" customFormat="1" ht="13.5" customHeight="1" thickBot="1">
      <c r="B10" s="1640" t="s">
        <v>4</v>
      </c>
      <c r="C10" s="1640"/>
      <c r="D10" s="1640"/>
      <c r="E10" s="1640"/>
      <c r="F10" s="1640"/>
      <c r="G10" s="1640"/>
      <c r="H10" s="1640"/>
      <c r="I10" s="1640"/>
      <c r="J10" s="1640"/>
      <c r="K10" s="1640"/>
      <c r="L10" s="1640"/>
      <c r="M10" s="1640"/>
      <c r="N10" s="1640"/>
      <c r="O10" s="1640"/>
      <c r="P10" s="1640"/>
    </row>
    <row r="11" spans="2:18" s="800" customFormat="1" ht="12.75">
      <c r="B11" s="3" t="s">
        <v>5</v>
      </c>
      <c r="C11" s="789">
        <v>0.17949999999999999</v>
      </c>
      <c r="D11" s="801">
        <v>0.23400000000000001</v>
      </c>
      <c r="E11" s="802">
        <v>0.51919999999999999</v>
      </c>
      <c r="F11" s="803">
        <v>0.51880000000000004</v>
      </c>
      <c r="G11" s="789">
        <v>0.56530000000000002</v>
      </c>
      <c r="H11" s="801">
        <v>0.5766</v>
      </c>
      <c r="I11" s="802">
        <v>0.4869</v>
      </c>
      <c r="J11" s="803">
        <v>0.47989999999999999</v>
      </c>
      <c r="K11" s="789">
        <v>0.4098</v>
      </c>
      <c r="L11" s="801">
        <v>0.42349999999999999</v>
      </c>
      <c r="M11" s="802">
        <v>0.54090000000000005</v>
      </c>
      <c r="N11" s="803">
        <v>0.53110000000000002</v>
      </c>
      <c r="O11" s="789">
        <v>0.49280000000000002</v>
      </c>
      <c r="P11" s="804">
        <v>0.49630000000000002</v>
      </c>
    </row>
    <row r="12" spans="2:18" s="800" customFormat="1" ht="25.5">
      <c r="B12" s="644" t="s">
        <v>152</v>
      </c>
      <c r="C12" s="805">
        <v>0.22</v>
      </c>
      <c r="D12" s="806">
        <v>0.31</v>
      </c>
      <c r="E12" s="807">
        <v>1.08</v>
      </c>
      <c r="F12" s="808">
        <v>1.08</v>
      </c>
      <c r="G12" s="805">
        <v>1.3</v>
      </c>
      <c r="H12" s="806">
        <v>1.36</v>
      </c>
      <c r="I12" s="807">
        <v>0.95</v>
      </c>
      <c r="J12" s="808">
        <v>0.92</v>
      </c>
      <c r="K12" s="805">
        <v>0.69</v>
      </c>
      <c r="L12" s="806">
        <v>0.73</v>
      </c>
      <c r="M12" s="807">
        <v>1.18</v>
      </c>
      <c r="N12" s="808">
        <v>1.1299999999999999</v>
      </c>
      <c r="O12" s="805">
        <v>0.97</v>
      </c>
      <c r="P12" s="809">
        <v>0.99</v>
      </c>
    </row>
    <row r="13" spans="2:18" s="800" customFormat="1" ht="25.5">
      <c r="B13" s="644" t="s">
        <v>7</v>
      </c>
      <c r="C13" s="810">
        <v>5.3199999999999997E-2</v>
      </c>
      <c r="D13" s="811">
        <v>6.2199999999999998E-2</v>
      </c>
      <c r="E13" s="812">
        <v>0.2419</v>
      </c>
      <c r="F13" s="813">
        <v>0.25030000000000002</v>
      </c>
      <c r="G13" s="810">
        <v>0.28050000000000003</v>
      </c>
      <c r="H13" s="811">
        <v>0.30120000000000002</v>
      </c>
      <c r="I13" s="812">
        <v>0.17069999999999999</v>
      </c>
      <c r="J13" s="813">
        <v>0.1633</v>
      </c>
      <c r="K13" s="810">
        <v>0.1285</v>
      </c>
      <c r="L13" s="811">
        <v>0.13850000000000001</v>
      </c>
      <c r="M13" s="812">
        <v>0.2505</v>
      </c>
      <c r="N13" s="813">
        <v>0.25590000000000002</v>
      </c>
      <c r="O13" s="810">
        <v>0.20610000000000001</v>
      </c>
      <c r="P13" s="814">
        <v>0.21290000000000001</v>
      </c>
    </row>
    <row r="14" spans="2:18" s="800" customFormat="1" ht="27.75" customHeight="1">
      <c r="B14" s="815" t="s">
        <v>1240</v>
      </c>
      <c r="C14" s="816">
        <v>1.22</v>
      </c>
      <c r="D14" s="817">
        <v>1.31</v>
      </c>
      <c r="E14" s="818">
        <v>2.08</v>
      </c>
      <c r="F14" s="819">
        <v>2.08</v>
      </c>
      <c r="G14" s="816">
        <v>2.2999999999999998</v>
      </c>
      <c r="H14" s="817">
        <v>2.36</v>
      </c>
      <c r="I14" s="818">
        <v>1.95</v>
      </c>
      <c r="J14" s="819">
        <v>1.92</v>
      </c>
      <c r="K14" s="816">
        <v>1.69</v>
      </c>
      <c r="L14" s="817">
        <v>1.73</v>
      </c>
      <c r="M14" s="818">
        <v>2.1800000000000002</v>
      </c>
      <c r="N14" s="819">
        <v>2.13</v>
      </c>
      <c r="O14" s="816">
        <v>1.97</v>
      </c>
      <c r="P14" s="820">
        <v>1.99</v>
      </c>
    </row>
    <row r="15" spans="2:18" s="800" customFormat="1" ht="27.75" customHeight="1">
      <c r="B15" s="644" t="s">
        <v>153</v>
      </c>
      <c r="C15" s="816">
        <v>0.11201121492535368</v>
      </c>
      <c r="D15" s="817">
        <v>0.11</v>
      </c>
      <c r="E15" s="818">
        <v>0.48554392880086156</v>
      </c>
      <c r="F15" s="819">
        <v>0.48</v>
      </c>
      <c r="G15" s="816">
        <v>0.50546513741818588</v>
      </c>
      <c r="H15" s="817">
        <v>0.55000000000000004</v>
      </c>
      <c r="I15" s="818">
        <v>0.41220838125652259</v>
      </c>
      <c r="J15" s="819">
        <v>0.39</v>
      </c>
      <c r="K15" s="816">
        <v>0.21074812137663909</v>
      </c>
      <c r="L15" s="817">
        <v>0.23</v>
      </c>
      <c r="M15" s="818">
        <v>0.55477967132015171</v>
      </c>
      <c r="N15" s="819">
        <v>0.56999999999999995</v>
      </c>
      <c r="O15" s="816">
        <v>0.42177266212519421</v>
      </c>
      <c r="P15" s="820">
        <v>0.42</v>
      </c>
    </row>
    <row r="16" spans="2:18" s="800" customFormat="1" ht="27.75" customHeight="1">
      <c r="B16" s="645" t="s">
        <v>151</v>
      </c>
      <c r="C16" s="810">
        <v>4.739803297665332E-2</v>
      </c>
      <c r="D16" s="811">
        <v>4.555E-2</v>
      </c>
      <c r="E16" s="812">
        <v>0.22920660519988079</v>
      </c>
      <c r="F16" s="813">
        <v>0.23413</v>
      </c>
      <c r="G16" s="810">
        <v>0.25285083649075824</v>
      </c>
      <c r="H16" s="811">
        <v>0.23762</v>
      </c>
      <c r="I16" s="812">
        <v>0.16389272318231649</v>
      </c>
      <c r="J16" s="813">
        <v>0.15634999999999999</v>
      </c>
      <c r="K16" s="810">
        <v>0.10804275433205328</v>
      </c>
      <c r="L16" s="811">
        <v>0.11698</v>
      </c>
      <c r="M16" s="812">
        <v>0.23137351225755548</v>
      </c>
      <c r="N16" s="813">
        <v>0.23691999999999999</v>
      </c>
      <c r="O16" s="810">
        <v>0.19268329273186066</v>
      </c>
      <c r="P16" s="814">
        <v>0.19763</v>
      </c>
    </row>
    <row r="17" spans="2:19" s="800" customFormat="1" ht="40.9" customHeight="1">
      <c r="B17" s="645" t="s">
        <v>8</v>
      </c>
      <c r="C17" s="805">
        <v>1.72</v>
      </c>
      <c r="D17" s="806">
        <v>0.59</v>
      </c>
      <c r="E17" s="807">
        <v>2.33</v>
      </c>
      <c r="F17" s="808">
        <v>3.71</v>
      </c>
      <c r="G17" s="805">
        <v>1.93</v>
      </c>
      <c r="H17" s="806">
        <v>2.71</v>
      </c>
      <c r="I17" s="807">
        <v>4.04</v>
      </c>
      <c r="J17" s="808">
        <v>3.93</v>
      </c>
      <c r="K17" s="805">
        <v>7.75</v>
      </c>
      <c r="L17" s="806">
        <v>3.86</v>
      </c>
      <c r="M17" s="807">
        <v>2.04</v>
      </c>
      <c r="N17" s="808">
        <v>2.75</v>
      </c>
      <c r="O17" s="805">
        <v>2.78</v>
      </c>
      <c r="P17" s="809">
        <v>3.47</v>
      </c>
    </row>
    <row r="18" spans="2:19" s="800" customFormat="1" ht="40.9" customHeight="1" thickBot="1">
      <c r="B18" s="645" t="s">
        <v>138</v>
      </c>
      <c r="C18" s="805">
        <v>1.4895490714875941</v>
      </c>
      <c r="D18" s="806">
        <v>0.68</v>
      </c>
      <c r="E18" s="821">
        <v>3.5158465800208969</v>
      </c>
      <c r="F18" s="822">
        <v>5.78</v>
      </c>
      <c r="G18" s="805">
        <v>4.9563815521051744</v>
      </c>
      <c r="H18" s="806">
        <v>8.5</v>
      </c>
      <c r="I18" s="821">
        <v>4.9342284531411513</v>
      </c>
      <c r="J18" s="822">
        <v>6.13</v>
      </c>
      <c r="K18" s="805">
        <v>10.385953748740491</v>
      </c>
      <c r="L18" s="806">
        <v>5.43</v>
      </c>
      <c r="M18" s="821">
        <v>1.9157377511584874</v>
      </c>
      <c r="N18" s="822">
        <v>3.19</v>
      </c>
      <c r="O18" s="805">
        <v>4.0638573351523455</v>
      </c>
      <c r="P18" s="823">
        <v>5.73</v>
      </c>
    </row>
    <row r="19" spans="2:19" s="800" customFormat="1" ht="13.5" customHeight="1" thickBot="1">
      <c r="B19" s="1640" t="s">
        <v>9</v>
      </c>
      <c r="C19" s="1640"/>
      <c r="D19" s="1640"/>
      <c r="E19" s="1640"/>
      <c r="F19" s="1640"/>
      <c r="G19" s="1640"/>
      <c r="H19" s="1640"/>
      <c r="I19" s="1640"/>
      <c r="J19" s="1640"/>
      <c r="K19" s="1640"/>
      <c r="L19" s="1640"/>
      <c r="M19" s="1640"/>
      <c r="N19" s="1640"/>
      <c r="O19" s="1640"/>
      <c r="P19" s="1640"/>
    </row>
    <row r="20" spans="2:19" s="800" customFormat="1" ht="12.75">
      <c r="B20" s="3" t="s">
        <v>10</v>
      </c>
      <c r="C20" s="805">
        <v>0.99</v>
      </c>
      <c r="D20" s="806">
        <v>0.73</v>
      </c>
      <c r="E20" s="824">
        <v>1.18</v>
      </c>
      <c r="F20" s="825">
        <v>1.24</v>
      </c>
      <c r="G20" s="805">
        <v>1.22</v>
      </c>
      <c r="H20" s="806">
        <v>1.23</v>
      </c>
      <c r="I20" s="824">
        <v>1.44</v>
      </c>
      <c r="J20" s="826">
        <v>1.45</v>
      </c>
      <c r="K20" s="805">
        <v>1.28</v>
      </c>
      <c r="L20" s="806">
        <v>1.1299999999999999</v>
      </c>
      <c r="M20" s="824">
        <v>0.93</v>
      </c>
      <c r="N20" s="826">
        <v>0.96</v>
      </c>
      <c r="O20" s="805">
        <v>1.25</v>
      </c>
      <c r="P20" s="827">
        <v>1.27</v>
      </c>
    </row>
    <row r="21" spans="2:19" s="800" customFormat="1" ht="12.75">
      <c r="B21" s="644" t="s">
        <v>11</v>
      </c>
      <c r="C21" s="805">
        <v>0.67</v>
      </c>
      <c r="D21" s="806">
        <v>0.48</v>
      </c>
      <c r="E21" s="807">
        <v>0.84</v>
      </c>
      <c r="F21" s="828">
        <v>0.89</v>
      </c>
      <c r="G21" s="805">
        <v>0.89</v>
      </c>
      <c r="H21" s="806">
        <v>0.88</v>
      </c>
      <c r="I21" s="807">
        <v>0.96</v>
      </c>
      <c r="J21" s="808">
        <v>0.95</v>
      </c>
      <c r="K21" s="805">
        <v>1.1499999999999999</v>
      </c>
      <c r="L21" s="806">
        <v>1.01</v>
      </c>
      <c r="M21" s="807">
        <v>0.8</v>
      </c>
      <c r="N21" s="808">
        <v>0.8</v>
      </c>
      <c r="O21" s="805">
        <v>0.89</v>
      </c>
      <c r="P21" s="809">
        <v>0.89</v>
      </c>
    </row>
    <row r="22" spans="2:19" s="800" customFormat="1" ht="12.75">
      <c r="B22" s="644" t="s">
        <v>12</v>
      </c>
      <c r="C22" s="805">
        <v>0.17</v>
      </c>
      <c r="D22" s="806">
        <v>0.09</v>
      </c>
      <c r="E22" s="807">
        <v>0.15</v>
      </c>
      <c r="F22" s="828">
        <v>0.19</v>
      </c>
      <c r="G22" s="805">
        <v>0.18</v>
      </c>
      <c r="H22" s="806">
        <v>0.19</v>
      </c>
      <c r="I22" s="807">
        <v>0.25</v>
      </c>
      <c r="J22" s="808">
        <v>0.24</v>
      </c>
      <c r="K22" s="805">
        <v>0.37</v>
      </c>
      <c r="L22" s="806">
        <v>0.33</v>
      </c>
      <c r="M22" s="807">
        <v>0.28999999999999998</v>
      </c>
      <c r="N22" s="808">
        <v>0.32</v>
      </c>
      <c r="O22" s="805">
        <v>0.21</v>
      </c>
      <c r="P22" s="809">
        <v>0.22</v>
      </c>
    </row>
    <row r="23" spans="2:19" s="800" customFormat="1" ht="26.25" thickBot="1">
      <c r="B23" s="645" t="s">
        <v>13</v>
      </c>
      <c r="C23" s="829">
        <v>-131.48615899999999</v>
      </c>
      <c r="D23" s="830">
        <v>-4435.4556350000003</v>
      </c>
      <c r="E23" s="831">
        <v>36144.888284000001</v>
      </c>
      <c r="F23" s="832">
        <v>61552.706631000001</v>
      </c>
      <c r="G23" s="829">
        <v>19383.456612999998</v>
      </c>
      <c r="H23" s="830">
        <v>28683.995180999998</v>
      </c>
      <c r="I23" s="831">
        <v>80293.538816999993</v>
      </c>
      <c r="J23" s="833">
        <v>89565.655102000004</v>
      </c>
      <c r="K23" s="829">
        <v>3845.0043989999999</v>
      </c>
      <c r="L23" s="830">
        <v>3602.0146260000001</v>
      </c>
      <c r="M23" s="831">
        <v>-2857.5698080000002</v>
      </c>
      <c r="N23" s="833">
        <v>-169.80409499999999</v>
      </c>
      <c r="O23" s="829">
        <v>136677.832146</v>
      </c>
      <c r="P23" s="834">
        <v>178799.11181</v>
      </c>
    </row>
    <row r="24" spans="2:19" s="800" customFormat="1" ht="13.5" customHeight="1" thickBot="1">
      <c r="B24" s="1640" t="s">
        <v>14</v>
      </c>
      <c r="C24" s="1640"/>
      <c r="D24" s="1640"/>
      <c r="E24" s="1640"/>
      <c r="F24" s="1640"/>
      <c r="G24" s="1640"/>
      <c r="H24" s="1640"/>
      <c r="I24" s="1640"/>
      <c r="J24" s="1640"/>
      <c r="K24" s="1640"/>
      <c r="L24" s="1640"/>
      <c r="M24" s="1640"/>
      <c r="N24" s="1640"/>
      <c r="O24" s="1640"/>
      <c r="P24" s="1640"/>
    </row>
    <row r="25" spans="2:19" s="800" customFormat="1" ht="12.75">
      <c r="B25" s="3" t="s">
        <v>15</v>
      </c>
      <c r="C25" s="835">
        <v>143.08068965885337</v>
      </c>
      <c r="D25" s="782">
        <v>141.06</v>
      </c>
      <c r="E25" s="783">
        <v>133.56968668126379</v>
      </c>
      <c r="F25" s="782">
        <v>123.79</v>
      </c>
      <c r="G25" s="781">
        <v>226.78845004613493</v>
      </c>
      <c r="H25" s="782">
        <v>243.25</v>
      </c>
      <c r="I25" s="783">
        <v>86.739136172764162</v>
      </c>
      <c r="J25" s="784">
        <v>84.08</v>
      </c>
      <c r="K25" s="781">
        <v>127.02358712122619</v>
      </c>
      <c r="L25" s="782">
        <v>115.25</v>
      </c>
      <c r="M25" s="783">
        <v>191.05463283671827</v>
      </c>
      <c r="N25" s="784">
        <v>170.24</v>
      </c>
      <c r="O25" s="783">
        <v>120.40645783701535</v>
      </c>
      <c r="P25" s="785">
        <v>116.06</v>
      </c>
      <c r="R25" s="836"/>
      <c r="S25" s="837"/>
    </row>
    <row r="26" spans="2:19" s="800" customFormat="1" ht="25.5">
      <c r="B26" s="3" t="s">
        <v>147</v>
      </c>
      <c r="C26" s="835">
        <v>140.46358414273263</v>
      </c>
      <c r="D26" s="838">
        <v>138.32</v>
      </c>
      <c r="E26" s="839">
        <v>129.58617249217031</v>
      </c>
      <c r="F26" s="838">
        <v>121.47</v>
      </c>
      <c r="G26" s="840">
        <v>226.0791665700979</v>
      </c>
      <c r="H26" s="838">
        <v>242.65</v>
      </c>
      <c r="I26" s="839">
        <v>86.255445674271769</v>
      </c>
      <c r="J26" s="841">
        <v>83.72</v>
      </c>
      <c r="K26" s="840">
        <v>122.54005693891398</v>
      </c>
      <c r="L26" s="838">
        <v>111.94</v>
      </c>
      <c r="M26" s="839">
        <v>185.2826788318435</v>
      </c>
      <c r="N26" s="841">
        <v>165.74</v>
      </c>
      <c r="O26" s="839">
        <v>118.35286331834023</v>
      </c>
      <c r="P26" s="835">
        <v>114.73</v>
      </c>
      <c r="R26" s="836"/>
      <c r="S26" s="837"/>
    </row>
    <row r="27" spans="2:19" s="800" customFormat="1" ht="25.5">
      <c r="B27" s="644" t="s">
        <v>16</v>
      </c>
      <c r="C27" s="842">
        <v>87.564386564896708</v>
      </c>
      <c r="D27" s="843">
        <v>91.81</v>
      </c>
      <c r="E27" s="844">
        <v>63.449303184859318</v>
      </c>
      <c r="F27" s="843">
        <v>62.47</v>
      </c>
      <c r="G27" s="842">
        <v>112.39625297243263</v>
      </c>
      <c r="H27" s="843">
        <v>119.84</v>
      </c>
      <c r="I27" s="844">
        <v>56.777466847280984</v>
      </c>
      <c r="J27" s="845">
        <v>58.44</v>
      </c>
      <c r="K27" s="842">
        <v>22.285609674440561</v>
      </c>
      <c r="L27" s="843">
        <v>20.2</v>
      </c>
      <c r="M27" s="844">
        <v>49.593062120354453</v>
      </c>
      <c r="N27" s="845">
        <v>49.47</v>
      </c>
      <c r="O27" s="844">
        <v>62.890005099288743</v>
      </c>
      <c r="P27" s="846">
        <v>63.83</v>
      </c>
      <c r="R27" s="836"/>
      <c r="S27" s="837"/>
    </row>
    <row r="28" spans="2:19" s="800" customFormat="1" ht="38.25">
      <c r="B28" s="644" t="s">
        <v>86</v>
      </c>
      <c r="C28" s="847">
        <v>293.22533436993945</v>
      </c>
      <c r="D28" s="848">
        <v>307.43</v>
      </c>
      <c r="E28" s="849">
        <v>190.82520046135073</v>
      </c>
      <c r="F28" s="848">
        <v>190.63</v>
      </c>
      <c r="G28" s="850">
        <v>332.60816417246679</v>
      </c>
      <c r="H28" s="848">
        <v>382.29</v>
      </c>
      <c r="I28" s="849">
        <v>125.54041580661553</v>
      </c>
      <c r="J28" s="851">
        <v>124.52</v>
      </c>
      <c r="K28" s="850">
        <v>175.59648142224103</v>
      </c>
      <c r="L28" s="848">
        <v>166.47</v>
      </c>
      <c r="M28" s="849">
        <v>321.9581656517156</v>
      </c>
      <c r="N28" s="851">
        <v>299.58999999999997</v>
      </c>
      <c r="O28" s="849">
        <v>174.5114898369302</v>
      </c>
      <c r="P28" s="847">
        <v>177.03</v>
      </c>
      <c r="R28" s="836"/>
      <c r="S28" s="837"/>
    </row>
    <row r="29" spans="2:19" s="800" customFormat="1" ht="12.75">
      <c r="B29" s="644" t="s">
        <v>17</v>
      </c>
      <c r="C29" s="806">
        <v>0.17974299267473298</v>
      </c>
      <c r="D29" s="828">
        <v>0.18</v>
      </c>
      <c r="E29" s="807">
        <v>0.71226991707963783</v>
      </c>
      <c r="F29" s="828">
        <v>0.74</v>
      </c>
      <c r="G29" s="852">
        <v>0.44125107975035283</v>
      </c>
      <c r="H29" s="828">
        <v>0.41</v>
      </c>
      <c r="I29" s="807">
        <v>1.1781818151839136</v>
      </c>
      <c r="J29" s="808">
        <v>1.1599999999999999</v>
      </c>
      <c r="K29" s="852">
        <v>0.69503550441006234</v>
      </c>
      <c r="L29" s="828">
        <v>0.73</v>
      </c>
      <c r="M29" s="807">
        <v>0.39956485211255949</v>
      </c>
      <c r="N29" s="808">
        <v>0.41</v>
      </c>
      <c r="O29" s="807">
        <v>0.76545746397994574</v>
      </c>
      <c r="P29" s="806">
        <v>0.77</v>
      </c>
      <c r="R29" s="836"/>
      <c r="S29" s="837"/>
    </row>
    <row r="30" spans="2:19" s="800" customFormat="1" ht="12.75">
      <c r="B30" s="644" t="s">
        <v>18</v>
      </c>
      <c r="C30" s="806">
        <v>4.1683612975406055</v>
      </c>
      <c r="D30" s="828">
        <v>3.98</v>
      </c>
      <c r="E30" s="807">
        <v>5.7526242476859641</v>
      </c>
      <c r="F30" s="828">
        <v>5.84</v>
      </c>
      <c r="G30" s="852">
        <v>3.2474392192551416</v>
      </c>
      <c r="H30" s="828">
        <v>3.05</v>
      </c>
      <c r="I30" s="807">
        <v>6.4286066333633816</v>
      </c>
      <c r="J30" s="808">
        <v>6.25</v>
      </c>
      <c r="K30" s="852">
        <v>16.378282009426904</v>
      </c>
      <c r="L30" s="828">
        <v>18.07</v>
      </c>
      <c r="M30" s="807">
        <v>7.3599004456349801</v>
      </c>
      <c r="N30" s="808">
        <v>7.38</v>
      </c>
      <c r="O30" s="807">
        <v>5.8037839148486245</v>
      </c>
      <c r="P30" s="806">
        <v>5.72</v>
      </c>
      <c r="R30" s="836"/>
      <c r="S30" s="837"/>
    </row>
    <row r="31" spans="2:19" s="800" customFormat="1" ht="12.75">
      <c r="B31" s="645" t="s">
        <v>19</v>
      </c>
      <c r="C31" s="806">
        <v>2.5510081120678674</v>
      </c>
      <c r="D31" s="828">
        <v>2.59</v>
      </c>
      <c r="E31" s="807">
        <v>2.732655957118447</v>
      </c>
      <c r="F31" s="828">
        <v>2.95</v>
      </c>
      <c r="G31" s="852">
        <v>1.609429404036004</v>
      </c>
      <c r="H31" s="828">
        <v>1.5</v>
      </c>
      <c r="I31" s="807">
        <v>4.2080197717556809</v>
      </c>
      <c r="J31" s="808">
        <v>4.34</v>
      </c>
      <c r="K31" s="852">
        <v>2.8734820695282264</v>
      </c>
      <c r="L31" s="828">
        <v>3.17</v>
      </c>
      <c r="M31" s="807">
        <v>1.9104483077986458</v>
      </c>
      <c r="N31" s="808">
        <v>2.14</v>
      </c>
      <c r="O31" s="807">
        <v>3.0313988681078174</v>
      </c>
      <c r="P31" s="806">
        <v>3.14</v>
      </c>
      <c r="R31" s="836"/>
      <c r="S31" s="837"/>
    </row>
    <row r="32" spans="2:19" s="800" customFormat="1" ht="25.5">
      <c r="B32" s="645" t="s">
        <v>145</v>
      </c>
      <c r="C32" s="806">
        <v>2.5985382775730956</v>
      </c>
      <c r="D32" s="828">
        <v>2.64</v>
      </c>
      <c r="E32" s="807">
        <v>2.8166585445067729</v>
      </c>
      <c r="F32" s="828">
        <v>3</v>
      </c>
      <c r="G32" s="852">
        <v>1.6144787046834252</v>
      </c>
      <c r="H32" s="828">
        <v>1.5</v>
      </c>
      <c r="I32" s="807">
        <v>4.2316168810762056</v>
      </c>
      <c r="J32" s="808">
        <v>4.3600000000000003</v>
      </c>
      <c r="K32" s="852">
        <v>2.9786178423431933</v>
      </c>
      <c r="L32" s="828">
        <v>3.26</v>
      </c>
      <c r="M32" s="807">
        <v>1.969962882128135</v>
      </c>
      <c r="N32" s="808">
        <v>2.2000000000000002</v>
      </c>
      <c r="O32" s="807">
        <v>3.0839980526558057</v>
      </c>
      <c r="P32" s="806">
        <v>3.18</v>
      </c>
      <c r="R32" s="836"/>
      <c r="S32" s="837"/>
    </row>
    <row r="33" spans="2:23" s="800" customFormat="1" ht="12.75">
      <c r="B33" s="645" t="s">
        <v>134</v>
      </c>
      <c r="C33" s="806">
        <v>0.21216151003258474</v>
      </c>
      <c r="D33" s="828">
        <v>0.21</v>
      </c>
      <c r="E33" s="807">
        <v>1.4758094716105816</v>
      </c>
      <c r="F33" s="828">
        <v>1.52</v>
      </c>
      <c r="G33" s="852">
        <v>0.93377154773497872</v>
      </c>
      <c r="H33" s="828">
        <v>0.89</v>
      </c>
      <c r="I33" s="807">
        <v>3.3633227495250768</v>
      </c>
      <c r="J33" s="808">
        <v>3.25</v>
      </c>
      <c r="K33" s="852">
        <v>1.5614029545999399</v>
      </c>
      <c r="L33" s="828">
        <v>1.62</v>
      </c>
      <c r="M33" s="807">
        <v>0.79981923248403464</v>
      </c>
      <c r="N33" s="808">
        <v>0.82</v>
      </c>
      <c r="O33" s="807">
        <v>1.6582278259318781</v>
      </c>
      <c r="P33" s="806">
        <v>1.66</v>
      </c>
      <c r="R33" s="836"/>
      <c r="S33" s="837"/>
    </row>
    <row r="34" spans="2:23" s="800" customFormat="1" ht="25.5">
      <c r="B34" s="645" t="s">
        <v>142</v>
      </c>
      <c r="C34" s="806">
        <v>37.72118216534507</v>
      </c>
      <c r="D34" s="828">
        <v>-7.49</v>
      </c>
      <c r="E34" s="807">
        <v>7.5514255903311414</v>
      </c>
      <c r="F34" s="828">
        <v>7.07</v>
      </c>
      <c r="G34" s="852">
        <v>4.1905127329222616</v>
      </c>
      <c r="H34" s="828">
        <v>3.57</v>
      </c>
      <c r="I34" s="807">
        <v>6.6579290393889359</v>
      </c>
      <c r="J34" s="808">
        <v>6.6</v>
      </c>
      <c r="K34" s="852">
        <v>5.5652193441614948</v>
      </c>
      <c r="L34" s="828">
        <v>8.6</v>
      </c>
      <c r="M34" s="807">
        <v>-38.37613733654635</v>
      </c>
      <c r="N34" s="808">
        <v>-94.94</v>
      </c>
      <c r="O34" s="807">
        <v>6.9752943233323625</v>
      </c>
      <c r="P34" s="806">
        <v>6.78</v>
      </c>
      <c r="R34" s="836"/>
      <c r="S34" s="837"/>
    </row>
    <row r="35" spans="2:23" s="800" customFormat="1" ht="25.5">
      <c r="B35" s="645" t="s">
        <v>20</v>
      </c>
      <c r="C35" s="806">
        <v>0.21859931490780143</v>
      </c>
      <c r="D35" s="828">
        <v>0.22</v>
      </c>
      <c r="E35" s="807">
        <v>1.4836024533318926</v>
      </c>
      <c r="F35" s="828">
        <v>1.53</v>
      </c>
      <c r="G35" s="852">
        <v>0.98678863918470572</v>
      </c>
      <c r="H35" s="828">
        <v>0.95</v>
      </c>
      <c r="I35" s="807">
        <v>2.2697444375989391</v>
      </c>
      <c r="J35" s="808">
        <v>2.2400000000000002</v>
      </c>
      <c r="K35" s="852">
        <v>1.1472869453684589</v>
      </c>
      <c r="L35" s="828">
        <v>1.22</v>
      </c>
      <c r="M35" s="807">
        <v>0.87805807580423922</v>
      </c>
      <c r="N35" s="808">
        <v>0.9</v>
      </c>
      <c r="O35" s="807">
        <v>1.4982598973093231</v>
      </c>
      <c r="P35" s="806">
        <v>1.51</v>
      </c>
      <c r="R35" s="836"/>
      <c r="S35" s="837"/>
    </row>
    <row r="36" spans="2:23" s="800" customFormat="1" ht="38.25">
      <c r="B36" s="645" t="s">
        <v>21</v>
      </c>
      <c r="C36" s="806">
        <v>1.02</v>
      </c>
      <c r="D36" s="828">
        <v>0.96</v>
      </c>
      <c r="E36" s="807">
        <v>1.27</v>
      </c>
      <c r="F36" s="828">
        <v>1.31</v>
      </c>
      <c r="G36" s="852">
        <v>1.31</v>
      </c>
      <c r="H36" s="828">
        <v>1.3</v>
      </c>
      <c r="I36" s="807">
        <v>1.64</v>
      </c>
      <c r="J36" s="808">
        <v>1.61</v>
      </c>
      <c r="K36" s="852">
        <v>1.31</v>
      </c>
      <c r="L36" s="828">
        <v>1.18</v>
      </c>
      <c r="M36" s="807">
        <v>1.19</v>
      </c>
      <c r="N36" s="808">
        <v>1.23</v>
      </c>
      <c r="O36" s="807">
        <v>1.34</v>
      </c>
      <c r="P36" s="806">
        <v>1.34</v>
      </c>
    </row>
    <row r="37" spans="2:23" s="800" customFormat="1" ht="26.25" thickBot="1">
      <c r="B37" s="2" t="s">
        <v>22</v>
      </c>
      <c r="C37" s="853">
        <v>0.84804000000000002</v>
      </c>
      <c r="D37" s="795">
        <v>0.84845999999999999</v>
      </c>
      <c r="E37" s="794">
        <v>0.49813000000000002</v>
      </c>
      <c r="F37" s="795">
        <v>0.49130000000000001</v>
      </c>
      <c r="G37" s="854">
        <v>0.46604000000000001</v>
      </c>
      <c r="H37" s="795">
        <v>0.46781</v>
      </c>
      <c r="I37" s="794">
        <v>0.37780000000000002</v>
      </c>
      <c r="J37" s="855">
        <v>0.38599</v>
      </c>
      <c r="K37" s="854">
        <v>0.51795000000000002</v>
      </c>
      <c r="L37" s="795">
        <v>0.56588000000000005</v>
      </c>
      <c r="M37" s="794">
        <v>0.51429000000000002</v>
      </c>
      <c r="N37" s="855">
        <v>0.51219999999999999</v>
      </c>
      <c r="O37" s="794">
        <v>0.47810000000000002</v>
      </c>
      <c r="P37" s="856">
        <v>0.47865000000000002</v>
      </c>
    </row>
    <row r="38" spans="2:23" s="800" customFormat="1" ht="13.5" customHeight="1" thickBot="1">
      <c r="B38" s="1640" t="s">
        <v>23</v>
      </c>
      <c r="C38" s="1640"/>
      <c r="D38" s="1640"/>
      <c r="E38" s="1640"/>
      <c r="F38" s="1640"/>
      <c r="G38" s="1640"/>
      <c r="H38" s="1640"/>
      <c r="I38" s="1640"/>
      <c r="J38" s="1640"/>
      <c r="K38" s="1640"/>
      <c r="L38" s="1640"/>
      <c r="M38" s="1640"/>
      <c r="N38" s="1640"/>
      <c r="O38" s="1640"/>
      <c r="P38" s="1640"/>
    </row>
    <row r="39" spans="2:23" s="800" customFormat="1" ht="25.5">
      <c r="B39" s="3" t="s">
        <v>130</v>
      </c>
      <c r="C39" s="810">
        <v>4.6375623485589625E-3</v>
      </c>
      <c r="D39" s="811">
        <v>2.3E-3</v>
      </c>
      <c r="E39" s="857">
        <v>3.0967390930622292E-2</v>
      </c>
      <c r="F39" s="858">
        <v>4.0030000000000003E-2</v>
      </c>
      <c r="G39" s="810">
        <v>3.4008787600164868E-2</v>
      </c>
      <c r="H39" s="811">
        <v>4.6420000000000003E-2</v>
      </c>
      <c r="I39" s="857">
        <v>4.0447083368551018E-2</v>
      </c>
      <c r="J39" s="858">
        <v>3.8989999999999997E-2</v>
      </c>
      <c r="K39" s="810">
        <v>5.8878444890183387E-2</v>
      </c>
      <c r="L39" s="811">
        <v>5.7630000000000001E-2</v>
      </c>
      <c r="M39" s="857">
        <v>2.2708343391938963E-2</v>
      </c>
      <c r="N39" s="858">
        <v>2.8580000000000001E-2</v>
      </c>
      <c r="O39" s="810">
        <v>3.2999338254708445E-2</v>
      </c>
      <c r="P39" s="859">
        <v>3.6979999999999999E-2</v>
      </c>
      <c r="R39" s="860"/>
      <c r="T39" s="860"/>
      <c r="U39" s="860"/>
      <c r="V39" s="860"/>
      <c r="W39" s="860"/>
    </row>
    <row r="40" spans="2:23" s="800" customFormat="1" ht="25.5">
      <c r="B40" s="644" t="s">
        <v>131</v>
      </c>
      <c r="C40" s="810">
        <v>5.6400972140913516E-3</v>
      </c>
      <c r="D40" s="811">
        <v>2.8900000000000002E-3</v>
      </c>
      <c r="E40" s="812">
        <v>6.4502649987423499E-2</v>
      </c>
      <c r="F40" s="813">
        <v>8.3129999999999996E-2</v>
      </c>
      <c r="G40" s="810">
        <v>7.6055304511153554E-2</v>
      </c>
      <c r="H40" s="811">
        <v>0.10712000000000001</v>
      </c>
      <c r="I40" s="812">
        <v>7.792052237585978E-2</v>
      </c>
      <c r="J40" s="813">
        <v>7.5200000000000003E-2</v>
      </c>
      <c r="K40" s="810">
        <v>9.718995757409496E-2</v>
      </c>
      <c r="L40" s="811">
        <v>3.5119999999999998E-2</v>
      </c>
      <c r="M40" s="812">
        <v>4.9902398066311512E-2</v>
      </c>
      <c r="N40" s="813">
        <v>6.2619999999999995E-2</v>
      </c>
      <c r="O40" s="810">
        <v>6.4590898216220702E-2</v>
      </c>
      <c r="P40" s="814">
        <v>7.2849999999999998E-2</v>
      </c>
      <c r="R40" s="860"/>
      <c r="T40" s="860"/>
      <c r="U40" s="860"/>
      <c r="V40" s="860"/>
      <c r="W40" s="860"/>
    </row>
    <row r="41" spans="2:23" s="800" customFormat="1" ht="12.75">
      <c r="B41" s="644" t="s">
        <v>24</v>
      </c>
      <c r="C41" s="810">
        <v>2.58E-2</v>
      </c>
      <c r="D41" s="811">
        <v>1.2999999999999999E-2</v>
      </c>
      <c r="E41" s="812">
        <v>4.3499999999999997E-2</v>
      </c>
      <c r="F41" s="813">
        <v>5.4199999999999998E-2</v>
      </c>
      <c r="G41" s="810">
        <v>7.7100000000000002E-2</v>
      </c>
      <c r="H41" s="811">
        <v>0.11219999999999999</v>
      </c>
      <c r="I41" s="812">
        <v>3.4299999999999997E-2</v>
      </c>
      <c r="J41" s="813">
        <v>3.3599999999999998E-2</v>
      </c>
      <c r="K41" s="810">
        <v>8.4699999999999998E-2</v>
      </c>
      <c r="L41" s="811">
        <v>3.2300000000000002E-2</v>
      </c>
      <c r="M41" s="812">
        <v>5.6800000000000003E-2</v>
      </c>
      <c r="N41" s="813">
        <v>6.9599999999999995E-2</v>
      </c>
      <c r="O41" s="810">
        <v>4.3099999999999999E-2</v>
      </c>
      <c r="P41" s="814">
        <v>4.82E-2</v>
      </c>
      <c r="R41" s="860"/>
      <c r="T41" s="860"/>
      <c r="U41" s="860"/>
      <c r="V41" s="860"/>
      <c r="W41" s="860"/>
    </row>
    <row r="42" spans="2:23" s="800" customFormat="1" ht="25.5">
      <c r="B42" s="644" t="s">
        <v>132</v>
      </c>
      <c r="C42" s="810">
        <v>7.3407229655552452E-3</v>
      </c>
      <c r="D42" s="811">
        <v>2.64E-3</v>
      </c>
      <c r="E42" s="812">
        <v>5.4012017827363347E-2</v>
      </c>
      <c r="F42" s="813">
        <v>9.3039999999999998E-2</v>
      </c>
      <c r="G42" s="810">
        <v>7.2051467697448301E-2</v>
      </c>
      <c r="H42" s="811">
        <v>8.7179999999999994E-2</v>
      </c>
      <c r="I42" s="812">
        <v>8.0797381490493828E-2</v>
      </c>
      <c r="J42" s="813">
        <v>8.9639999999999997E-2</v>
      </c>
      <c r="K42" s="810">
        <v>0.10455262534715037</v>
      </c>
      <c r="L42" s="811">
        <v>5.7630000000000001E-2</v>
      </c>
      <c r="M42" s="812">
        <v>5.1235132126946539E-2</v>
      </c>
      <c r="N42" s="813">
        <v>7.6100000000000001E-2</v>
      </c>
      <c r="O42" s="810">
        <v>6.2125576933897454E-2</v>
      </c>
      <c r="P42" s="814">
        <v>7.9829999999999998E-2</v>
      </c>
      <c r="R42" s="860"/>
      <c r="T42" s="860"/>
      <c r="U42" s="860"/>
      <c r="V42" s="860"/>
      <c r="W42" s="860"/>
    </row>
    <row r="43" spans="2:23" s="800" customFormat="1" ht="12.75">
      <c r="B43" s="644" t="s">
        <v>135</v>
      </c>
      <c r="C43" s="810">
        <v>6.3858074209467855E-3</v>
      </c>
      <c r="D43" s="811">
        <v>2.1299999999999999E-3</v>
      </c>
      <c r="E43" s="812">
        <v>3.4423152301143074E-2</v>
      </c>
      <c r="F43" s="813">
        <v>4.5510000000000002E-2</v>
      </c>
      <c r="G43" s="810">
        <v>4.3281070415697676E-2</v>
      </c>
      <c r="H43" s="811">
        <v>3.814E-2</v>
      </c>
      <c r="I43" s="812">
        <v>4.9472305403574272E-2</v>
      </c>
      <c r="J43" s="813">
        <v>4.6629999999999998E-2</v>
      </c>
      <c r="K43" s="810">
        <v>7.188839633240543E-2</v>
      </c>
      <c r="L43" s="811">
        <v>3.5119999999999998E-2</v>
      </c>
      <c r="M43" s="812">
        <v>3.1298949963511791E-2</v>
      </c>
      <c r="N43" s="813">
        <v>3.4860000000000002E-2</v>
      </c>
      <c r="O43" s="810">
        <v>3.9634833671321326E-2</v>
      </c>
      <c r="P43" s="814">
        <v>4.0930000000000001E-2</v>
      </c>
      <c r="R43" s="860"/>
      <c r="T43" s="860"/>
      <c r="U43" s="860"/>
      <c r="V43" s="860"/>
      <c r="W43" s="860"/>
    </row>
    <row r="44" spans="2:23" s="800" customFormat="1" ht="12.75">
      <c r="B44" s="644" t="s">
        <v>25</v>
      </c>
      <c r="C44" s="810">
        <v>3.5499999999999997E-2</v>
      </c>
      <c r="D44" s="811">
        <v>1.2E-2</v>
      </c>
      <c r="E44" s="812">
        <v>4.8300000000000003E-2</v>
      </c>
      <c r="F44" s="813">
        <v>6.1600000000000002E-2</v>
      </c>
      <c r="G44" s="810">
        <v>9.8100000000000007E-2</v>
      </c>
      <c r="H44" s="811">
        <v>9.2200000000000004E-2</v>
      </c>
      <c r="I44" s="812">
        <v>4.2000000000000003E-2</v>
      </c>
      <c r="J44" s="813">
        <v>4.02E-2</v>
      </c>
      <c r="K44" s="810">
        <v>0.10340000000000001</v>
      </c>
      <c r="L44" s="811">
        <v>4.7899999999999998E-2</v>
      </c>
      <c r="M44" s="812">
        <v>7.8299999999999995E-2</v>
      </c>
      <c r="N44" s="813">
        <v>8.4900000000000003E-2</v>
      </c>
      <c r="O44" s="810">
        <v>5.1799999999999999E-2</v>
      </c>
      <c r="P44" s="814">
        <v>5.3400000000000003E-2</v>
      </c>
      <c r="R44" s="860"/>
      <c r="T44" s="860"/>
      <c r="U44" s="860"/>
      <c r="V44" s="860"/>
      <c r="W44" s="860"/>
    </row>
    <row r="45" spans="2:23" s="800" customFormat="1" ht="38.25">
      <c r="B45" s="645" t="s">
        <v>26</v>
      </c>
      <c r="C45" s="861">
        <v>0.12733138280889189</v>
      </c>
      <c r="D45" s="862">
        <v>0.13528976977762447</v>
      </c>
      <c r="E45" s="863">
        <v>2.2919881323705176</v>
      </c>
      <c r="F45" s="864">
        <v>2.3038574170169315</v>
      </c>
      <c r="G45" s="861">
        <v>1.8203745773343696</v>
      </c>
      <c r="H45" s="862">
        <v>1.8561121532179456</v>
      </c>
      <c r="I45" s="863">
        <v>3.3996531469399756</v>
      </c>
      <c r="J45" s="864">
        <v>3.4011324868631179</v>
      </c>
      <c r="K45" s="861">
        <v>2.0322845710253188</v>
      </c>
      <c r="L45" s="862">
        <v>2.8142812773156947</v>
      </c>
      <c r="M45" s="863">
        <v>1.7376463418192447</v>
      </c>
      <c r="N45" s="864">
        <v>1.5520840157369606</v>
      </c>
      <c r="O45" s="861">
        <v>2.0384192489418997</v>
      </c>
      <c r="P45" s="865">
        <v>2.0913476145183743</v>
      </c>
      <c r="T45" s="860"/>
      <c r="U45" s="860"/>
      <c r="V45" s="860"/>
      <c r="W45" s="860"/>
    </row>
    <row r="46" spans="2:23" s="800" customFormat="1" ht="39" thickBot="1">
      <c r="B46" s="2" t="s">
        <v>27</v>
      </c>
      <c r="C46" s="866">
        <v>3.2852864966650477E-3</v>
      </c>
      <c r="D46" s="867">
        <v>1.7537662365729938E-3</v>
      </c>
      <c r="E46" s="868">
        <v>9.9648870184600086E-2</v>
      </c>
      <c r="F46" s="869">
        <v>0.12482705394920054</v>
      </c>
      <c r="G46" s="866">
        <v>0.1403027328303211</v>
      </c>
      <c r="H46" s="867">
        <v>0.20829041120586655</v>
      </c>
      <c r="I46" s="868">
        <v>0.11671038585583106</v>
      </c>
      <c r="J46" s="869">
        <v>0.11428855824030471</v>
      </c>
      <c r="K46" s="866">
        <v>0.17216063691285566</v>
      </c>
      <c r="L46" s="867">
        <v>9.095124549272661E-2</v>
      </c>
      <c r="M46" s="868">
        <v>9.875510725017958E-2</v>
      </c>
      <c r="N46" s="869">
        <v>0.10804259963850679</v>
      </c>
      <c r="O46" s="866">
        <v>8.7877497400044718E-2</v>
      </c>
      <c r="P46" s="870">
        <v>0.10084023479965068</v>
      </c>
      <c r="T46" s="860"/>
      <c r="U46" s="860"/>
      <c r="V46" s="860"/>
      <c r="W46" s="860"/>
    </row>
    <row r="47" spans="2:23" ht="39.6" customHeight="1">
      <c r="B47" s="1639" t="s">
        <v>163</v>
      </c>
      <c r="C47" s="1639"/>
      <c r="D47" s="1639"/>
      <c r="E47" s="1639"/>
      <c r="F47" s="1639"/>
      <c r="G47" s="1639"/>
      <c r="H47" s="1639"/>
      <c r="I47" s="1639"/>
      <c r="J47" s="1639"/>
      <c r="K47" s="1639"/>
      <c r="L47" s="1639"/>
      <c r="M47" s="1639"/>
      <c r="N47" s="1639"/>
      <c r="O47" s="1639"/>
      <c r="P47" s="1639"/>
    </row>
    <row r="50" spans="3:16">
      <c r="C50" s="871"/>
      <c r="D50" s="871"/>
      <c r="E50" s="871"/>
      <c r="F50" s="871"/>
      <c r="G50" s="871"/>
      <c r="H50" s="871"/>
      <c r="I50" s="871"/>
      <c r="J50" s="871"/>
      <c r="K50" s="871"/>
      <c r="L50" s="871"/>
      <c r="M50" s="871"/>
      <c r="N50" s="871"/>
      <c r="O50" s="871"/>
      <c r="P50" s="871"/>
    </row>
    <row r="51" spans="3:16">
      <c r="D51" s="872"/>
      <c r="F51" s="872"/>
      <c r="H51" s="872"/>
      <c r="J51" s="872"/>
      <c r="L51" s="872"/>
      <c r="N51" s="872"/>
      <c r="P51" s="872"/>
    </row>
    <row r="52" spans="3:16">
      <c r="D52" s="872"/>
      <c r="F52" s="872"/>
      <c r="H52" s="872"/>
      <c r="J52" s="872"/>
      <c r="L52" s="872"/>
      <c r="N52" s="872"/>
      <c r="P52" s="872"/>
    </row>
    <row r="55" spans="3:16">
      <c r="D55" s="873"/>
      <c r="E55" s="873"/>
      <c r="F55" s="873"/>
      <c r="G55" s="873"/>
      <c r="H55" s="873"/>
      <c r="I55" s="873"/>
      <c r="J55" s="873"/>
      <c r="K55" s="873"/>
      <c r="L55" s="873"/>
      <c r="M55" s="873"/>
      <c r="N55" s="873"/>
      <c r="O55" s="873"/>
      <c r="P55" s="873"/>
    </row>
    <row r="56" spans="3:16">
      <c r="D56" s="873"/>
      <c r="E56" s="873"/>
      <c r="F56" s="873"/>
      <c r="G56" s="873"/>
      <c r="H56" s="873"/>
      <c r="I56" s="873"/>
      <c r="J56" s="873"/>
      <c r="K56" s="873"/>
      <c r="L56" s="873"/>
      <c r="M56" s="873"/>
      <c r="N56" s="873"/>
      <c r="O56" s="873"/>
      <c r="P56" s="873"/>
    </row>
    <row r="57" spans="3:16">
      <c r="D57" s="873"/>
      <c r="E57" s="873"/>
      <c r="F57" s="873"/>
      <c r="G57" s="873"/>
      <c r="H57" s="873"/>
      <c r="I57" s="873"/>
      <c r="J57" s="873"/>
      <c r="K57" s="873"/>
      <c r="L57" s="873"/>
      <c r="M57" s="873"/>
      <c r="N57" s="873"/>
      <c r="O57" s="873"/>
      <c r="P57" s="873"/>
    </row>
    <row r="58" spans="3:16">
      <c r="D58" s="873"/>
      <c r="E58" s="873"/>
      <c r="F58" s="873"/>
      <c r="G58" s="873"/>
      <c r="H58" s="873"/>
      <c r="I58" s="873"/>
      <c r="J58" s="873"/>
      <c r="K58" s="873"/>
      <c r="L58" s="873"/>
      <c r="M58" s="873"/>
      <c r="N58" s="873"/>
      <c r="O58" s="873"/>
      <c r="P58" s="873"/>
    </row>
    <row r="59" spans="3:16">
      <c r="D59" s="873"/>
      <c r="E59" s="873"/>
      <c r="F59" s="873"/>
      <c r="G59" s="873"/>
      <c r="H59" s="873"/>
      <c r="I59" s="873"/>
      <c r="J59" s="873"/>
      <c r="K59" s="873"/>
      <c r="L59" s="873"/>
      <c r="M59" s="873"/>
      <c r="N59" s="873"/>
      <c r="O59" s="873"/>
      <c r="P59" s="873"/>
    </row>
    <row r="60" spans="3:16">
      <c r="D60" s="873"/>
    </row>
  </sheetData>
  <mergeCells count="15">
    <mergeCell ref="O1:P1"/>
    <mergeCell ref="B3:P3"/>
    <mergeCell ref="B5:B6"/>
    <mergeCell ref="C5:D5"/>
    <mergeCell ref="E5:F5"/>
    <mergeCell ref="G5:H5"/>
    <mergeCell ref="I5:J5"/>
    <mergeCell ref="K5:L5"/>
    <mergeCell ref="M5:N5"/>
    <mergeCell ref="O5:P5"/>
    <mergeCell ref="B47:P47"/>
    <mergeCell ref="B38:P38"/>
    <mergeCell ref="B10:P10"/>
    <mergeCell ref="B19:P19"/>
    <mergeCell ref="B24:P24"/>
  </mergeCells>
  <pageMargins left="0.70866141732283472" right="0.70866141732283472" top="0.74803149606299213" bottom="0.74803149606299213" header="0.31496062992125984" footer="0.31496062992125984"/>
  <pageSetup paperSize="9" scale="54"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30"/>
  <sheetViews>
    <sheetView workbookViewId="0"/>
  </sheetViews>
  <sheetFormatPr defaultColWidth="8.85546875" defaultRowHeight="14.25"/>
  <cols>
    <col min="1" max="1" width="4.140625" style="1291" customWidth="1"/>
    <col min="2" max="2" width="58.85546875" style="1291" bestFit="1" customWidth="1"/>
    <col min="3" max="9" width="15.7109375" style="1291" customWidth="1"/>
    <col min="10" max="10" width="7" style="1291" customWidth="1"/>
    <col min="11" max="11" width="12" style="1291" customWidth="1"/>
    <col min="12" max="12" width="12.42578125" style="1291" customWidth="1"/>
    <col min="13" max="13" width="12.140625" style="1291" customWidth="1"/>
    <col min="14" max="14" width="14.140625" style="1291" customWidth="1"/>
    <col min="15" max="15" width="15.42578125" style="1291" customWidth="1"/>
    <col min="16" max="16" width="13.28515625" style="1291" customWidth="1"/>
    <col min="17" max="16384" width="8.85546875" style="1291"/>
  </cols>
  <sheetData>
    <row r="2" spans="2:9">
      <c r="I2" s="1292" t="s">
        <v>995</v>
      </c>
    </row>
    <row r="4" spans="2:9">
      <c r="B4" s="1976" t="s">
        <v>1221</v>
      </c>
      <c r="C4" s="1976"/>
      <c r="D4" s="1976"/>
      <c r="E4" s="1976"/>
      <c r="F4" s="1976"/>
      <c r="G4" s="1976"/>
      <c r="H4" s="1976"/>
      <c r="I4" s="1976"/>
    </row>
    <row r="5" spans="2:9" ht="15" thickBot="1">
      <c r="I5" s="1292" t="s">
        <v>689</v>
      </c>
    </row>
    <row r="6" spans="2:9" ht="15" thickBot="1">
      <c r="B6" s="1330"/>
      <c r="C6" s="1331">
        <v>2010</v>
      </c>
      <c r="D6" s="1332">
        <v>2011</v>
      </c>
      <c r="E6" s="1333">
        <v>2012</v>
      </c>
      <c r="F6" s="1334">
        <v>2013</v>
      </c>
      <c r="G6" s="1333">
        <v>2014</v>
      </c>
      <c r="H6" s="1333">
        <v>2015</v>
      </c>
      <c r="I6" s="1332">
        <v>2016</v>
      </c>
    </row>
    <row r="7" spans="2:9">
      <c r="B7" s="1335" t="s">
        <v>939</v>
      </c>
      <c r="C7" s="1336">
        <v>5770.9830000000002</v>
      </c>
      <c r="D7" s="1337">
        <v>15902.21</v>
      </c>
      <c r="E7" s="1338">
        <v>26018.432000000001</v>
      </c>
      <c r="F7" s="1337">
        <v>37277.67</v>
      </c>
      <c r="G7" s="1338">
        <v>58800.877000000008</v>
      </c>
      <c r="H7" s="1337">
        <v>71449.293000000005</v>
      </c>
      <c r="I7" s="1336">
        <v>84431.107000000004</v>
      </c>
    </row>
    <row r="8" spans="2:9">
      <c r="B8" s="1339" t="s">
        <v>940</v>
      </c>
      <c r="C8" s="1340">
        <v>1869.6009999999999</v>
      </c>
      <c r="D8" s="1341">
        <v>7186.5170000000007</v>
      </c>
      <c r="E8" s="1342">
        <v>18407.37</v>
      </c>
      <c r="F8" s="1341">
        <v>44291.31</v>
      </c>
      <c r="G8" s="1342">
        <v>91925.695999999996</v>
      </c>
      <c r="H8" s="1341">
        <v>146370.736</v>
      </c>
      <c r="I8" s="1340">
        <v>213496.92500000002</v>
      </c>
    </row>
    <row r="9" spans="2:9">
      <c r="B9" s="1339" t="s">
        <v>941</v>
      </c>
      <c r="C9" s="1340">
        <v>143.876</v>
      </c>
      <c r="D9" s="1341">
        <v>1467.979</v>
      </c>
      <c r="E9" s="1342">
        <v>9904.0689999999995</v>
      </c>
      <c r="F9" s="1341">
        <v>26650.678000000004</v>
      </c>
      <c r="G9" s="1342">
        <v>43231.949000000001</v>
      </c>
      <c r="H9" s="1341">
        <v>59115.656000000003</v>
      </c>
      <c r="I9" s="1340">
        <v>64257.565999999999</v>
      </c>
    </row>
    <row r="10" spans="2:9">
      <c r="B10" s="1339" t="s">
        <v>942</v>
      </c>
      <c r="C10" s="1340">
        <v>15346.607</v>
      </c>
      <c r="D10" s="1341">
        <v>27141.260999999999</v>
      </c>
      <c r="E10" s="1342">
        <v>70823.962</v>
      </c>
      <c r="F10" s="1341">
        <v>133090.228</v>
      </c>
      <c r="G10" s="1342">
        <v>223428.345</v>
      </c>
      <c r="H10" s="1341">
        <v>358132.96899999998</v>
      </c>
      <c r="I10" s="1340">
        <v>487789.03600000002</v>
      </c>
    </row>
    <row r="11" spans="2:9">
      <c r="B11" s="1339" t="s">
        <v>943</v>
      </c>
      <c r="C11" s="1340">
        <v>0</v>
      </c>
      <c r="D11" s="1341">
        <v>5649</v>
      </c>
      <c r="E11" s="1342">
        <v>5806</v>
      </c>
      <c r="F11" s="1341">
        <v>0</v>
      </c>
      <c r="G11" s="1342">
        <v>0</v>
      </c>
      <c r="H11" s="1341">
        <v>0</v>
      </c>
      <c r="I11" s="1340">
        <v>6363.8950000000004</v>
      </c>
    </row>
    <row r="12" spans="2:9" ht="15" thickBot="1">
      <c r="B12" s="1343" t="s">
        <v>944</v>
      </c>
      <c r="C12" s="1320">
        <v>21117.249</v>
      </c>
      <c r="D12" s="1318">
        <v>54561.944000000003</v>
      </c>
      <c r="E12" s="1319">
        <v>60753.643000000004</v>
      </c>
      <c r="F12" s="1318">
        <v>77443.337</v>
      </c>
      <c r="G12" s="1319">
        <v>90562.542000000016</v>
      </c>
      <c r="H12" s="1318">
        <v>101865.592</v>
      </c>
      <c r="I12" s="1320">
        <v>146626.476</v>
      </c>
    </row>
    <row r="13" spans="2:9">
      <c r="B13" s="1344"/>
      <c r="C13" s="1344"/>
      <c r="D13" s="1344"/>
      <c r="E13" s="1344"/>
      <c r="F13" s="1344"/>
      <c r="G13" s="1344"/>
      <c r="H13" s="1344"/>
      <c r="I13" s="1344"/>
    </row>
    <row r="14" spans="2:9" ht="15" thickBot="1">
      <c r="B14" s="1344"/>
      <c r="C14" s="1344"/>
      <c r="D14" s="1344"/>
      <c r="E14" s="1344"/>
      <c r="F14" s="1344"/>
      <c r="G14" s="1344"/>
      <c r="H14" s="1344"/>
      <c r="I14" s="1292" t="s">
        <v>1079</v>
      </c>
    </row>
    <row r="15" spans="2:9" ht="15" thickBot="1">
      <c r="B15" s="1330"/>
      <c r="C15" s="1331">
        <v>2010</v>
      </c>
      <c r="D15" s="1333">
        <v>2011</v>
      </c>
      <c r="E15" s="1333">
        <v>2012</v>
      </c>
      <c r="F15" s="1333">
        <v>2013</v>
      </c>
      <c r="G15" s="1333">
        <v>2014</v>
      </c>
      <c r="H15" s="1333">
        <v>2015</v>
      </c>
      <c r="I15" s="1332">
        <v>2016</v>
      </c>
    </row>
    <row r="16" spans="2:9">
      <c r="B16" s="1335" t="s">
        <v>939</v>
      </c>
      <c r="C16" s="1345">
        <v>13.042265834478311</v>
      </c>
      <c r="D16" s="1346">
        <v>14.209958668974984</v>
      </c>
      <c r="E16" s="1347">
        <v>13.571519615032173</v>
      </c>
      <c r="F16" s="1346">
        <v>11.694837043263401</v>
      </c>
      <c r="G16" s="1347">
        <v>11.576128637645489</v>
      </c>
      <c r="H16" s="1346">
        <v>9.6954773628473774</v>
      </c>
      <c r="I16" s="1348">
        <v>8.4181508406666694</v>
      </c>
    </row>
    <row r="17" spans="2:9">
      <c r="B17" s="1339" t="s">
        <v>940</v>
      </c>
      <c r="C17" s="1349">
        <v>4.2252478037808263</v>
      </c>
      <c r="D17" s="1350">
        <v>6.4217558153166205</v>
      </c>
      <c r="E17" s="1351">
        <v>9.6015003139372421</v>
      </c>
      <c r="F17" s="1350">
        <v>13.895172441911278</v>
      </c>
      <c r="G17" s="1351">
        <v>18.097411744404649</v>
      </c>
      <c r="H17" s="1350">
        <v>19.86211616497464</v>
      </c>
      <c r="I17" s="1352">
        <v>21.286577690714143</v>
      </c>
    </row>
    <row r="18" spans="2:9">
      <c r="B18" s="1339" t="s">
        <v>941</v>
      </c>
      <c r="C18" s="1349">
        <v>0.32515587711857785</v>
      </c>
      <c r="D18" s="1350">
        <v>1.311762385034736</v>
      </c>
      <c r="E18" s="1351">
        <v>5.166078674615445</v>
      </c>
      <c r="F18" s="1350">
        <v>8.3609124793069167</v>
      </c>
      <c r="G18" s="1351">
        <v>8.5110737868778585</v>
      </c>
      <c r="H18" s="1350">
        <v>8.0218359128882177</v>
      </c>
      <c r="I18" s="1352">
        <v>6.4067605230154561</v>
      </c>
    </row>
    <row r="19" spans="2:9">
      <c r="B19" s="1339" t="s">
        <v>942</v>
      </c>
      <c r="C19" s="1349">
        <v>34.682917650470586</v>
      </c>
      <c r="D19" s="1350">
        <v>24.25299357975166</v>
      </c>
      <c r="E19" s="1351">
        <v>36.942610127208795</v>
      </c>
      <c r="F19" s="1350">
        <v>41.753374835679701</v>
      </c>
      <c r="G19" s="1351">
        <v>43.986338214245265</v>
      </c>
      <c r="H19" s="1350">
        <v>48.597683028561541</v>
      </c>
      <c r="I19" s="1352">
        <v>48.634701466976907</v>
      </c>
    </row>
    <row r="20" spans="2:9">
      <c r="B20" s="1339" t="s">
        <v>943</v>
      </c>
      <c r="C20" s="1349">
        <v>0</v>
      </c>
      <c r="D20" s="1350">
        <v>5.0478553937496544</v>
      </c>
      <c r="E20" s="1351">
        <v>3.0284777685633326</v>
      </c>
      <c r="F20" s="1350">
        <v>0</v>
      </c>
      <c r="G20" s="1351">
        <v>0</v>
      </c>
      <c r="H20" s="1350">
        <v>0</v>
      </c>
      <c r="I20" s="1352">
        <v>0.63450818007354104</v>
      </c>
    </row>
    <row r="21" spans="2:9" ht="15" thickBot="1">
      <c r="B21" s="1343" t="s">
        <v>944</v>
      </c>
      <c r="C21" s="1353">
        <v>47.7244128341517</v>
      </c>
      <c r="D21" s="1354">
        <v>48.755674157172351</v>
      </c>
      <c r="E21" s="1355">
        <v>31.689813500643016</v>
      </c>
      <c r="F21" s="1354">
        <v>24.295703199838702</v>
      </c>
      <c r="G21" s="1355">
        <v>17.829047616826742</v>
      </c>
      <c r="H21" s="1354">
        <v>13.822887530728217</v>
      </c>
      <c r="I21" s="1356">
        <v>14.61930129855328</v>
      </c>
    </row>
    <row r="23" spans="2:9">
      <c r="B23" s="1976" t="s">
        <v>946</v>
      </c>
      <c r="C23" s="1976"/>
      <c r="D23" s="1976"/>
      <c r="E23" s="1976"/>
      <c r="F23" s="1976"/>
      <c r="G23" s="1976"/>
      <c r="H23" s="1976"/>
      <c r="I23" s="1976"/>
    </row>
    <row r="24" spans="2:9" ht="15" thickBot="1">
      <c r="I24" s="1357" t="s">
        <v>1079</v>
      </c>
    </row>
    <row r="25" spans="2:9" ht="15" thickBot="1">
      <c r="B25" s="506"/>
      <c r="C25" s="507">
        <v>2010</v>
      </c>
      <c r="D25" s="508">
        <v>2011</v>
      </c>
      <c r="E25" s="509">
        <v>2012</v>
      </c>
      <c r="F25" s="508">
        <v>2013</v>
      </c>
      <c r="G25" s="509">
        <v>2014</v>
      </c>
      <c r="H25" s="508">
        <v>2015</v>
      </c>
      <c r="I25" s="510">
        <v>2016</v>
      </c>
    </row>
    <row r="26" spans="2:9">
      <c r="B26" s="690" t="s">
        <v>947</v>
      </c>
      <c r="C26" s="512">
        <v>22.284461606842353</v>
      </c>
      <c r="D26" s="513">
        <v>26.648773658812384</v>
      </c>
      <c r="E26" s="514">
        <v>42.961519697641947</v>
      </c>
      <c r="F26" s="513">
        <v>52.461253896833718</v>
      </c>
      <c r="G26" s="514">
        <v>57.066864326567334</v>
      </c>
      <c r="H26" s="513">
        <v>60.107218901358927</v>
      </c>
      <c r="I26" s="512">
        <v>60.296018947191719</v>
      </c>
    </row>
    <row r="27" spans="2:9">
      <c r="B27" s="691" t="s">
        <v>948</v>
      </c>
      <c r="C27" s="516">
        <v>3.5808778001300028</v>
      </c>
      <c r="D27" s="517">
        <v>8.5941290334298088</v>
      </c>
      <c r="E27" s="518">
        <v>9.14794529952853</v>
      </c>
      <c r="F27" s="517">
        <v>13.092320803864229</v>
      </c>
      <c r="G27" s="518">
        <v>12.616958697923533</v>
      </c>
      <c r="H27" s="517">
        <v>14.092822259100259</v>
      </c>
      <c r="I27" s="516">
        <v>16.392422835143087</v>
      </c>
    </row>
    <row r="28" spans="2:9" ht="15" thickBot="1">
      <c r="B28" s="692" t="s">
        <v>949</v>
      </c>
      <c r="C28" s="519">
        <v>74.134660593027647</v>
      </c>
      <c r="D28" s="520">
        <v>64.757097307757803</v>
      </c>
      <c r="E28" s="521">
        <v>47.890535002829523</v>
      </c>
      <c r="F28" s="520">
        <v>34.446425299302057</v>
      </c>
      <c r="G28" s="521">
        <v>30.31617697550913</v>
      </c>
      <c r="H28" s="520">
        <v>25.799958839540814</v>
      </c>
      <c r="I28" s="519">
        <v>23.311558217665194</v>
      </c>
    </row>
    <row r="29" spans="2:9">
      <c r="B29" s="1975" t="s">
        <v>1220</v>
      </c>
      <c r="C29" s="1974"/>
      <c r="D29" s="1974"/>
      <c r="E29" s="1974"/>
      <c r="F29" s="1974"/>
      <c r="G29" s="1974"/>
      <c r="H29" s="1974"/>
      <c r="I29" s="1974"/>
    </row>
    <row r="30" spans="2:9">
      <c r="B30" s="1974"/>
      <c r="C30" s="1974"/>
      <c r="D30" s="1974"/>
      <c r="E30" s="1974"/>
      <c r="F30" s="1974"/>
      <c r="G30" s="1974"/>
      <c r="H30" s="1974"/>
      <c r="I30" s="1974"/>
    </row>
  </sheetData>
  <mergeCells count="3">
    <mergeCell ref="B4:I4"/>
    <mergeCell ref="B23:I23"/>
    <mergeCell ref="B29:I30"/>
  </mergeCells>
  <pageMargins left="0.70866141732283472" right="0.70866141732283472" top="0.74803149606299213" bottom="0.74803149606299213" header="0.31496062992125984" footer="0.31496062992125984"/>
  <pageSetup paperSize="9" scale="7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W39"/>
  <sheetViews>
    <sheetView workbookViewId="0"/>
  </sheetViews>
  <sheetFormatPr defaultColWidth="8.85546875" defaultRowHeight="14.25"/>
  <cols>
    <col min="1" max="1" width="3.140625" style="1291" customWidth="1"/>
    <col min="2" max="2" width="36.85546875" style="1291" customWidth="1"/>
    <col min="3" max="4" width="12.28515625" style="1291" bestFit="1" customWidth="1"/>
    <col min="5" max="6" width="10.5703125" style="1291" bestFit="1" customWidth="1"/>
    <col min="7" max="7" width="12.28515625" style="1291" bestFit="1" customWidth="1"/>
    <col min="8" max="10" width="9.7109375" style="1291" customWidth="1"/>
    <col min="11" max="11" width="12.28515625" style="1291" bestFit="1" customWidth="1"/>
    <col min="12" max="14" width="9.7109375" style="1291" customWidth="1"/>
    <col min="15" max="15" width="12.28515625" style="1291" bestFit="1" customWidth="1"/>
    <col min="16" max="18" width="9.7109375" style="1291" customWidth="1"/>
    <col min="19" max="19" width="12.28515625" style="1291" bestFit="1" customWidth="1"/>
    <col min="20" max="22" width="9.7109375" style="1291" customWidth="1"/>
    <col min="23" max="23" width="11.42578125" style="1291" customWidth="1"/>
    <col min="24" max="16384" width="8.85546875" style="1291"/>
  </cols>
  <sheetData>
    <row r="2" spans="2:23">
      <c r="W2" s="1292" t="s">
        <v>1002</v>
      </c>
    </row>
    <row r="3" spans="2:23">
      <c r="B3" s="1973" t="s">
        <v>952</v>
      </c>
      <c r="C3" s="1973"/>
      <c r="D3" s="1973"/>
      <c r="E3" s="1973"/>
      <c r="F3" s="1973"/>
      <c r="G3" s="1973"/>
      <c r="H3" s="1973"/>
      <c r="I3" s="1973"/>
      <c r="J3" s="1973"/>
      <c r="K3" s="1973"/>
      <c r="L3" s="1973"/>
      <c r="M3" s="1973"/>
      <c r="N3" s="1973"/>
      <c r="O3" s="1973"/>
      <c r="P3" s="1973"/>
      <c r="Q3" s="1973"/>
      <c r="R3" s="1973"/>
      <c r="S3" s="1973"/>
      <c r="T3" s="1973"/>
      <c r="U3" s="1973"/>
      <c r="V3" s="1973"/>
      <c r="W3" s="1973"/>
    </row>
    <row r="4" spans="2:23" ht="15" thickBot="1">
      <c r="V4" s="1357" t="s">
        <v>1079</v>
      </c>
    </row>
    <row r="5" spans="2:23" ht="15" thickBot="1">
      <c r="C5" s="1312" t="s">
        <v>953</v>
      </c>
      <c r="D5" s="1358" t="s">
        <v>954</v>
      </c>
      <c r="E5" s="1312" t="s">
        <v>955</v>
      </c>
      <c r="F5" s="1358" t="s">
        <v>956</v>
      </c>
      <c r="G5" s="1312" t="s">
        <v>957</v>
      </c>
      <c r="H5" s="1358" t="s">
        <v>958</v>
      </c>
      <c r="I5" s="1312" t="s">
        <v>959</v>
      </c>
      <c r="J5" s="1358" t="s">
        <v>960</v>
      </c>
      <c r="K5" s="1312" t="s">
        <v>961</v>
      </c>
      <c r="L5" s="1358" t="s">
        <v>962</v>
      </c>
      <c r="M5" s="1312" t="s">
        <v>963</v>
      </c>
      <c r="N5" s="1358" t="s">
        <v>964</v>
      </c>
      <c r="O5" s="1312" t="s">
        <v>965</v>
      </c>
      <c r="P5" s="1358" t="s">
        <v>966</v>
      </c>
      <c r="Q5" s="1312" t="s">
        <v>967</v>
      </c>
      <c r="R5" s="1358" t="s">
        <v>968</v>
      </c>
      <c r="S5" s="1312" t="s">
        <v>969</v>
      </c>
      <c r="T5" s="1358" t="s">
        <v>970</v>
      </c>
      <c r="U5" s="1312" t="s">
        <v>971</v>
      </c>
      <c r="V5" s="1358" t="s">
        <v>972</v>
      </c>
      <c r="W5" s="1359" t="s">
        <v>973</v>
      </c>
    </row>
    <row r="6" spans="2:23">
      <c r="B6" s="1360" t="s">
        <v>974</v>
      </c>
      <c r="C6" s="1361">
        <v>29.300848341745088</v>
      </c>
      <c r="D6" s="1362">
        <v>30.098856729141815</v>
      </c>
      <c r="E6" s="1361">
        <v>29.954590103413718</v>
      </c>
      <c r="F6" s="1362">
        <v>31.4545291032093</v>
      </c>
      <c r="G6" s="1361">
        <v>39.969747548508245</v>
      </c>
      <c r="H6" s="1362">
        <v>38.419407620317536</v>
      </c>
      <c r="I6" s="1361">
        <v>36.705529471444514</v>
      </c>
      <c r="J6" s="1362">
        <v>38.108431663946654</v>
      </c>
      <c r="K6" s="1361">
        <v>41.752415610490644</v>
      </c>
      <c r="L6" s="1362">
        <v>47.51479042653709</v>
      </c>
      <c r="M6" s="1361">
        <v>46.264936108891519</v>
      </c>
      <c r="N6" s="1362">
        <v>46.102520850152949</v>
      </c>
      <c r="O6" s="1361">
        <v>43.986612855596022</v>
      </c>
      <c r="P6" s="1362">
        <v>46.782783257398052</v>
      </c>
      <c r="Q6" s="1361">
        <v>51.244105930594287</v>
      </c>
      <c r="R6" s="1362">
        <v>52.245264033467251</v>
      </c>
      <c r="S6" s="1361">
        <v>48.596900697478766</v>
      </c>
      <c r="T6" s="1362">
        <v>51.967976645946621</v>
      </c>
      <c r="U6" s="1361">
        <v>50.701658405209024</v>
      </c>
      <c r="V6" s="1362">
        <v>50.45384573313013</v>
      </c>
      <c r="W6" s="1363">
        <v>49.269209548803325</v>
      </c>
    </row>
    <row r="7" spans="2:23">
      <c r="B7" s="1364" t="s">
        <v>673</v>
      </c>
      <c r="C7" s="1365">
        <v>43.350641159850447</v>
      </c>
      <c r="D7" s="1366">
        <v>37.770808147752568</v>
      </c>
      <c r="E7" s="1365">
        <v>36.541514730296342</v>
      </c>
      <c r="F7" s="1366">
        <v>34.95728641678933</v>
      </c>
      <c r="G7" s="1365">
        <v>29.569163363238061</v>
      </c>
      <c r="H7" s="1366">
        <v>30.104394436702801</v>
      </c>
      <c r="I7" s="1365">
        <v>27.790178992794296</v>
      </c>
      <c r="J7" s="1366">
        <v>24.360268242034664</v>
      </c>
      <c r="K7" s="1365">
        <v>22.521646379721414</v>
      </c>
      <c r="L7" s="1366">
        <v>14.960297854512653</v>
      </c>
      <c r="M7" s="1365">
        <v>14.613311994310941</v>
      </c>
      <c r="N7" s="1366">
        <v>14.152528003084603</v>
      </c>
      <c r="O7" s="1365">
        <v>14.840043311349541</v>
      </c>
      <c r="P7" s="1366">
        <v>13.103909734406427</v>
      </c>
      <c r="Q7" s="1365">
        <v>10.38074146241234</v>
      </c>
      <c r="R7" s="1366">
        <v>10.012147352405355</v>
      </c>
      <c r="S7" s="1365">
        <v>12.482698727169108</v>
      </c>
      <c r="T7" s="1366">
        <v>9.6028422952917811</v>
      </c>
      <c r="U7" s="1365">
        <v>12.327367116277001</v>
      </c>
      <c r="V7" s="1366">
        <v>12.22526419622562</v>
      </c>
      <c r="W7" s="1367">
        <v>12.999330992611588</v>
      </c>
    </row>
    <row r="8" spans="2:23">
      <c r="B8" s="1364" t="s">
        <v>975</v>
      </c>
      <c r="C8" s="1365">
        <v>21.943471703906329</v>
      </c>
      <c r="D8" s="1366">
        <v>25.399957491724962</v>
      </c>
      <c r="E8" s="1365">
        <v>28.559252126997187</v>
      </c>
      <c r="F8" s="1366">
        <v>27.033076139051314</v>
      </c>
      <c r="G8" s="1365">
        <v>28.338201543918217</v>
      </c>
      <c r="H8" s="1366">
        <v>30.159033841403478</v>
      </c>
      <c r="I8" s="1365">
        <v>32.088304227777655</v>
      </c>
      <c r="J8" s="1366">
        <v>33.781332456772986</v>
      </c>
      <c r="K8" s="1365">
        <v>33.95030744133517</v>
      </c>
      <c r="L8" s="1366">
        <v>35.988482535108716</v>
      </c>
      <c r="M8" s="1365">
        <v>36.582713922256815</v>
      </c>
      <c r="N8" s="1366">
        <v>37.320402226354702</v>
      </c>
      <c r="O8" s="1365">
        <v>38.184860714637267</v>
      </c>
      <c r="P8" s="1366">
        <v>38.85740073450544</v>
      </c>
      <c r="Q8" s="1365">
        <v>35.873228151677658</v>
      </c>
      <c r="R8" s="1366">
        <v>36.634447295213285</v>
      </c>
      <c r="S8" s="1365">
        <v>37.579721551279619</v>
      </c>
      <c r="T8" s="1366">
        <v>37.465499192820154</v>
      </c>
      <c r="U8" s="1365">
        <v>35.593862312506424</v>
      </c>
      <c r="V8" s="1366">
        <v>36.827757186335283</v>
      </c>
      <c r="W8" s="1367">
        <v>36.111489181795548</v>
      </c>
    </row>
    <row r="9" spans="2:23" ht="15" thickBot="1">
      <c r="B9" s="1368" t="s">
        <v>298</v>
      </c>
      <c r="C9" s="1369">
        <v>5.4050387944981333</v>
      </c>
      <c r="D9" s="1370">
        <v>6.7303776313806409</v>
      </c>
      <c r="E9" s="1369">
        <v>4.9446430392927514</v>
      </c>
      <c r="F9" s="1370">
        <v>6.5551083409500528</v>
      </c>
      <c r="G9" s="1369">
        <v>2.1228875443354891</v>
      </c>
      <c r="H9" s="1370">
        <v>1.3171641015761824</v>
      </c>
      <c r="I9" s="1369">
        <v>3.4159873079835354</v>
      </c>
      <c r="J9" s="1370">
        <v>3.7499676372457027</v>
      </c>
      <c r="K9" s="1369">
        <v>1.7756305684527542</v>
      </c>
      <c r="L9" s="1370">
        <v>1.5364291838415403</v>
      </c>
      <c r="M9" s="1369">
        <v>2.5390379745407263</v>
      </c>
      <c r="N9" s="1370">
        <v>2.4245489204077444</v>
      </c>
      <c r="O9" s="1369">
        <v>2.9884831184171676</v>
      </c>
      <c r="P9" s="1370">
        <v>1.2559062736900808</v>
      </c>
      <c r="Q9" s="1369">
        <v>2.501924455315724</v>
      </c>
      <c r="R9" s="1370">
        <v>1.1081413189141223</v>
      </c>
      <c r="S9" s="1369">
        <v>1.3406790240725159</v>
      </c>
      <c r="T9" s="1370">
        <v>0.96368186594143412</v>
      </c>
      <c r="U9" s="1369">
        <v>1.3771121660075487</v>
      </c>
      <c r="V9" s="1370">
        <v>0.49313288430897823</v>
      </c>
      <c r="W9" s="1371">
        <v>1.6199702767895268</v>
      </c>
    </row>
    <row r="11" spans="2:23">
      <c r="B11" s="1977" t="s">
        <v>1222</v>
      </c>
      <c r="C11" s="1977"/>
      <c r="D11" s="1977"/>
      <c r="E11" s="1977"/>
      <c r="F11" s="1977"/>
      <c r="G11" s="1977"/>
      <c r="H11" s="1977"/>
      <c r="I11" s="1977"/>
      <c r="J11" s="1977"/>
      <c r="K11" s="1977"/>
      <c r="L11" s="1977"/>
      <c r="M11" s="1977"/>
      <c r="N11" s="1977"/>
      <c r="O11" s="1977"/>
      <c r="P11" s="1977"/>
      <c r="Q11" s="1977"/>
      <c r="R11" s="1977"/>
      <c r="S11" s="1977"/>
      <c r="T11" s="1977"/>
      <c r="U11" s="1977"/>
      <c r="V11" s="1977"/>
      <c r="W11" s="1977"/>
    </row>
    <row r="12" spans="2:23" ht="15" thickBot="1">
      <c r="U12" s="1372" t="s">
        <v>179</v>
      </c>
    </row>
    <row r="13" spans="2:23" ht="15" thickBot="1">
      <c r="C13" s="1373" t="s">
        <v>953</v>
      </c>
      <c r="D13" s="1312" t="s">
        <v>954</v>
      </c>
      <c r="E13" s="1358" t="s">
        <v>955</v>
      </c>
      <c r="F13" s="1312" t="s">
        <v>956</v>
      </c>
      <c r="G13" s="1358" t="s">
        <v>957</v>
      </c>
      <c r="H13" s="1312" t="s">
        <v>958</v>
      </c>
      <c r="I13" s="1358" t="s">
        <v>959</v>
      </c>
      <c r="J13" s="1312" t="s">
        <v>960</v>
      </c>
      <c r="K13" s="1358" t="s">
        <v>961</v>
      </c>
      <c r="L13" s="1312" t="s">
        <v>962</v>
      </c>
      <c r="M13" s="1358" t="s">
        <v>963</v>
      </c>
      <c r="N13" s="1312" t="s">
        <v>964</v>
      </c>
      <c r="O13" s="1358" t="s">
        <v>965</v>
      </c>
      <c r="P13" s="1312" t="s">
        <v>966</v>
      </c>
      <c r="Q13" s="1358" t="s">
        <v>967</v>
      </c>
      <c r="R13" s="1312" t="s">
        <v>968</v>
      </c>
      <c r="S13" s="1358" t="s">
        <v>969</v>
      </c>
      <c r="T13" s="1312" t="s">
        <v>970</v>
      </c>
      <c r="U13" s="1358" t="s">
        <v>971</v>
      </c>
      <c r="V13" s="1312" t="s">
        <v>972</v>
      </c>
      <c r="W13" s="1359" t="s">
        <v>973</v>
      </c>
    </row>
    <row r="14" spans="2:23">
      <c r="B14" s="1360" t="s">
        <v>974</v>
      </c>
      <c r="C14" s="1374">
        <v>17.443660000000005</v>
      </c>
      <c r="D14" s="1375">
        <v>24.580293999999995</v>
      </c>
      <c r="E14" s="1374">
        <v>27.689403000000002</v>
      </c>
      <c r="F14" s="1375">
        <v>24.936142999999998</v>
      </c>
      <c r="G14" s="1374">
        <v>43.839739999999992</v>
      </c>
      <c r="H14" s="1375">
        <v>43.620219750000004</v>
      </c>
      <c r="I14" s="1374">
        <v>43.310876999999998</v>
      </c>
      <c r="J14" s="1375">
        <v>50.598251129999994</v>
      </c>
      <c r="K14" s="1374">
        <v>56.460000000000008</v>
      </c>
      <c r="L14" s="1375">
        <v>84.38494025</v>
      </c>
      <c r="M14" s="1374">
        <v>93.191459000000009</v>
      </c>
      <c r="N14" s="1375">
        <v>98.086984870000009</v>
      </c>
      <c r="O14" s="1374">
        <v>90.34</v>
      </c>
      <c r="P14" s="1375">
        <v>102.258985</v>
      </c>
      <c r="Q14" s="1374">
        <v>130.33992700000002</v>
      </c>
      <c r="R14" s="1375">
        <v>131.24884399999999</v>
      </c>
      <c r="S14" s="1374">
        <v>134.69999999999999</v>
      </c>
      <c r="T14" s="1375">
        <v>134.36654800000002</v>
      </c>
      <c r="U14" s="1374">
        <v>109.23048399999999</v>
      </c>
      <c r="V14" s="1375">
        <v>116.24389400000001</v>
      </c>
      <c r="W14" s="1376">
        <v>136.02293100000003</v>
      </c>
    </row>
    <row r="15" spans="2:23">
      <c r="B15" s="1364" t="s">
        <v>673</v>
      </c>
      <c r="C15" s="1377">
        <v>28.851489999999991</v>
      </c>
      <c r="D15" s="1378">
        <v>26.327946999999998</v>
      </c>
      <c r="E15" s="1377">
        <v>19.109361</v>
      </c>
      <c r="F15" s="1378">
        <v>19.226267</v>
      </c>
      <c r="G15" s="1377">
        <v>8.1767700000000048</v>
      </c>
      <c r="H15" s="1378">
        <v>15.50289703</v>
      </c>
      <c r="I15" s="1377">
        <v>12.161224999999995</v>
      </c>
      <c r="J15" s="1378">
        <v>8.0702577099999999</v>
      </c>
      <c r="K15" s="1377">
        <v>15.099999999999994</v>
      </c>
      <c r="L15" s="1378">
        <v>-12.450061030000001</v>
      </c>
      <c r="M15" s="1377">
        <v>-9.3452669999999927</v>
      </c>
      <c r="N15" s="1378">
        <v>-3.7836337099999966</v>
      </c>
      <c r="O15" s="1377">
        <v>3.5900000000000034</v>
      </c>
      <c r="P15" s="1378">
        <v>22.816905000000006</v>
      </c>
      <c r="Q15" s="1377">
        <v>5.8894789999999944</v>
      </c>
      <c r="R15" s="1378">
        <v>2.0722859999999983</v>
      </c>
      <c r="S15" s="1377">
        <v>16.610000000000014</v>
      </c>
      <c r="T15" s="1378">
        <v>-0.89647000000000787</v>
      </c>
      <c r="U15" s="1377">
        <v>39.189312999999999</v>
      </c>
      <c r="V15" s="1378">
        <v>44.955503000000007</v>
      </c>
      <c r="W15" s="1379">
        <v>38.388740999999982</v>
      </c>
    </row>
    <row r="16" spans="2:23">
      <c r="B16" s="1364" t="s">
        <v>975</v>
      </c>
      <c r="C16" s="1377">
        <v>16.77224</v>
      </c>
      <c r="D16" s="1378">
        <v>22.870772000000002</v>
      </c>
      <c r="E16" s="1377">
        <v>27.979078999999999</v>
      </c>
      <c r="F16" s="1378">
        <v>26.408839</v>
      </c>
      <c r="G16" s="1377">
        <v>29.773299999999999</v>
      </c>
      <c r="H16" s="1378">
        <v>31.908053989999992</v>
      </c>
      <c r="I16" s="1377">
        <v>34.331789000000001</v>
      </c>
      <c r="J16" s="1378">
        <v>46.242159139999991</v>
      </c>
      <c r="K16" s="1377">
        <v>53.89</v>
      </c>
      <c r="L16" s="1378">
        <v>61.618734009999997</v>
      </c>
      <c r="M16" s="1377">
        <v>66.351022</v>
      </c>
      <c r="N16" s="1378">
        <v>71.55302586000002</v>
      </c>
      <c r="O16" s="1377">
        <v>85.739999999999981</v>
      </c>
      <c r="P16" s="1378">
        <v>97.202008000000006</v>
      </c>
      <c r="Q16" s="1377">
        <v>74.824263000000002</v>
      </c>
      <c r="R16" s="1378">
        <v>70.359546999999992</v>
      </c>
      <c r="S16" s="1377">
        <v>82.980000000000018</v>
      </c>
      <c r="T16" s="1378">
        <v>67.273915999999986</v>
      </c>
      <c r="U16" s="1377">
        <v>77.299104000000028</v>
      </c>
      <c r="V16" s="1378">
        <v>94.368950999999981</v>
      </c>
      <c r="W16" s="1379">
        <v>85.245600000000024</v>
      </c>
    </row>
    <row r="17" spans="2:23" ht="15" thickBot="1">
      <c r="B17" s="1368" t="s">
        <v>298</v>
      </c>
      <c r="C17" s="1380">
        <v>4.59321</v>
      </c>
      <c r="D17" s="1381">
        <v>1.4843430000000009</v>
      </c>
      <c r="E17" s="1380">
        <v>1.7507669999999997</v>
      </c>
      <c r="F17" s="1381">
        <v>6.1288610000000006</v>
      </c>
      <c r="G17" s="1380">
        <v>-1.9787200000000009</v>
      </c>
      <c r="H17" s="1381">
        <v>-6.0068217500000012</v>
      </c>
      <c r="I17" s="1380">
        <v>0.8208170000000008</v>
      </c>
      <c r="J17" s="1381">
        <v>-0.67642605999999894</v>
      </c>
      <c r="K17" s="1380">
        <v>1.5900000000000007</v>
      </c>
      <c r="L17" s="1381">
        <v>2.5664897500000006</v>
      </c>
      <c r="M17" s="1380">
        <v>1.7584219999999995</v>
      </c>
      <c r="N17" s="1381">
        <v>0.48500905999999766</v>
      </c>
      <c r="O17" s="1380">
        <v>9.5200000000000014</v>
      </c>
      <c r="P17" s="1381">
        <v>1.8248388200000001</v>
      </c>
      <c r="Q17" s="1380">
        <v>5.2669160000000002</v>
      </c>
      <c r="R17" s="1381">
        <v>-3.495290999999999</v>
      </c>
      <c r="S17" s="1380">
        <v>-5.3000000000000025</v>
      </c>
      <c r="T17" s="1381">
        <v>0.25110617999999985</v>
      </c>
      <c r="U17" s="1380">
        <v>-3.7793379999999992</v>
      </c>
      <c r="V17" s="1381">
        <v>-2.6532819999999999</v>
      </c>
      <c r="W17" s="1382">
        <v>6.3677349999999997</v>
      </c>
    </row>
    <row r="19" spans="2:23">
      <c r="B19" s="1977" t="s">
        <v>1223</v>
      </c>
      <c r="C19" s="1977"/>
      <c r="D19" s="1977"/>
      <c r="E19" s="1977"/>
      <c r="F19" s="1977"/>
      <c r="G19" s="1977"/>
      <c r="H19" s="1977"/>
      <c r="I19" s="1977"/>
      <c r="J19" s="1357"/>
      <c r="K19" s="1357"/>
      <c r="L19" s="1357"/>
      <c r="M19" s="1357"/>
      <c r="N19" s="1357"/>
      <c r="O19" s="1357"/>
      <c r="P19" s="1357"/>
      <c r="Q19" s="1357"/>
      <c r="R19" s="1357"/>
      <c r="S19" s="1357"/>
      <c r="T19" s="1357"/>
      <c r="U19" s="1357"/>
      <c r="V19" s="1357"/>
      <c r="W19" s="1357"/>
    </row>
    <row r="20" spans="2:23" ht="15" thickBot="1">
      <c r="B20" s="1383"/>
      <c r="C20" s="1384"/>
      <c r="D20" s="1384"/>
      <c r="E20" s="1384"/>
      <c r="F20" s="1384"/>
      <c r="G20" s="1384"/>
      <c r="H20" s="1384" t="s">
        <v>179</v>
      </c>
      <c r="I20" s="1383"/>
      <c r="J20" s="1384"/>
      <c r="K20" s="1384"/>
      <c r="L20" s="1384"/>
      <c r="M20" s="1384"/>
      <c r="N20" s="1384"/>
      <c r="O20" s="1384"/>
      <c r="P20" s="1384"/>
      <c r="Q20" s="1384"/>
      <c r="R20" s="1384"/>
      <c r="S20" s="1384"/>
      <c r="T20" s="1384"/>
      <c r="U20" s="1384"/>
      <c r="V20" s="1384"/>
      <c r="W20" s="1384"/>
    </row>
    <row r="21" spans="2:23" ht="15" thickBot="1">
      <c r="C21" s="1385">
        <v>2010</v>
      </c>
      <c r="D21" s="1386">
        <v>2011</v>
      </c>
      <c r="E21" s="1387">
        <v>2012</v>
      </c>
      <c r="F21" s="1386">
        <v>2013</v>
      </c>
      <c r="G21" s="1387">
        <v>2014</v>
      </c>
      <c r="H21" s="1386">
        <v>2015</v>
      </c>
      <c r="I21" s="1388">
        <v>2016</v>
      </c>
    </row>
    <row r="22" spans="2:23">
      <c r="B22" s="1335" t="s">
        <v>976</v>
      </c>
      <c r="C22" s="1389">
        <v>15.346607000000001</v>
      </c>
      <c r="D22" s="1390">
        <v>27.141261</v>
      </c>
      <c r="E22" s="1391">
        <v>70.823961999999995</v>
      </c>
      <c r="F22" s="1390">
        <v>133.090228</v>
      </c>
      <c r="G22" s="1391">
        <v>223.42834500000001</v>
      </c>
      <c r="H22" s="1390">
        <v>358.132969</v>
      </c>
      <c r="I22" s="1391">
        <v>487.78903600000001</v>
      </c>
    </row>
    <row r="23" spans="2:23">
      <c r="B23" s="1339" t="s">
        <v>977</v>
      </c>
      <c r="C23" s="1392">
        <v>19.661747999999999</v>
      </c>
      <c r="D23" s="1393">
        <v>48.513228000000005</v>
      </c>
      <c r="E23" s="1394">
        <v>56.681903000000005</v>
      </c>
      <c r="F23" s="1393">
        <v>71.790539999999993</v>
      </c>
      <c r="G23" s="1394">
        <v>75.379923000000005</v>
      </c>
      <c r="H23" s="1393">
        <v>91.991013000000009</v>
      </c>
      <c r="I23" s="1394">
        <v>130.37874100000002</v>
      </c>
    </row>
    <row r="24" spans="2:23">
      <c r="B24" s="1339" t="s">
        <v>978</v>
      </c>
      <c r="C24" s="1392">
        <v>5.7709830000000002</v>
      </c>
      <c r="D24" s="1393">
        <v>15.902209999999998</v>
      </c>
      <c r="E24" s="1394">
        <v>26.018432000000001</v>
      </c>
      <c r="F24" s="1393">
        <v>37.277670000000001</v>
      </c>
      <c r="G24" s="1394">
        <v>58.800877000000007</v>
      </c>
      <c r="H24" s="1393">
        <v>71.449293000000011</v>
      </c>
      <c r="I24" s="1394">
        <v>84.431106999999997</v>
      </c>
    </row>
    <row r="25" spans="2:23">
      <c r="B25" s="1339" t="s">
        <v>979</v>
      </c>
      <c r="C25" s="1392">
        <v>1.4555009999999999</v>
      </c>
      <c r="D25" s="1393">
        <v>6.0487160000000006</v>
      </c>
      <c r="E25" s="1394">
        <v>4.0717400000000001</v>
      </c>
      <c r="F25" s="1393">
        <v>5.6527970000000005</v>
      </c>
      <c r="G25" s="1394">
        <v>15.182619000000001</v>
      </c>
      <c r="H25" s="1393">
        <v>9.8745789999999989</v>
      </c>
      <c r="I25" s="1394">
        <v>16.247734999999999</v>
      </c>
    </row>
    <row r="26" spans="2:23" ht="29.25" thickBot="1">
      <c r="B26" s="1343" t="s">
        <v>980</v>
      </c>
      <c r="C26" s="1395">
        <v>95.44964876582263</v>
      </c>
      <c r="D26" s="1396">
        <v>87.218522357650926</v>
      </c>
      <c r="E26" s="1397">
        <v>82.2038062301786</v>
      </c>
      <c r="F26" s="1396">
        <v>77.743969330580939</v>
      </c>
      <c r="G26" s="1397">
        <v>73.391508863614902</v>
      </c>
      <c r="H26" s="1396">
        <v>72.116047922137128</v>
      </c>
      <c r="I26" s="1397">
        <v>72.306661642084592</v>
      </c>
    </row>
    <row r="28" spans="2:23">
      <c r="B28" s="1977" t="s">
        <v>1224</v>
      </c>
      <c r="C28" s="1977"/>
      <c r="D28" s="1977"/>
      <c r="E28" s="1977"/>
      <c r="F28" s="1977"/>
      <c r="G28" s="1977"/>
      <c r="H28" s="1977"/>
      <c r="I28" s="1977"/>
      <c r="J28" s="1357"/>
      <c r="K28" s="1357"/>
      <c r="L28" s="1357"/>
      <c r="M28" s="1357"/>
      <c r="N28" s="1357"/>
      <c r="O28" s="1357"/>
      <c r="P28" s="1357"/>
      <c r="Q28" s="1357"/>
      <c r="R28" s="1357"/>
      <c r="S28" s="1357"/>
      <c r="T28" s="1357"/>
      <c r="U28" s="1357"/>
      <c r="V28" s="1357"/>
      <c r="W28" s="1357"/>
    </row>
    <row r="29" spans="2:23" ht="15" thickBot="1">
      <c r="B29" s="1384"/>
      <c r="C29" s="1384"/>
      <c r="D29" s="1384"/>
      <c r="E29" s="1384"/>
      <c r="F29" s="1384"/>
      <c r="G29" s="1384"/>
      <c r="H29" s="1384" t="s">
        <v>179</v>
      </c>
      <c r="I29" s="1384"/>
      <c r="J29" s="1384"/>
      <c r="K29" s="1384"/>
      <c r="L29" s="1384"/>
      <c r="M29" s="1384"/>
      <c r="N29" s="1384"/>
      <c r="O29" s="1384"/>
      <c r="P29" s="1384"/>
      <c r="Q29" s="1384"/>
      <c r="R29" s="1384"/>
      <c r="S29" s="1384"/>
      <c r="T29" s="1384"/>
      <c r="U29" s="1384"/>
      <c r="V29" s="1384"/>
      <c r="W29" s="1384"/>
    </row>
    <row r="30" spans="2:23" ht="15" thickBot="1">
      <c r="C30" s="1398">
        <v>2010</v>
      </c>
      <c r="D30" s="1399">
        <v>2011</v>
      </c>
      <c r="E30" s="1400">
        <v>2012</v>
      </c>
      <c r="F30" s="1399">
        <v>2013</v>
      </c>
      <c r="G30" s="1400">
        <v>2014</v>
      </c>
      <c r="H30" s="1399">
        <v>2015</v>
      </c>
      <c r="I30" s="1401">
        <v>2016</v>
      </c>
    </row>
    <row r="31" spans="2:23">
      <c r="B31" s="1402" t="s">
        <v>981</v>
      </c>
      <c r="C31" s="1403">
        <v>0</v>
      </c>
      <c r="D31" s="1404">
        <v>5.649</v>
      </c>
      <c r="E31" s="1405">
        <v>5.806</v>
      </c>
      <c r="F31" s="1404">
        <v>0</v>
      </c>
      <c r="G31" s="1405">
        <v>0</v>
      </c>
      <c r="H31" s="1404">
        <v>0</v>
      </c>
      <c r="I31" s="1403">
        <v>0</v>
      </c>
    </row>
    <row r="32" spans="2:23">
      <c r="B32" s="1406" t="s">
        <v>982</v>
      </c>
      <c r="C32" s="1407">
        <v>1.8696009999999998</v>
      </c>
      <c r="D32" s="1408">
        <v>7.1865170000000012</v>
      </c>
      <c r="E32" s="1409">
        <v>18.40737</v>
      </c>
      <c r="F32" s="1408">
        <v>44.291309999999996</v>
      </c>
      <c r="G32" s="1409">
        <v>91.925696000000002</v>
      </c>
      <c r="H32" s="1408">
        <v>146.37073599999999</v>
      </c>
      <c r="I32" s="1407">
        <v>217.41831000000002</v>
      </c>
    </row>
    <row r="33" spans="2:23">
      <c r="B33" s="1406" t="s">
        <v>983</v>
      </c>
      <c r="C33" s="1407">
        <v>0</v>
      </c>
      <c r="D33" s="1408">
        <v>1.1419359999999998</v>
      </c>
      <c r="E33" s="1409">
        <v>8.7689140000000005</v>
      </c>
      <c r="F33" s="1408">
        <v>23.375707000000006</v>
      </c>
      <c r="G33" s="1409">
        <v>37.209299999999999</v>
      </c>
      <c r="H33" s="1408">
        <v>47.839603000000004</v>
      </c>
      <c r="I33" s="1407">
        <v>47.589322999999993</v>
      </c>
    </row>
    <row r="34" spans="2:23">
      <c r="B34" s="1406" t="s">
        <v>984</v>
      </c>
      <c r="C34" s="1407">
        <v>0.143876</v>
      </c>
      <c r="D34" s="1408">
        <v>0</v>
      </c>
      <c r="E34" s="1409">
        <v>0.78416799999999998</v>
      </c>
      <c r="F34" s="1408">
        <v>1.9692050000000001</v>
      </c>
      <c r="G34" s="1409">
        <v>3.5550839999999999</v>
      </c>
      <c r="H34" s="1408">
        <v>6.4121580000000007</v>
      </c>
      <c r="I34" s="1407">
        <v>12.188898999999999</v>
      </c>
    </row>
    <row r="35" spans="2:23">
      <c r="B35" s="1406" t="s">
        <v>985</v>
      </c>
      <c r="C35" s="1407">
        <v>0</v>
      </c>
      <c r="D35" s="1408">
        <v>0.32604300000000003</v>
      </c>
      <c r="E35" s="1409">
        <v>0.35098700000000005</v>
      </c>
      <c r="F35" s="1408">
        <v>1.305766</v>
      </c>
      <c r="G35" s="1409">
        <v>2.467565</v>
      </c>
      <c r="H35" s="1408">
        <v>4.8638950000000003</v>
      </c>
      <c r="I35" s="1407">
        <v>6.9218540000000006</v>
      </c>
    </row>
    <row r="36" spans="2:23" ht="29.25" thickBot="1">
      <c r="B36" s="1410" t="s">
        <v>986</v>
      </c>
      <c r="C36" s="1411">
        <v>4.5504036808994046</v>
      </c>
      <c r="D36" s="1412">
        <v>12.78141345431639</v>
      </c>
      <c r="E36" s="1413">
        <v>17.796140858160733</v>
      </c>
      <c r="F36" s="1412">
        <v>22.256030669419054</v>
      </c>
      <c r="G36" s="1413">
        <v>26.608491136385105</v>
      </c>
      <c r="H36" s="1412">
        <v>27.883952077862862</v>
      </c>
      <c r="I36" s="1411">
        <v>28.327846337314938</v>
      </c>
    </row>
    <row r="38" spans="2:23" ht="14.25" customHeight="1">
      <c r="B38" s="1975" t="s">
        <v>987</v>
      </c>
      <c r="C38" s="1975"/>
      <c r="D38" s="1975"/>
      <c r="E38" s="1975"/>
      <c r="F38" s="1975"/>
      <c r="G38" s="1975"/>
      <c r="H38" s="1975"/>
      <c r="I38" s="1975"/>
      <c r="J38" s="1975"/>
      <c r="K38" s="1975"/>
      <c r="L38" s="1975"/>
      <c r="M38" s="1975"/>
      <c r="N38" s="1975"/>
      <c r="O38" s="1975"/>
      <c r="P38" s="1975"/>
      <c r="Q38" s="1975"/>
      <c r="R38" s="1975"/>
      <c r="S38" s="1975"/>
      <c r="T38" s="1975"/>
      <c r="U38" s="1975"/>
      <c r="V38" s="1975"/>
      <c r="W38" s="1975"/>
    </row>
    <row r="39" spans="2:23">
      <c r="B39" s="1975"/>
      <c r="C39" s="1975"/>
      <c r="D39" s="1975"/>
      <c r="E39" s="1975"/>
      <c r="F39" s="1975"/>
      <c r="G39" s="1975"/>
      <c r="H39" s="1975"/>
      <c r="I39" s="1975"/>
      <c r="J39" s="1975"/>
      <c r="K39" s="1975"/>
      <c r="L39" s="1975"/>
      <c r="M39" s="1975"/>
      <c r="N39" s="1975"/>
      <c r="O39" s="1975"/>
      <c r="P39" s="1975"/>
      <c r="Q39" s="1975"/>
      <c r="R39" s="1975"/>
      <c r="S39" s="1975"/>
      <c r="T39" s="1975"/>
      <c r="U39" s="1975"/>
      <c r="V39" s="1975"/>
      <c r="W39" s="1975"/>
    </row>
  </sheetData>
  <mergeCells count="5">
    <mergeCell ref="B3:W3"/>
    <mergeCell ref="B11:W11"/>
    <mergeCell ref="B19:I19"/>
    <mergeCell ref="B28:I28"/>
    <mergeCell ref="B38:W39"/>
  </mergeCells>
  <pageMargins left="0.70866141732283472" right="0.70866141732283472" top="0.74803149606299213" bottom="0.74803149606299213" header="0.31496062992125984" footer="0.31496062992125984"/>
  <pageSetup paperSize="9" scale="4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35"/>
  <sheetViews>
    <sheetView workbookViewId="0"/>
  </sheetViews>
  <sheetFormatPr defaultColWidth="8.85546875" defaultRowHeight="14.25"/>
  <cols>
    <col min="1" max="1" width="2.7109375" style="1291" customWidth="1"/>
    <col min="2" max="2" width="56.140625" style="1291" customWidth="1"/>
    <col min="3" max="3" width="17.7109375" style="1291" customWidth="1"/>
    <col min="4" max="4" width="17.140625" style="1291" customWidth="1"/>
    <col min="5" max="6" width="12.7109375" style="1291" customWidth="1"/>
    <col min="7" max="7" width="17" style="1291" customWidth="1"/>
    <col min="8" max="9" width="12.7109375" style="1291" customWidth="1"/>
    <col min="10" max="10" width="32" style="1291" customWidth="1"/>
    <col min="11" max="11" width="12" style="1291" customWidth="1"/>
    <col min="12" max="12" width="12.42578125" style="1291" customWidth="1"/>
    <col min="13" max="13" width="12.140625" style="1291" customWidth="1"/>
    <col min="14" max="14" width="14.140625" style="1291" customWidth="1"/>
    <col min="15" max="15" width="15.42578125" style="1291" customWidth="1"/>
    <col min="16" max="16" width="13.28515625" style="1291" customWidth="1"/>
    <col min="17" max="16384" width="8.85546875" style="1291"/>
  </cols>
  <sheetData>
    <row r="2" spans="2:10">
      <c r="I2" s="1292" t="s">
        <v>1010</v>
      </c>
    </row>
    <row r="3" spans="2:10">
      <c r="B3" s="1976" t="s">
        <v>989</v>
      </c>
      <c r="C3" s="1976"/>
      <c r="D3" s="1976"/>
      <c r="E3" s="1976"/>
      <c r="F3" s="1976"/>
      <c r="G3" s="1976"/>
      <c r="H3" s="1976"/>
      <c r="I3" s="1976"/>
    </row>
    <row r="4" spans="2:10" ht="15" thickBot="1"/>
    <row r="5" spans="2:10" ht="15" thickBot="1">
      <c r="B5" s="1414"/>
      <c r="C5" s="1415">
        <v>2010</v>
      </c>
      <c r="D5" s="1416">
        <v>2011</v>
      </c>
      <c r="E5" s="1417">
        <v>2012</v>
      </c>
      <c r="F5" s="1416">
        <v>2013</v>
      </c>
      <c r="G5" s="1417">
        <v>2014</v>
      </c>
      <c r="H5" s="1416">
        <v>2015</v>
      </c>
      <c r="I5" s="1418">
        <v>2016</v>
      </c>
      <c r="J5" s="511"/>
    </row>
    <row r="6" spans="2:10">
      <c r="B6" s="1419" t="s">
        <v>990</v>
      </c>
      <c r="C6" s="1420">
        <v>73.838871656971719</v>
      </c>
      <c r="D6" s="1421">
        <v>60.411823870072759</v>
      </c>
      <c r="E6" s="1422">
        <v>71.529864509876802</v>
      </c>
      <c r="F6" s="1421">
        <v>71.141237825484666</v>
      </c>
      <c r="G6" s="1422">
        <v>63.653471263646487</v>
      </c>
      <c r="H6" s="1421">
        <v>77.26931515135476</v>
      </c>
      <c r="I6" s="1420">
        <v>72.886108876976991</v>
      </c>
      <c r="J6" s="515"/>
    </row>
    <row r="7" spans="2:10" ht="28.5">
      <c r="B7" s="1423" t="s">
        <v>991</v>
      </c>
      <c r="C7" s="1424">
        <v>63.037450656475499</v>
      </c>
      <c r="D7" s="1425">
        <v>45.954929868653124</v>
      </c>
      <c r="E7" s="1426">
        <v>56.281707342806762</v>
      </c>
      <c r="F7" s="1425">
        <v>53.270809156695307</v>
      </c>
      <c r="G7" s="1426">
        <v>39.18246213764813</v>
      </c>
      <c r="H7" s="1425">
        <v>59.198489447253998</v>
      </c>
      <c r="I7" s="1424">
        <v>50.407067801692953</v>
      </c>
      <c r="J7" s="515"/>
    </row>
    <row r="8" spans="2:10">
      <c r="B8" s="1423" t="s">
        <v>992</v>
      </c>
      <c r="C8" s="1424">
        <v>53.306104275107238</v>
      </c>
      <c r="D8" s="1425">
        <v>43.768218667916784</v>
      </c>
      <c r="E8" s="1426">
        <v>55.225617650155989</v>
      </c>
      <c r="F8" s="1425">
        <v>55.798985479134544</v>
      </c>
      <c r="G8" s="1426">
        <v>52.169873925943541</v>
      </c>
      <c r="H8" s="1425">
        <v>63.249071478217068</v>
      </c>
      <c r="I8" s="1424">
        <v>61.906983959212049</v>
      </c>
      <c r="J8" s="515"/>
    </row>
    <row r="9" spans="2:10" ht="29.25" thickBot="1">
      <c r="B9" s="1427" t="s">
        <v>993</v>
      </c>
      <c r="C9" s="1428">
        <v>39.904861501147302</v>
      </c>
      <c r="D9" s="1429">
        <v>28.154761168059476</v>
      </c>
      <c r="E9" s="1430">
        <v>34.229688434983622</v>
      </c>
      <c r="F9" s="1429">
        <v>30.933324635541865</v>
      </c>
      <c r="G9" s="1430">
        <v>25.122545569344119</v>
      </c>
      <c r="H9" s="1429">
        <v>36.099795172382287</v>
      </c>
      <c r="I9" s="1428">
        <v>31.381490616921649</v>
      </c>
    </row>
    <row r="10" spans="2:10">
      <c r="B10" s="1431"/>
      <c r="C10" s="1432"/>
      <c r="D10" s="1432"/>
      <c r="E10" s="1432"/>
      <c r="F10" s="1432"/>
      <c r="G10" s="1432"/>
      <c r="H10" s="1432"/>
      <c r="I10" s="1432"/>
    </row>
    <row r="11" spans="2:10">
      <c r="B11" s="1975" t="s">
        <v>994</v>
      </c>
      <c r="C11" s="1974"/>
      <c r="D11" s="1974"/>
      <c r="E11" s="1974"/>
      <c r="F11" s="1974"/>
      <c r="G11" s="1974"/>
      <c r="H11" s="1974"/>
      <c r="I11" s="1974"/>
    </row>
    <row r="12" spans="2:10">
      <c r="B12" s="1974"/>
      <c r="C12" s="1974"/>
      <c r="D12" s="1974"/>
      <c r="E12" s="1974"/>
      <c r="F12" s="1974"/>
      <c r="G12" s="1974"/>
      <c r="H12" s="1974"/>
      <c r="I12" s="1974"/>
    </row>
    <row r="14" spans="2:10">
      <c r="D14" s="1292"/>
      <c r="H14" s="1292"/>
    </row>
    <row r="15" spans="2:10">
      <c r="B15" s="1973" t="s">
        <v>1014</v>
      </c>
      <c r="C15" s="1973"/>
      <c r="D15" s="1973"/>
      <c r="E15" s="1973"/>
      <c r="F15" s="1973"/>
      <c r="G15" s="1973"/>
      <c r="H15" s="1973"/>
      <c r="I15" s="1973"/>
    </row>
    <row r="16" spans="2:10" ht="15" thickBot="1">
      <c r="D16" s="1292"/>
    </row>
    <row r="17" spans="2:9" ht="15.75" thickBot="1">
      <c r="B17" s="1433"/>
      <c r="C17" s="1434">
        <v>2010</v>
      </c>
      <c r="D17" s="1435">
        <v>2011</v>
      </c>
      <c r="E17" s="1436">
        <v>2012</v>
      </c>
      <c r="F17" s="1435">
        <v>2013</v>
      </c>
      <c r="G17" s="1436">
        <v>2014</v>
      </c>
      <c r="H17" s="1435">
        <v>2015</v>
      </c>
      <c r="I17" s="1437">
        <v>2016</v>
      </c>
    </row>
    <row r="18" spans="2:9">
      <c r="B18" s="1438" t="s">
        <v>1015</v>
      </c>
      <c r="C18" s="1439">
        <v>59.61911622242814</v>
      </c>
      <c r="D18" s="1440">
        <v>64.760400495230257</v>
      </c>
      <c r="E18" s="1441">
        <v>57.283115123998073</v>
      </c>
      <c r="F18" s="1440">
        <v>42.758587075868746</v>
      </c>
      <c r="G18" s="1441">
        <v>33.776177856080253</v>
      </c>
      <c r="H18" s="1440">
        <v>28.534158410740169</v>
      </c>
      <c r="I18" s="1439">
        <v>27.942826093670092</v>
      </c>
    </row>
    <row r="19" spans="2:9">
      <c r="B19" s="1442" t="s">
        <v>1016</v>
      </c>
      <c r="C19" s="1443">
        <v>36.124664640820079</v>
      </c>
      <c r="D19" s="1444">
        <v>28.507769335422868</v>
      </c>
      <c r="E19" s="1445">
        <v>32.878119251512125</v>
      </c>
      <c r="F19" s="1444">
        <v>42.909550537101765</v>
      </c>
      <c r="G19" s="1445">
        <v>47.705451030021401</v>
      </c>
      <c r="H19" s="1444">
        <v>51.193341986900684</v>
      </c>
      <c r="I19" s="1443">
        <v>49.686350962862527</v>
      </c>
    </row>
    <row r="20" spans="2:9">
      <c r="B20" s="1442" t="s">
        <v>1017</v>
      </c>
      <c r="C20" s="1443">
        <v>4.2562191367517865</v>
      </c>
      <c r="D20" s="1444">
        <v>6.4404819340154864</v>
      </c>
      <c r="E20" s="1445">
        <v>9.6510307622636411</v>
      </c>
      <c r="F20" s="1444">
        <v>13.922213686031162</v>
      </c>
      <c r="G20" s="1445">
        <v>18.156222964637085</v>
      </c>
      <c r="H20" s="1444">
        <v>19.892643253625238</v>
      </c>
      <c r="I20" s="1443">
        <v>21.882852022662906</v>
      </c>
    </row>
    <row r="21" spans="2:9" ht="15" thickBot="1">
      <c r="B21" s="1446" t="s">
        <v>1018</v>
      </c>
      <c r="C21" s="1447">
        <v>0</v>
      </c>
      <c r="D21" s="1448">
        <v>0.29134823533139603</v>
      </c>
      <c r="E21" s="1449">
        <v>0.18773486222615771</v>
      </c>
      <c r="F21" s="1448">
        <v>0.40964870099831768</v>
      </c>
      <c r="G21" s="1449">
        <v>0.36214814926126598</v>
      </c>
      <c r="H21" s="1448">
        <v>0.37985634873391338</v>
      </c>
      <c r="I21" s="1447">
        <v>0.4879709208044804</v>
      </c>
    </row>
    <row r="23" spans="2:9">
      <c r="B23" s="1974" t="s">
        <v>1019</v>
      </c>
      <c r="C23" s="1974"/>
      <c r="D23" s="1974"/>
      <c r="E23" s="1974"/>
      <c r="F23" s="1974"/>
      <c r="G23" s="1974"/>
      <c r="H23" s="1974"/>
      <c r="I23" s="1974"/>
    </row>
    <row r="24" spans="2:9">
      <c r="B24" s="1974"/>
      <c r="C24" s="1974"/>
      <c r="D24" s="1974"/>
      <c r="E24" s="1974"/>
      <c r="F24" s="1974"/>
      <c r="G24" s="1974"/>
      <c r="H24" s="1974"/>
      <c r="I24" s="1974"/>
    </row>
    <row r="26" spans="2:9">
      <c r="B26" s="1978" t="s">
        <v>996</v>
      </c>
      <c r="C26" s="1978"/>
      <c r="D26" s="1978"/>
      <c r="E26" s="1978"/>
      <c r="F26" s="1978"/>
      <c r="G26" s="1978"/>
    </row>
    <row r="27" spans="2:9" ht="15" thickBot="1"/>
    <row r="28" spans="2:9" ht="15" thickBot="1">
      <c r="B28" s="1450"/>
      <c r="C28" s="1451">
        <v>2015</v>
      </c>
      <c r="D28" s="1452">
        <v>2016</v>
      </c>
    </row>
    <row r="29" spans="2:9">
      <c r="B29" s="1453" t="s">
        <v>997</v>
      </c>
      <c r="C29" s="1345">
        <v>1.8824911551199641</v>
      </c>
      <c r="D29" s="1345">
        <v>2.6369416548087834</v>
      </c>
    </row>
    <row r="30" spans="2:9">
      <c r="B30" s="1454" t="s">
        <v>998</v>
      </c>
      <c r="C30" s="1349">
        <v>3.3109736903175477</v>
      </c>
      <c r="D30" s="1349">
        <v>3.5682023621551977</v>
      </c>
    </row>
    <row r="31" spans="2:9">
      <c r="B31" s="1454" t="s">
        <v>999</v>
      </c>
      <c r="C31" s="1349">
        <v>50.026120376552555</v>
      </c>
      <c r="D31" s="1349">
        <v>50.555663604633935</v>
      </c>
    </row>
    <row r="32" spans="2:9" ht="29.25" thickBot="1">
      <c r="B32" s="1455" t="s">
        <v>1000</v>
      </c>
      <c r="C32" s="1353">
        <v>44.780414778009927</v>
      </c>
      <c r="D32" s="1353">
        <v>43.239192378402073</v>
      </c>
    </row>
    <row r="34" spans="2:7">
      <c r="B34" s="1975" t="s">
        <v>1001</v>
      </c>
      <c r="C34" s="1975"/>
      <c r="D34" s="1975"/>
      <c r="E34" s="1975"/>
      <c r="F34" s="1975"/>
      <c r="G34" s="1975"/>
    </row>
    <row r="35" spans="2:7">
      <c r="B35" s="1975"/>
      <c r="C35" s="1975"/>
      <c r="D35" s="1975"/>
      <c r="E35" s="1975"/>
      <c r="F35" s="1975"/>
      <c r="G35" s="1975"/>
    </row>
  </sheetData>
  <mergeCells count="6">
    <mergeCell ref="B34:G35"/>
    <mergeCell ref="B3:I3"/>
    <mergeCell ref="B11:I12"/>
    <mergeCell ref="B15:I15"/>
    <mergeCell ref="B23:I24"/>
    <mergeCell ref="B26:G26"/>
  </mergeCells>
  <pageMargins left="0.70866141732283472" right="0.70866141732283472" top="0.74803149606299213" bottom="0.74803149606299213" header="0.31496062992125984" footer="0.31496062992125984"/>
  <pageSetup paperSize="9" scale="81"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P27"/>
  <sheetViews>
    <sheetView workbookViewId="0"/>
  </sheetViews>
  <sheetFormatPr defaultColWidth="8.85546875" defaultRowHeight="14.25"/>
  <cols>
    <col min="1" max="1" width="2.5703125" style="1291" customWidth="1"/>
    <col min="2" max="2" width="30.7109375" style="1291" customWidth="1"/>
    <col min="3" max="9" width="12.7109375" style="1291" customWidth="1"/>
    <col min="10" max="10" width="6.5703125" style="1291" customWidth="1"/>
    <col min="11" max="11" width="13.28515625" style="1291" customWidth="1"/>
    <col min="12" max="16384" width="8.85546875" style="1291"/>
  </cols>
  <sheetData>
    <row r="2" spans="2:16">
      <c r="E2" s="1292"/>
      <c r="I2" s="1292" t="s">
        <v>1013</v>
      </c>
    </row>
    <row r="3" spans="2:16">
      <c r="E3" s="1292"/>
      <c r="H3" s="1357" t="s">
        <v>179</v>
      </c>
      <c r="I3" s="1292"/>
    </row>
    <row r="4" spans="2:16">
      <c r="E4" s="1292"/>
      <c r="H4" s="1357"/>
      <c r="I4" s="1292"/>
    </row>
    <row r="5" spans="2:16">
      <c r="B5" s="1973" t="s">
        <v>1225</v>
      </c>
      <c r="C5" s="1977"/>
      <c r="D5" s="1977"/>
      <c r="E5" s="1977"/>
      <c r="F5" s="1977"/>
      <c r="G5" s="1977"/>
      <c r="H5" s="1977"/>
      <c r="I5" s="1977"/>
    </row>
    <row r="6" spans="2:16" ht="15" thickBot="1">
      <c r="E6" s="1292"/>
    </row>
    <row r="7" spans="2:16" ht="15" thickBot="1">
      <c r="B7" s="1456"/>
      <c r="C7" s="1979" t="s">
        <v>974</v>
      </c>
      <c r="D7" s="1980"/>
      <c r="E7" s="1980"/>
      <c r="F7" s="1980"/>
      <c r="G7" s="1980"/>
      <c r="H7" s="1980"/>
      <c r="I7" s="1981"/>
    </row>
    <row r="8" spans="2:16" ht="15" thickBot="1">
      <c r="B8" s="1456"/>
      <c r="C8" s="1457">
        <v>2010</v>
      </c>
      <c r="D8" s="1458">
        <v>2011</v>
      </c>
      <c r="E8" s="1459">
        <v>2012</v>
      </c>
      <c r="F8" s="1458">
        <v>2013</v>
      </c>
      <c r="G8" s="1459">
        <v>2014</v>
      </c>
      <c r="H8" s="1458">
        <v>2015</v>
      </c>
      <c r="I8" s="1460">
        <v>2016</v>
      </c>
    </row>
    <row r="9" spans="2:16">
      <c r="B9" s="1461" t="s">
        <v>1003</v>
      </c>
      <c r="C9" s="1462">
        <v>2.5358179999999999</v>
      </c>
      <c r="D9" s="1463">
        <v>3.0116E-2</v>
      </c>
      <c r="E9" s="1464">
        <v>7.354368</v>
      </c>
      <c r="F9" s="1463">
        <v>0.227295</v>
      </c>
      <c r="G9" s="1464">
        <v>11.056816</v>
      </c>
      <c r="H9" s="1463">
        <v>16.087641060000003</v>
      </c>
      <c r="I9" s="1462">
        <v>32.917054</v>
      </c>
      <c r="J9" s="1456"/>
      <c r="K9" s="1456"/>
      <c r="L9" s="1456"/>
      <c r="M9" s="1456"/>
      <c r="N9" s="1465"/>
      <c r="O9" s="1465"/>
      <c r="P9" s="1465"/>
    </row>
    <row r="10" spans="2:16">
      <c r="B10" s="1466" t="s">
        <v>1004</v>
      </c>
      <c r="C10" s="1467">
        <v>5.8435999999999995E-2</v>
      </c>
      <c r="D10" s="1468">
        <v>0.65080300000000002</v>
      </c>
      <c r="E10" s="1469">
        <v>0.16888600000000001</v>
      </c>
      <c r="F10" s="1468">
        <v>11.849254</v>
      </c>
      <c r="G10" s="1469">
        <v>12.469408000000001</v>
      </c>
      <c r="H10" s="1468">
        <v>30.886075569999996</v>
      </c>
      <c r="I10" s="1467">
        <v>63.090822000000003</v>
      </c>
      <c r="J10" s="1456"/>
      <c r="K10" s="1456"/>
      <c r="L10" s="1456"/>
      <c r="M10" s="1456"/>
      <c r="N10" s="1465"/>
      <c r="O10" s="1465"/>
      <c r="P10" s="1465"/>
    </row>
    <row r="11" spans="2:16">
      <c r="B11" s="1466" t="s">
        <v>1005</v>
      </c>
      <c r="C11" s="1467">
        <v>9.7478000000000009E-2</v>
      </c>
      <c r="D11" s="1468">
        <v>0.89358700000000002</v>
      </c>
      <c r="E11" s="1469">
        <v>10.600576</v>
      </c>
      <c r="F11" s="1468">
        <v>20.984362000000001</v>
      </c>
      <c r="G11" s="1469">
        <v>35.349297</v>
      </c>
      <c r="H11" s="1468">
        <v>62.174951539999995</v>
      </c>
      <c r="I11" s="1467">
        <v>49.147967999999999</v>
      </c>
      <c r="J11" s="1456"/>
      <c r="K11" s="1456"/>
      <c r="L11" s="1456"/>
      <c r="M11" s="1456"/>
      <c r="N11" s="1465"/>
      <c r="O11" s="1465"/>
      <c r="P11" s="1465"/>
    </row>
    <row r="12" spans="2:16">
      <c r="B12" s="1466" t="s">
        <v>1006</v>
      </c>
      <c r="C12" s="1467">
        <v>0.96097200000000005</v>
      </c>
      <c r="D12" s="1468">
        <v>12.797956000000001</v>
      </c>
      <c r="E12" s="1469">
        <v>21.053559</v>
      </c>
      <c r="F12" s="1468">
        <v>30.785384000000001</v>
      </c>
      <c r="G12" s="1469">
        <v>52.349251000000002</v>
      </c>
      <c r="H12" s="1468">
        <v>49.819538130000005</v>
      </c>
      <c r="I12" s="1467">
        <v>19.213565000000003</v>
      </c>
      <c r="J12" s="1456"/>
      <c r="K12" s="1456"/>
      <c r="L12" s="1456"/>
      <c r="M12" s="1456"/>
      <c r="N12" s="1465"/>
      <c r="O12" s="1465"/>
      <c r="P12" s="1465"/>
    </row>
    <row r="13" spans="2:16">
      <c r="B13" s="1466" t="s">
        <v>1007</v>
      </c>
      <c r="C13" s="1467">
        <v>4.0428059999999997</v>
      </c>
      <c r="D13" s="1468">
        <v>5.2980610000000006</v>
      </c>
      <c r="E13" s="1469">
        <v>30.447442000000002</v>
      </c>
      <c r="F13" s="1468">
        <v>52.028891999999999</v>
      </c>
      <c r="G13" s="1469">
        <v>48.565148000000001</v>
      </c>
      <c r="H13" s="1468">
        <v>15.681821080000001</v>
      </c>
      <c r="I13" s="1467">
        <v>2.8509810000000004</v>
      </c>
      <c r="J13" s="1456"/>
      <c r="K13" s="1456"/>
      <c r="L13" s="1456"/>
      <c r="M13" s="1456"/>
      <c r="N13" s="1465"/>
      <c r="O13" s="1465"/>
      <c r="P13" s="1465"/>
    </row>
    <row r="14" spans="2:16" ht="15" thickBot="1">
      <c r="B14" s="1470" t="s">
        <v>1008</v>
      </c>
      <c r="C14" s="1471">
        <v>7.6511560000000003</v>
      </c>
      <c r="D14" s="1472">
        <v>13.119739000000001</v>
      </c>
      <c r="E14" s="1473">
        <v>7.0051309999999996</v>
      </c>
      <c r="F14" s="1472">
        <v>17.215036000000001</v>
      </c>
      <c r="G14" s="1473">
        <v>63.637717000000002</v>
      </c>
      <c r="H14" s="1472">
        <v>183.48294100000001</v>
      </c>
      <c r="I14" s="1471">
        <v>320.568645</v>
      </c>
      <c r="J14" s="1456"/>
      <c r="K14" s="1456"/>
      <c r="L14" s="1456"/>
      <c r="M14" s="1456"/>
      <c r="N14" s="1465"/>
      <c r="O14" s="1465"/>
      <c r="P14" s="1465"/>
    </row>
    <row r="15" spans="2:16">
      <c r="B15" s="1456"/>
      <c r="C15" s="1456"/>
      <c r="D15" s="1456"/>
      <c r="E15" s="1456"/>
      <c r="F15" s="1456"/>
      <c r="G15" s="1456"/>
      <c r="H15" s="1465"/>
      <c r="I15" s="1465"/>
    </row>
    <row r="16" spans="2:16" ht="15" thickBot="1">
      <c r="B16" s="1456"/>
      <c r="C16" s="1456"/>
      <c r="D16" s="1456"/>
      <c r="E16" s="1465"/>
      <c r="F16" s="1456"/>
      <c r="G16" s="1456"/>
      <c r="H16" s="1474"/>
      <c r="I16" s="1474"/>
    </row>
    <row r="17" spans="2:16" ht="15" thickBot="1">
      <c r="B17" s="1456"/>
      <c r="C17" s="1979" t="s">
        <v>673</v>
      </c>
      <c r="D17" s="1980"/>
      <c r="E17" s="1980"/>
      <c r="F17" s="1980"/>
      <c r="G17" s="1980"/>
      <c r="H17" s="1980"/>
      <c r="I17" s="1981"/>
    </row>
    <row r="18" spans="2:16" ht="15" thickBot="1">
      <c r="B18" s="1456"/>
      <c r="C18" s="1457">
        <v>2010</v>
      </c>
      <c r="D18" s="1458">
        <v>2011</v>
      </c>
      <c r="E18" s="1459">
        <v>2012</v>
      </c>
      <c r="F18" s="1458">
        <v>2013</v>
      </c>
      <c r="G18" s="1459">
        <v>2014</v>
      </c>
      <c r="H18" s="1458">
        <v>2015</v>
      </c>
      <c r="I18" s="1460">
        <v>2016</v>
      </c>
    </row>
    <row r="19" spans="2:16">
      <c r="B19" s="1475" t="s">
        <v>1003</v>
      </c>
      <c r="C19" s="1476">
        <v>6.8488449999999998</v>
      </c>
      <c r="D19" s="1477">
        <v>35.755113999999999</v>
      </c>
      <c r="E19" s="1478">
        <v>19.287875</v>
      </c>
      <c r="F19" s="1477">
        <v>36.850820999999996</v>
      </c>
      <c r="G19" s="1464">
        <v>8.0039040000000004</v>
      </c>
      <c r="H19" s="1463">
        <v>49.379072000000001</v>
      </c>
      <c r="I19" s="1462">
        <v>23.973656000000002</v>
      </c>
    </row>
    <row r="20" spans="2:16">
      <c r="B20" s="1479" t="s">
        <v>1004</v>
      </c>
      <c r="C20" s="1480">
        <v>8.867443999999999</v>
      </c>
      <c r="D20" s="1481">
        <v>11.454768000000001</v>
      </c>
      <c r="E20" s="1482">
        <v>32.403120999999999</v>
      </c>
      <c r="F20" s="1481">
        <v>5.0008900000000001</v>
      </c>
      <c r="G20" s="1469">
        <v>30.767150999999998</v>
      </c>
      <c r="H20" s="1468">
        <v>9.0156720000000004</v>
      </c>
      <c r="I20" s="1467">
        <v>68.062580999999994</v>
      </c>
    </row>
    <row r="21" spans="2:16">
      <c r="B21" s="1479" t="s">
        <v>1005</v>
      </c>
      <c r="C21" s="1480">
        <v>3.4415849999999999</v>
      </c>
      <c r="D21" s="1481">
        <v>1.303345</v>
      </c>
      <c r="E21" s="1482">
        <v>5.0008879999999998</v>
      </c>
      <c r="F21" s="1481">
        <v>29.938828999999998</v>
      </c>
      <c r="G21" s="1469">
        <v>36.608868000000001</v>
      </c>
      <c r="H21" s="1468">
        <v>33.596271000000002</v>
      </c>
      <c r="I21" s="1467">
        <v>38.342504999999996</v>
      </c>
      <c r="J21" s="1465"/>
      <c r="K21" s="1465"/>
      <c r="L21" s="1465"/>
      <c r="M21" s="1465"/>
      <c r="N21" s="1465"/>
      <c r="O21" s="1465"/>
      <c r="P21" s="1465"/>
    </row>
    <row r="22" spans="2:16">
      <c r="B22" s="1479" t="s">
        <v>1006</v>
      </c>
      <c r="C22" s="1480">
        <v>0.50382199999999999</v>
      </c>
      <c r="D22" s="1481">
        <v>0</v>
      </c>
      <c r="E22" s="1482">
        <v>0</v>
      </c>
      <c r="F22" s="1481">
        <v>0</v>
      </c>
      <c r="G22" s="1469">
        <v>0</v>
      </c>
      <c r="H22" s="1468">
        <v>0</v>
      </c>
      <c r="I22" s="1467">
        <v>0</v>
      </c>
      <c r="J22" s="1456"/>
      <c r="K22" s="1456"/>
      <c r="L22" s="1456"/>
      <c r="M22" s="1456"/>
      <c r="N22" s="1465"/>
      <c r="O22" s="1465"/>
      <c r="P22" s="1465"/>
    </row>
    <row r="23" spans="2:16">
      <c r="B23" s="1479" t="s">
        <v>1007</v>
      </c>
      <c r="C23" s="1480">
        <v>0</v>
      </c>
      <c r="D23" s="1481">
        <v>0</v>
      </c>
      <c r="E23" s="1482">
        <v>0</v>
      </c>
      <c r="F23" s="1481">
        <v>0</v>
      </c>
      <c r="G23" s="1469">
        <v>0</v>
      </c>
      <c r="H23" s="1468">
        <v>0</v>
      </c>
      <c r="I23" s="1467">
        <v>0</v>
      </c>
    </row>
    <row r="24" spans="2:16" ht="15" thickBot="1">
      <c r="B24" s="1483" t="s">
        <v>1008</v>
      </c>
      <c r="C24" s="1484">
        <v>0</v>
      </c>
      <c r="D24" s="1485">
        <v>0</v>
      </c>
      <c r="E24" s="1486">
        <v>0</v>
      </c>
      <c r="F24" s="1485">
        <v>0</v>
      </c>
      <c r="G24" s="1473">
        <v>0</v>
      </c>
      <c r="H24" s="1472">
        <v>0</v>
      </c>
      <c r="I24" s="1471">
        <v>0</v>
      </c>
    </row>
    <row r="26" spans="2:16">
      <c r="B26" s="1974" t="s">
        <v>1009</v>
      </c>
      <c r="C26" s="1974"/>
      <c r="D26" s="1974"/>
      <c r="E26" s="1974"/>
      <c r="F26" s="1974"/>
      <c r="G26" s="1974"/>
      <c r="H26" s="1974"/>
      <c r="I26" s="1974"/>
    </row>
    <row r="27" spans="2:16">
      <c r="B27" s="1974"/>
      <c r="C27" s="1974"/>
      <c r="D27" s="1974"/>
      <c r="E27" s="1974"/>
      <c r="F27" s="1974"/>
      <c r="G27" s="1974"/>
      <c r="H27" s="1974"/>
      <c r="I27" s="1974"/>
    </row>
  </sheetData>
  <mergeCells count="4">
    <mergeCell ref="B5:I5"/>
    <mergeCell ref="C7:I7"/>
    <mergeCell ref="C17:I17"/>
    <mergeCell ref="B26:I27"/>
  </mergeCells>
  <pageMargins left="0.70866141732283472" right="0.70866141732283472" top="0.74803149606299213" bottom="0.74803149606299213" header="0.31496062992125984" footer="0.31496062992125984"/>
  <pageSetup paperSize="9" scale="7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N35"/>
  <sheetViews>
    <sheetView workbookViewId="0"/>
  </sheetViews>
  <sheetFormatPr defaultColWidth="8.85546875" defaultRowHeight="14.25"/>
  <cols>
    <col min="1" max="1" width="4.42578125" style="1291" customWidth="1"/>
    <col min="2" max="8" width="12.7109375" style="1291" customWidth="1"/>
    <col min="9" max="9" width="4" style="1291" customWidth="1"/>
    <col min="10" max="16384" width="8.85546875" style="1291"/>
  </cols>
  <sheetData>
    <row r="2" spans="2:14">
      <c r="C2" s="1292"/>
      <c r="H2" s="1292" t="s">
        <v>1021</v>
      </c>
    </row>
    <row r="3" spans="2:14">
      <c r="C3" s="1292"/>
      <c r="G3" s="1292"/>
    </row>
    <row r="4" spans="2:14">
      <c r="B4" s="1973" t="s">
        <v>1011</v>
      </c>
      <c r="C4" s="1973"/>
      <c r="D4" s="1973"/>
      <c r="E4" s="1973"/>
      <c r="F4" s="1973"/>
      <c r="G4" s="1973"/>
      <c r="H4" s="1973"/>
    </row>
    <row r="5" spans="2:14" ht="15" thickBot="1">
      <c r="C5" s="1292"/>
    </row>
    <row r="6" spans="2:14" ht="15" thickBot="1">
      <c r="B6" s="1487">
        <v>2010</v>
      </c>
      <c r="C6" s="1487">
        <v>2011</v>
      </c>
      <c r="D6" s="1488">
        <v>2012</v>
      </c>
      <c r="E6" s="1487">
        <v>2013</v>
      </c>
      <c r="F6" s="1488">
        <v>2014</v>
      </c>
      <c r="G6" s="1487">
        <v>2015</v>
      </c>
      <c r="H6" s="1487">
        <v>2016</v>
      </c>
    </row>
    <row r="7" spans="2:14">
      <c r="B7" s="1489">
        <v>8.5</v>
      </c>
      <c r="C7" s="1490">
        <v>7.5</v>
      </c>
      <c r="D7" s="1489">
        <v>6</v>
      </c>
      <c r="E7" s="1490">
        <v>5.3</v>
      </c>
      <c r="F7" s="1491">
        <v>5.2</v>
      </c>
      <c r="G7" s="1492">
        <v>2.2000000000000002</v>
      </c>
      <c r="H7" s="1491">
        <v>0.01</v>
      </c>
    </row>
    <row r="8" spans="2:14">
      <c r="B8" s="1493">
        <v>8.6999999999999993</v>
      </c>
      <c r="C8" s="1494">
        <v>7.3</v>
      </c>
      <c r="D8" s="1493">
        <v>6.5</v>
      </c>
      <c r="E8" s="1494">
        <v>5.4</v>
      </c>
      <c r="F8" s="1495">
        <v>5</v>
      </c>
      <c r="G8" s="1496">
        <v>4</v>
      </c>
      <c r="H8" s="1495">
        <v>0.01</v>
      </c>
      <c r="I8" s="1456"/>
      <c r="J8" s="1456"/>
      <c r="K8" s="1456"/>
      <c r="L8" s="1465"/>
      <c r="M8" s="1465"/>
      <c r="N8" s="1465"/>
    </row>
    <row r="9" spans="2:14">
      <c r="B9" s="1493">
        <v>9</v>
      </c>
      <c r="C9" s="1494">
        <v>3.5</v>
      </c>
      <c r="D9" s="1493">
        <v>6.2</v>
      </c>
      <c r="E9" s="1494">
        <v>5.4</v>
      </c>
      <c r="F9" s="1495">
        <v>4.5</v>
      </c>
      <c r="G9" s="1496">
        <v>4</v>
      </c>
      <c r="H9" s="1495">
        <v>3.35</v>
      </c>
      <c r="I9" s="1456"/>
      <c r="J9" s="1456"/>
      <c r="K9" s="1456"/>
      <c r="L9" s="1465"/>
      <c r="M9" s="1465"/>
      <c r="N9" s="1465"/>
    </row>
    <row r="10" spans="2:14">
      <c r="B10" s="1493">
        <v>7.3</v>
      </c>
      <c r="C10" s="1494">
        <v>3.5</v>
      </c>
      <c r="D10" s="1493">
        <v>6.1</v>
      </c>
      <c r="E10" s="1494">
        <v>2.8</v>
      </c>
      <c r="F10" s="1495">
        <v>4</v>
      </c>
      <c r="G10" s="1496">
        <v>1</v>
      </c>
      <c r="H10" s="1495">
        <v>3.35</v>
      </c>
      <c r="I10" s="1456"/>
      <c r="J10" s="1456"/>
      <c r="K10" s="1456"/>
      <c r="L10" s="1465"/>
      <c r="M10" s="1465"/>
      <c r="N10" s="1465"/>
    </row>
    <row r="11" spans="2:14">
      <c r="B11" s="1493">
        <v>7.3</v>
      </c>
      <c r="C11" s="1494">
        <v>6.7</v>
      </c>
      <c r="D11" s="1493">
        <v>6.5</v>
      </c>
      <c r="E11" s="1494">
        <v>6.2</v>
      </c>
      <c r="F11" s="1495"/>
      <c r="G11" s="1496">
        <v>3.8</v>
      </c>
      <c r="H11" s="1495">
        <v>3.1</v>
      </c>
      <c r="I11" s="1456"/>
      <c r="J11" s="1456"/>
      <c r="K11" s="1456"/>
      <c r="L11" s="1465"/>
      <c r="M11" s="1465"/>
      <c r="N11" s="1465"/>
    </row>
    <row r="12" spans="2:14">
      <c r="B12" s="1493">
        <v>8</v>
      </c>
      <c r="C12" s="1494">
        <v>7.2</v>
      </c>
      <c r="D12" s="1493">
        <v>6.1</v>
      </c>
      <c r="E12" s="1494">
        <v>5.9</v>
      </c>
      <c r="F12" s="1495"/>
      <c r="G12" s="1496">
        <v>3.8</v>
      </c>
      <c r="H12" s="1495">
        <v>2.4</v>
      </c>
      <c r="I12" s="1456"/>
      <c r="J12" s="1456"/>
      <c r="K12" s="1456"/>
      <c r="L12" s="1465"/>
      <c r="M12" s="1465"/>
      <c r="N12" s="1465"/>
    </row>
    <row r="13" spans="2:14">
      <c r="B13" s="1493">
        <v>7.4</v>
      </c>
      <c r="C13" s="1494">
        <v>6.7</v>
      </c>
      <c r="D13" s="1493">
        <v>5.2</v>
      </c>
      <c r="E13" s="1494">
        <v>2.25</v>
      </c>
      <c r="F13" s="1495"/>
      <c r="G13" s="1496">
        <v>3.6</v>
      </c>
      <c r="H13" s="1495">
        <v>2.4</v>
      </c>
      <c r="I13" s="1456"/>
      <c r="J13" s="1456"/>
      <c r="K13" s="1456"/>
      <c r="L13" s="1465"/>
      <c r="M13" s="1465"/>
      <c r="N13" s="1465"/>
    </row>
    <row r="14" spans="2:14">
      <c r="B14" s="1493">
        <v>7.2</v>
      </c>
      <c r="C14" s="1494">
        <v>6.7</v>
      </c>
      <c r="D14" s="1493">
        <v>3</v>
      </c>
      <c r="E14" s="1494">
        <v>6.3</v>
      </c>
      <c r="F14" s="1495"/>
      <c r="G14" s="1496"/>
      <c r="H14" s="1495">
        <v>3.7</v>
      </c>
    </row>
    <row r="15" spans="2:14">
      <c r="B15" s="1493">
        <v>9.5</v>
      </c>
      <c r="C15" s="1494">
        <v>6.2</v>
      </c>
      <c r="D15" s="1493">
        <v>5.5</v>
      </c>
      <c r="E15" s="1494">
        <v>6</v>
      </c>
      <c r="F15" s="1495"/>
      <c r="G15" s="1496"/>
      <c r="H15" s="1495">
        <v>3.2</v>
      </c>
    </row>
    <row r="16" spans="2:14">
      <c r="B16" s="1493">
        <v>9</v>
      </c>
      <c r="C16" s="1494">
        <v>5.5</v>
      </c>
      <c r="D16" s="1493">
        <v>6.1</v>
      </c>
      <c r="E16" s="1494">
        <v>5.8</v>
      </c>
      <c r="F16" s="1495"/>
      <c r="G16" s="1496"/>
      <c r="H16" s="1495">
        <v>3.5</v>
      </c>
    </row>
    <row r="17" spans="2:14">
      <c r="B17" s="1493">
        <v>9</v>
      </c>
      <c r="C17" s="1494">
        <v>6.5</v>
      </c>
      <c r="D17" s="1493">
        <v>5.9</v>
      </c>
      <c r="E17" s="1494"/>
      <c r="F17" s="1495"/>
      <c r="G17" s="1496"/>
      <c r="H17" s="1495">
        <v>3.5</v>
      </c>
    </row>
    <row r="18" spans="2:14">
      <c r="B18" s="1493">
        <v>7.5</v>
      </c>
      <c r="C18" s="1494">
        <v>7</v>
      </c>
      <c r="D18" s="1493">
        <v>5.9</v>
      </c>
      <c r="E18" s="1494"/>
      <c r="F18" s="1495"/>
      <c r="G18" s="1496"/>
      <c r="H18" s="1495">
        <v>3.9</v>
      </c>
    </row>
    <row r="19" spans="2:14">
      <c r="B19" s="1493">
        <v>9.5</v>
      </c>
      <c r="C19" s="1494">
        <v>6</v>
      </c>
      <c r="D19" s="1493">
        <v>5.9</v>
      </c>
      <c r="E19" s="1494"/>
      <c r="F19" s="1495"/>
      <c r="G19" s="1496"/>
      <c r="H19" s="1495">
        <v>3.9</v>
      </c>
    </row>
    <row r="20" spans="2:14">
      <c r="B20" s="1493">
        <v>8</v>
      </c>
      <c r="C20" s="1494">
        <v>7</v>
      </c>
      <c r="D20" s="1493">
        <v>6.1</v>
      </c>
      <c r="E20" s="1494"/>
      <c r="F20" s="1495"/>
      <c r="G20" s="1496"/>
      <c r="H20" s="1495">
        <v>3.9</v>
      </c>
      <c r="I20" s="1465"/>
      <c r="J20" s="1465"/>
      <c r="K20" s="1465"/>
      <c r="L20" s="1465"/>
      <c r="M20" s="1465"/>
      <c r="N20" s="1465"/>
    </row>
    <row r="21" spans="2:14">
      <c r="B21" s="1493">
        <v>7.5</v>
      </c>
      <c r="C21" s="1494">
        <v>6.5</v>
      </c>
      <c r="D21" s="1493">
        <v>5.9</v>
      </c>
      <c r="E21" s="1494"/>
      <c r="F21" s="1495"/>
      <c r="G21" s="1496"/>
      <c r="H21" s="1495">
        <v>3.1</v>
      </c>
      <c r="I21" s="1456"/>
      <c r="J21" s="1456"/>
      <c r="K21" s="1456"/>
      <c r="L21" s="1465"/>
      <c r="M21" s="1465"/>
      <c r="N21" s="1465"/>
    </row>
    <row r="22" spans="2:14">
      <c r="B22" s="1493">
        <v>8.5</v>
      </c>
      <c r="C22" s="1494">
        <v>6.2</v>
      </c>
      <c r="D22" s="1493">
        <v>5.7</v>
      </c>
      <c r="E22" s="1494"/>
      <c r="F22" s="1495"/>
      <c r="G22" s="1496"/>
      <c r="H22" s="1495">
        <v>3.1</v>
      </c>
    </row>
    <row r="23" spans="2:14">
      <c r="B23" s="1493">
        <v>9.5</v>
      </c>
      <c r="C23" s="1494">
        <v>6.2</v>
      </c>
      <c r="D23" s="1493">
        <v>6.5</v>
      </c>
      <c r="E23" s="1494"/>
      <c r="F23" s="1495"/>
      <c r="G23" s="1496"/>
      <c r="H23" s="1495">
        <v>3.6</v>
      </c>
    </row>
    <row r="24" spans="2:14">
      <c r="B24" s="1493">
        <v>9.6999999999999993</v>
      </c>
      <c r="C24" s="1494">
        <v>6.5</v>
      </c>
      <c r="D24" s="1493">
        <v>6.2</v>
      </c>
      <c r="E24" s="1494"/>
      <c r="F24" s="1495"/>
      <c r="G24" s="1496"/>
      <c r="H24" s="1495">
        <v>3.2</v>
      </c>
    </row>
    <row r="25" spans="2:14">
      <c r="B25" s="1493">
        <v>7.5</v>
      </c>
      <c r="C25" s="1494">
        <v>5.25</v>
      </c>
      <c r="D25" s="1493"/>
      <c r="E25" s="1494"/>
      <c r="F25" s="1495"/>
      <c r="G25" s="1496"/>
      <c r="H25" s="1495">
        <v>3.2</v>
      </c>
    </row>
    <row r="26" spans="2:14">
      <c r="B26" s="1493">
        <v>6.5</v>
      </c>
      <c r="C26" s="1494">
        <v>6</v>
      </c>
      <c r="D26" s="1493"/>
      <c r="E26" s="1494"/>
      <c r="F26" s="1495"/>
      <c r="G26" s="1496"/>
      <c r="H26" s="1495">
        <v>3.1</v>
      </c>
    </row>
    <row r="27" spans="2:14">
      <c r="B27" s="1493">
        <v>7.75</v>
      </c>
      <c r="C27" s="1494">
        <v>6.2</v>
      </c>
      <c r="D27" s="1493"/>
      <c r="E27" s="1494"/>
      <c r="F27" s="1495"/>
      <c r="G27" s="1496"/>
      <c r="H27" s="1495">
        <v>3.1</v>
      </c>
    </row>
    <row r="28" spans="2:14">
      <c r="B28" s="1493">
        <v>4.5999999999999996</v>
      </c>
      <c r="C28" s="1494">
        <v>6.3</v>
      </c>
      <c r="D28" s="1493"/>
      <c r="E28" s="1494"/>
      <c r="F28" s="1493"/>
      <c r="G28" s="1494"/>
      <c r="H28" s="1495">
        <v>3.2</v>
      </c>
    </row>
    <row r="29" spans="2:14">
      <c r="B29" s="1493"/>
      <c r="C29" s="1494">
        <v>6</v>
      </c>
      <c r="D29" s="1493"/>
      <c r="E29" s="1494"/>
      <c r="F29" s="1493"/>
      <c r="G29" s="1494"/>
      <c r="H29" s="1495">
        <v>1</v>
      </c>
    </row>
    <row r="30" spans="2:14">
      <c r="B30" s="1493"/>
      <c r="C30" s="1494">
        <v>6.3</v>
      </c>
      <c r="D30" s="1493"/>
      <c r="E30" s="1494"/>
      <c r="F30" s="1493"/>
      <c r="G30" s="1494"/>
      <c r="H30" s="1495">
        <v>1</v>
      </c>
    </row>
    <row r="31" spans="2:14">
      <c r="B31" s="1493"/>
      <c r="C31" s="1494">
        <v>6</v>
      </c>
      <c r="D31" s="1493"/>
      <c r="E31" s="1494"/>
      <c r="F31" s="1493"/>
      <c r="G31" s="1494"/>
      <c r="H31" s="1495">
        <v>1</v>
      </c>
    </row>
    <row r="32" spans="2:14">
      <c r="B32" s="1493"/>
      <c r="C32" s="1494">
        <v>3.5</v>
      </c>
      <c r="D32" s="1493"/>
      <c r="E32" s="1494"/>
      <c r="F32" s="1493"/>
      <c r="G32" s="1494"/>
      <c r="H32" s="1495">
        <v>1</v>
      </c>
    </row>
    <row r="33" spans="2:8" ht="15" thickBot="1">
      <c r="B33" s="1497"/>
      <c r="C33" s="1498"/>
      <c r="D33" s="1497"/>
      <c r="E33" s="1498"/>
      <c r="F33" s="1497"/>
      <c r="G33" s="1498"/>
      <c r="H33" s="1499">
        <v>1</v>
      </c>
    </row>
    <row r="35" spans="2:8">
      <c r="B35" s="1974" t="s">
        <v>1012</v>
      </c>
      <c r="C35" s="1974"/>
      <c r="D35" s="1974"/>
      <c r="E35" s="1974"/>
      <c r="F35" s="1974"/>
      <c r="G35" s="1974"/>
      <c r="H35" s="1974"/>
    </row>
  </sheetData>
  <mergeCells count="2">
    <mergeCell ref="B4:H4"/>
    <mergeCell ref="B35:H35"/>
  </mergeCells>
  <pageMargins left="0.70866141732283472" right="0.70866141732283472" top="0.74803149606299213" bottom="0.74803149606299213" header="0.31496062992125984" footer="0.31496062992125984"/>
  <pageSetup paperSize="9" scale="93"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37"/>
  <sheetViews>
    <sheetView workbookViewId="0"/>
  </sheetViews>
  <sheetFormatPr defaultColWidth="8.85546875" defaultRowHeight="14.25"/>
  <cols>
    <col min="1" max="1" width="3.28515625" style="1291" customWidth="1"/>
    <col min="2" max="2" width="76.5703125" style="1291" customWidth="1"/>
    <col min="3" max="9" width="12.7109375" style="1291" customWidth="1"/>
    <col min="10" max="10" width="6.42578125" style="1291" customWidth="1"/>
    <col min="11" max="16384" width="8.85546875" style="1291"/>
  </cols>
  <sheetData>
    <row r="2" spans="2:9">
      <c r="D2" s="1292"/>
      <c r="I2" s="1292" t="s">
        <v>1025</v>
      </c>
    </row>
    <row r="3" spans="2:9">
      <c r="D3" s="1292"/>
      <c r="H3" s="1292"/>
    </row>
    <row r="4" spans="2:9">
      <c r="B4" s="1973" t="s">
        <v>1226</v>
      </c>
      <c r="C4" s="1973"/>
      <c r="D4" s="1973"/>
      <c r="E4" s="1973"/>
      <c r="F4" s="1973"/>
      <c r="G4" s="1973"/>
      <c r="H4" s="1973"/>
      <c r="I4" s="1973"/>
    </row>
    <row r="5" spans="2:9" ht="15" thickBot="1">
      <c r="B5" s="1309"/>
      <c r="C5" s="1309"/>
      <c r="D5" s="1309"/>
      <c r="E5" s="1309"/>
      <c r="F5" s="1309"/>
      <c r="G5" s="1309"/>
      <c r="H5" s="1309"/>
      <c r="I5" s="1384" t="s">
        <v>1079</v>
      </c>
    </row>
    <row r="6" spans="2:9" ht="15" thickBot="1">
      <c r="B6" s="543"/>
      <c r="C6" s="544">
        <v>2010</v>
      </c>
      <c r="D6" s="545">
        <v>2011</v>
      </c>
      <c r="E6" s="546">
        <v>2012</v>
      </c>
      <c r="F6" s="545">
        <v>2013</v>
      </c>
      <c r="G6" s="546">
        <v>2014</v>
      </c>
      <c r="H6" s="545">
        <v>2015</v>
      </c>
      <c r="I6" s="547">
        <v>2016</v>
      </c>
    </row>
    <row r="7" spans="2:9">
      <c r="B7" s="693" t="s">
        <v>691</v>
      </c>
      <c r="C7" s="548">
        <v>69.413159454653226</v>
      </c>
      <c r="D7" s="549">
        <v>69.921409859490353</v>
      </c>
      <c r="E7" s="550">
        <v>63.124046217571397</v>
      </c>
      <c r="F7" s="549">
        <v>70.821721138417359</v>
      </c>
      <c r="G7" s="550">
        <v>63.778998094811158</v>
      </c>
      <c r="H7" s="549">
        <v>57.189197344598675</v>
      </c>
      <c r="I7" s="548">
        <v>63.350939929792325</v>
      </c>
    </row>
    <row r="8" spans="2:9">
      <c r="B8" s="694" t="s">
        <v>1026</v>
      </c>
      <c r="C8" s="551">
        <v>17.368109069353881</v>
      </c>
      <c r="D8" s="552">
        <v>17.075494165277448</v>
      </c>
      <c r="E8" s="553">
        <v>3.1284063658164376</v>
      </c>
      <c r="F8" s="552">
        <v>4.9911325057005325</v>
      </c>
      <c r="G8" s="553">
        <v>4.5668497142216742</v>
      </c>
      <c r="H8" s="552">
        <v>3.3531985515992755</v>
      </c>
      <c r="I8" s="551">
        <v>3.4054000852990387</v>
      </c>
    </row>
    <row r="9" spans="2:9">
      <c r="B9" s="695" t="s">
        <v>1027</v>
      </c>
      <c r="C9" s="551">
        <v>4.3864848844101951</v>
      </c>
      <c r="D9" s="552">
        <v>0</v>
      </c>
      <c r="E9" s="553">
        <v>14.551994767822107</v>
      </c>
      <c r="F9" s="552">
        <v>0.88674942994679506</v>
      </c>
      <c r="G9" s="553">
        <v>7.6543763308304387</v>
      </c>
      <c r="H9" s="552">
        <v>9.120398310199155</v>
      </c>
      <c r="I9" s="551">
        <v>3.5891210918276961</v>
      </c>
    </row>
    <row r="10" spans="2:9" ht="28.5">
      <c r="B10" s="694" t="s">
        <v>1028</v>
      </c>
      <c r="C10" s="551">
        <v>4.8606994665085956</v>
      </c>
      <c r="D10" s="552">
        <v>2.6911169326030007</v>
      </c>
      <c r="E10" s="553">
        <v>3.5862219315456723</v>
      </c>
      <c r="F10" s="552">
        <v>3.0909551558145427</v>
      </c>
      <c r="G10" s="553">
        <v>2.5607979379132577</v>
      </c>
      <c r="H10" s="552">
        <v>8.8865419432709718</v>
      </c>
      <c r="I10" s="551">
        <v>5.6527016830156489</v>
      </c>
    </row>
    <row r="11" spans="2:9" ht="15" thickBot="1">
      <c r="B11" s="696" t="s">
        <v>1029</v>
      </c>
      <c r="C11" s="554">
        <v>3.9715471250740957</v>
      </c>
      <c r="D11" s="555">
        <v>10.311979042629197</v>
      </c>
      <c r="E11" s="556">
        <v>15.609330717244385</v>
      </c>
      <c r="F11" s="555">
        <v>20.209441770120769</v>
      </c>
      <c r="G11" s="556">
        <v>21.438977922223469</v>
      </c>
      <c r="H11" s="555">
        <v>21.450663850331924</v>
      </c>
      <c r="I11" s="554">
        <v>24.001837210065286</v>
      </c>
    </row>
    <row r="12" spans="2:9" ht="15" thickBot="1">
      <c r="B12" s="1310"/>
      <c r="C12" s="1309"/>
      <c r="D12" s="1309"/>
      <c r="E12" s="1309"/>
      <c r="F12" s="1309"/>
      <c r="G12" s="1309"/>
      <c r="H12" s="1309"/>
      <c r="I12" s="1309"/>
    </row>
    <row r="13" spans="2:9" ht="15" thickBot="1">
      <c r="B13" s="569"/>
      <c r="C13" s="557">
        <v>2010</v>
      </c>
      <c r="D13" s="558">
        <v>2011</v>
      </c>
      <c r="E13" s="557">
        <v>2012</v>
      </c>
      <c r="F13" s="558">
        <v>2013</v>
      </c>
      <c r="G13" s="557">
        <v>2014</v>
      </c>
      <c r="H13" s="558">
        <v>2015</v>
      </c>
      <c r="I13" s="559">
        <v>2016</v>
      </c>
    </row>
    <row r="14" spans="2:9" ht="28.5">
      <c r="B14" s="697" t="s">
        <v>1064</v>
      </c>
      <c r="C14" s="560">
        <v>68.488160291438987</v>
      </c>
      <c r="D14" s="561">
        <v>66.693679092382496</v>
      </c>
      <c r="E14" s="562">
        <v>74.341192787794725</v>
      </c>
      <c r="F14" s="561">
        <v>82.289002557544748</v>
      </c>
      <c r="G14" s="562">
        <v>85.559265442404012</v>
      </c>
      <c r="H14" s="561">
        <v>64.115853658536579</v>
      </c>
      <c r="I14" s="560">
        <v>76.722449706248881</v>
      </c>
    </row>
    <row r="15" spans="2:9">
      <c r="B15" s="698" t="s">
        <v>1030</v>
      </c>
      <c r="C15" s="563">
        <v>0</v>
      </c>
      <c r="D15" s="564">
        <v>15.640194489465154</v>
      </c>
      <c r="E15" s="565">
        <v>0.36985668053629217</v>
      </c>
      <c r="F15" s="564">
        <v>3.4846547314578009</v>
      </c>
      <c r="G15" s="565">
        <v>1.4607679465776295</v>
      </c>
      <c r="H15" s="564">
        <v>10.711382113821138</v>
      </c>
      <c r="I15" s="563">
        <v>7.6731351255118385</v>
      </c>
    </row>
    <row r="16" spans="2:9" ht="15" thickBot="1">
      <c r="B16" s="699" t="s">
        <v>1065</v>
      </c>
      <c r="C16" s="566">
        <v>31.51183970856102</v>
      </c>
      <c r="D16" s="567">
        <v>17.666126418152352</v>
      </c>
      <c r="E16" s="568">
        <v>25.288950531668981</v>
      </c>
      <c r="F16" s="567">
        <v>14.226342710997441</v>
      </c>
      <c r="G16" s="568">
        <v>12.979966611018364</v>
      </c>
      <c r="H16" s="567">
        <v>25.172764227642276</v>
      </c>
      <c r="I16" s="566">
        <v>15.604415168239274</v>
      </c>
    </row>
    <row r="17" spans="2:9">
      <c r="B17" s="1309"/>
      <c r="C17" s="1309"/>
      <c r="D17" s="1309"/>
      <c r="E17" s="1309"/>
      <c r="F17" s="1309"/>
      <c r="G17" s="1309"/>
      <c r="H17" s="1309"/>
      <c r="I17" s="1309"/>
    </row>
    <row r="18" spans="2:9">
      <c r="B18" s="1974" t="s">
        <v>1019</v>
      </c>
      <c r="C18" s="1974"/>
      <c r="D18" s="1974"/>
      <c r="E18" s="1974"/>
      <c r="F18" s="1974"/>
      <c r="G18" s="1974"/>
      <c r="H18" s="1974"/>
      <c r="I18" s="1974"/>
    </row>
    <row r="19" spans="2:9">
      <c r="B19" s="1974"/>
      <c r="C19" s="1974"/>
      <c r="D19" s="1974"/>
      <c r="E19" s="1974"/>
      <c r="F19" s="1974"/>
      <c r="G19" s="1974"/>
      <c r="H19" s="1974"/>
      <c r="I19" s="1974"/>
    </row>
    <row r="22" spans="2:9">
      <c r="D22" s="1292"/>
      <c r="H22" s="1292"/>
      <c r="I22" s="1292" t="s">
        <v>689</v>
      </c>
    </row>
    <row r="23" spans="2:9">
      <c r="B23" s="1973" t="s">
        <v>1022</v>
      </c>
      <c r="C23" s="1973"/>
      <c r="D23" s="1973"/>
      <c r="E23" s="1973"/>
      <c r="F23" s="1973"/>
      <c r="G23" s="1973"/>
      <c r="H23" s="1973"/>
      <c r="I23" s="1973"/>
    </row>
    <row r="24" spans="2:9" ht="15" thickBot="1">
      <c r="B24" s="1309"/>
      <c r="C24" s="1309"/>
      <c r="D24" s="1309"/>
      <c r="E24" s="1309"/>
      <c r="F24" s="1309"/>
      <c r="G24" s="1309"/>
      <c r="H24" s="1309"/>
      <c r="I24" s="1309"/>
    </row>
    <row r="25" spans="2:9" ht="15" thickBot="1">
      <c r="C25" s="1311">
        <v>2010</v>
      </c>
      <c r="D25" s="1312">
        <v>2011</v>
      </c>
      <c r="E25" s="1313">
        <v>2012</v>
      </c>
      <c r="F25" s="1314">
        <v>2013</v>
      </c>
      <c r="G25" s="1313">
        <v>2014</v>
      </c>
      <c r="H25" s="1314">
        <v>2015</v>
      </c>
      <c r="I25" s="1315">
        <v>2016</v>
      </c>
    </row>
    <row r="26" spans="2:9">
      <c r="B26" s="700" t="s">
        <v>1023</v>
      </c>
      <c r="C26" s="537">
        <v>925</v>
      </c>
      <c r="D26" s="538">
        <v>2057</v>
      </c>
      <c r="E26" s="537">
        <v>3771</v>
      </c>
      <c r="F26" s="538">
        <v>5702</v>
      </c>
      <c r="G26" s="537">
        <v>8892</v>
      </c>
      <c r="H26" s="538">
        <v>16150</v>
      </c>
      <c r="I26" s="701">
        <v>19853</v>
      </c>
    </row>
    <row r="27" spans="2:9">
      <c r="B27" s="702" t="s">
        <v>1213</v>
      </c>
      <c r="C27" s="703">
        <v>-376</v>
      </c>
      <c r="D27" s="704">
        <v>-823</v>
      </c>
      <c r="E27" s="703">
        <v>-1608</v>
      </c>
      <c r="F27" s="704">
        <v>-2574</v>
      </c>
      <c r="G27" s="703">
        <v>-4100</v>
      </c>
      <c r="H27" s="704">
        <v>-6309</v>
      </c>
      <c r="I27" s="705">
        <v>-8619</v>
      </c>
    </row>
    <row r="28" spans="2:9">
      <c r="B28" s="706" t="s">
        <v>1024</v>
      </c>
      <c r="C28" s="540">
        <v>1687</v>
      </c>
      <c r="D28" s="541">
        <v>4199</v>
      </c>
      <c r="E28" s="540">
        <v>9175</v>
      </c>
      <c r="F28" s="541">
        <v>11841</v>
      </c>
      <c r="G28" s="540">
        <v>17846</v>
      </c>
      <c r="H28" s="541">
        <v>26512</v>
      </c>
      <c r="I28" s="707">
        <v>30481</v>
      </c>
    </row>
    <row r="29" spans="2:9" ht="15" thickBot="1">
      <c r="B29" s="708" t="s">
        <v>1214</v>
      </c>
      <c r="C29" s="1318">
        <v>1138</v>
      </c>
      <c r="D29" s="1317">
        <v>2965</v>
      </c>
      <c r="E29" s="1318">
        <v>7012</v>
      </c>
      <c r="F29" s="1319">
        <v>8713</v>
      </c>
      <c r="G29" s="1318">
        <v>13054</v>
      </c>
      <c r="H29" s="1319">
        <v>16672</v>
      </c>
      <c r="I29" s="1500">
        <v>19247</v>
      </c>
    </row>
    <row r="31" spans="2:9">
      <c r="B31" s="1974" t="s">
        <v>1019</v>
      </c>
      <c r="C31" s="1974"/>
      <c r="D31" s="1974"/>
      <c r="E31" s="1974"/>
      <c r="F31" s="1974"/>
      <c r="G31" s="1974"/>
      <c r="H31" s="1974"/>
      <c r="I31" s="1974"/>
    </row>
    <row r="32" spans="2:9">
      <c r="B32" s="1974"/>
      <c r="C32" s="1974"/>
      <c r="D32" s="1974"/>
      <c r="E32" s="1974"/>
      <c r="F32" s="1974"/>
      <c r="G32" s="1974"/>
      <c r="H32" s="1974"/>
      <c r="I32" s="1974"/>
    </row>
    <row r="37" spans="13:13">
      <c r="M37" s="1291" t="s">
        <v>1020</v>
      </c>
    </row>
  </sheetData>
  <mergeCells count="4">
    <mergeCell ref="B4:I4"/>
    <mergeCell ref="B18:I19"/>
    <mergeCell ref="B23:I23"/>
    <mergeCell ref="B31:I32"/>
  </mergeCells>
  <pageMargins left="0.70866141732283472" right="0.70866141732283472" top="0.74803149606299213" bottom="0.74803149606299213" header="0.31496062992125984" footer="0.31496062992125984"/>
  <pageSetup paperSize="9" scale="64"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24"/>
  <sheetViews>
    <sheetView workbookViewId="0"/>
  </sheetViews>
  <sheetFormatPr defaultColWidth="8.85546875" defaultRowHeight="14.25"/>
  <cols>
    <col min="1" max="1" width="4.85546875" style="1291" customWidth="1"/>
    <col min="2" max="2" width="57" style="1291" customWidth="1"/>
    <col min="3" max="7" width="12.7109375" style="1291" customWidth="1"/>
    <col min="8" max="8" width="6.28515625" style="1291" customWidth="1"/>
    <col min="9" max="11" width="15.7109375" style="1291" customWidth="1"/>
    <col min="12" max="16384" width="8.85546875" style="1291"/>
  </cols>
  <sheetData>
    <row r="2" spans="2:11">
      <c r="D2" s="1292"/>
      <c r="G2" s="1292" t="s">
        <v>1031</v>
      </c>
    </row>
    <row r="3" spans="2:11">
      <c r="D3" s="1292"/>
      <c r="G3" s="1292"/>
    </row>
    <row r="4" spans="2:11">
      <c r="D4" s="1292"/>
      <c r="G4" s="1292" t="s">
        <v>179</v>
      </c>
      <c r="H4" s="1292"/>
    </row>
    <row r="5" spans="2:11">
      <c r="D5" s="1292"/>
      <c r="G5" s="1292"/>
      <c r="H5" s="1292"/>
    </row>
    <row r="6" spans="2:11">
      <c r="B6" s="1973" t="s">
        <v>1227</v>
      </c>
      <c r="C6" s="1973"/>
      <c r="D6" s="1973"/>
      <c r="E6" s="1973"/>
      <c r="F6" s="1973"/>
      <c r="G6" s="1973"/>
      <c r="H6" s="1321"/>
      <c r="I6" s="1321"/>
      <c r="J6" s="1321"/>
      <c r="K6" s="1321"/>
    </row>
    <row r="7" spans="2:11" ht="14.25" customHeight="1">
      <c r="B7" s="1309"/>
      <c r="C7" s="1309"/>
      <c r="D7" s="1309"/>
      <c r="E7" s="1309"/>
      <c r="F7" s="1309"/>
      <c r="G7" s="1309"/>
      <c r="H7" s="1309"/>
      <c r="I7" s="1309"/>
      <c r="J7" s="1309"/>
      <c r="K7" s="1309"/>
    </row>
    <row r="8" spans="2:11" ht="15" thickBot="1"/>
    <row r="9" spans="2:11" ht="15" thickBot="1">
      <c r="B9" s="569"/>
      <c r="C9" s="570">
        <v>2012</v>
      </c>
      <c r="D9" s="571" t="s">
        <v>935</v>
      </c>
      <c r="E9" s="572" t="s">
        <v>936</v>
      </c>
      <c r="F9" s="571" t="s">
        <v>116</v>
      </c>
      <c r="G9" s="573" t="s">
        <v>154</v>
      </c>
    </row>
    <row r="10" spans="2:11">
      <c r="B10" s="697" t="s">
        <v>1032</v>
      </c>
      <c r="C10" s="574">
        <v>0</v>
      </c>
      <c r="D10" s="575">
        <v>28.747999999999998</v>
      </c>
      <c r="E10" s="576">
        <v>173.46299999999999</v>
      </c>
      <c r="F10" s="575">
        <v>-126</v>
      </c>
      <c r="G10" s="574">
        <v>0</v>
      </c>
    </row>
    <row r="11" spans="2:11">
      <c r="B11" s="709" t="s">
        <v>1033</v>
      </c>
      <c r="C11" s="577">
        <v>293.75799999999998</v>
      </c>
      <c r="D11" s="578">
        <v>-15.638</v>
      </c>
      <c r="E11" s="579">
        <v>419.95100000000002</v>
      </c>
      <c r="F11" s="578">
        <v>-281</v>
      </c>
      <c r="G11" s="577">
        <v>665.57600000000002</v>
      </c>
    </row>
    <row r="12" spans="2:11">
      <c r="B12" s="694" t="s">
        <v>1034</v>
      </c>
      <c r="C12" s="577">
        <v>940.62799999999993</v>
      </c>
      <c r="D12" s="578">
        <v>0</v>
      </c>
      <c r="E12" s="579">
        <v>588.19200000000001</v>
      </c>
      <c r="F12" s="578"/>
      <c r="G12" s="577">
        <v>0</v>
      </c>
    </row>
    <row r="13" spans="2:11">
      <c r="B13" s="709" t="s">
        <v>1228</v>
      </c>
      <c r="C13" s="577">
        <v>73.885000000000005</v>
      </c>
      <c r="D13" s="578">
        <v>0</v>
      </c>
      <c r="E13" s="579">
        <v>114.554</v>
      </c>
      <c r="F13" s="578">
        <v>1696</v>
      </c>
      <c r="G13" s="577">
        <v>-634.79700000000003</v>
      </c>
    </row>
    <row r="14" spans="2:11" ht="15" thickBot="1">
      <c r="B14" s="580" t="s">
        <v>104</v>
      </c>
      <c r="C14" s="710">
        <v>1308.271</v>
      </c>
      <c r="D14" s="711">
        <v>13.109999999999998</v>
      </c>
      <c r="E14" s="712">
        <v>1296.1600000000001</v>
      </c>
      <c r="F14" s="711">
        <v>1289</v>
      </c>
      <c r="G14" s="710">
        <v>30.778999999999996</v>
      </c>
    </row>
    <row r="15" spans="2:11" ht="15" thickBot="1"/>
    <row r="16" spans="2:11" ht="15" thickBot="1">
      <c r="B16" s="569"/>
      <c r="C16" s="570">
        <v>2012</v>
      </c>
      <c r="D16" s="571" t="s">
        <v>935</v>
      </c>
      <c r="E16" s="572" t="s">
        <v>936</v>
      </c>
      <c r="F16" s="571" t="s">
        <v>116</v>
      </c>
      <c r="G16" s="573" t="s">
        <v>154</v>
      </c>
    </row>
    <row r="17" spans="2:13">
      <c r="B17" s="697" t="s">
        <v>1032</v>
      </c>
      <c r="C17" s="574">
        <v>-246.69</v>
      </c>
      <c r="D17" s="575">
        <v>4346.8710000000001</v>
      </c>
      <c r="E17" s="576">
        <v>8524.6689999999999</v>
      </c>
      <c r="F17" s="575">
        <v>-282</v>
      </c>
      <c r="G17" s="574">
        <v>4122.3339999999998</v>
      </c>
    </row>
    <row r="18" spans="2:13">
      <c r="B18" s="709" t="s">
        <v>1033</v>
      </c>
      <c r="C18" s="577">
        <v>575.846</v>
      </c>
      <c r="D18" s="578">
        <v>1922.915</v>
      </c>
      <c r="E18" s="579">
        <v>2763.7350000000001</v>
      </c>
      <c r="F18" s="578">
        <v>2462</v>
      </c>
      <c r="G18" s="577">
        <v>4856.41</v>
      </c>
    </row>
    <row r="19" spans="2:13">
      <c r="B19" s="694" t="s">
        <v>1034</v>
      </c>
      <c r="C19" s="577">
        <v>-9.7949999999999999</v>
      </c>
      <c r="D19" s="578">
        <v>-32.165999999999997</v>
      </c>
      <c r="E19" s="579">
        <v>-172.571</v>
      </c>
      <c r="F19" s="578">
        <v>509</v>
      </c>
      <c r="G19" s="577">
        <v>-1034.894</v>
      </c>
    </row>
    <row r="20" spans="2:13">
      <c r="B20" s="709" t="s">
        <v>1035</v>
      </c>
      <c r="C20" s="577">
        <v>1705.644</v>
      </c>
      <c r="D20" s="578">
        <v>6066.57</v>
      </c>
      <c r="E20" s="579">
        <v>8373.8989999999994</v>
      </c>
      <c r="F20" s="578">
        <v>6440</v>
      </c>
      <c r="G20" s="577">
        <v>19691.953999999998</v>
      </c>
    </row>
    <row r="21" spans="2:13" ht="15" thickBot="1">
      <c r="B21" s="580" t="s">
        <v>104</v>
      </c>
      <c r="C21" s="710">
        <v>2025.0050000000001</v>
      </c>
      <c r="D21" s="711">
        <v>12304.189999999999</v>
      </c>
      <c r="E21" s="712">
        <v>19489.732</v>
      </c>
      <c r="F21" s="711">
        <v>9129</v>
      </c>
      <c r="G21" s="710">
        <v>27635.803999999996</v>
      </c>
      <c r="M21" s="1291" t="s">
        <v>1020</v>
      </c>
    </row>
    <row r="23" spans="2:13">
      <c r="B23" s="1975" t="s">
        <v>1036</v>
      </c>
      <c r="C23" s="1974"/>
      <c r="D23" s="1974"/>
      <c r="E23" s="1974"/>
      <c r="F23" s="1974"/>
      <c r="G23" s="1974"/>
    </row>
    <row r="24" spans="2:13">
      <c r="B24" s="1974"/>
      <c r="C24" s="1974"/>
      <c r="D24" s="1974"/>
      <c r="E24" s="1974"/>
      <c r="F24" s="1974"/>
      <c r="G24" s="1974"/>
    </row>
  </sheetData>
  <mergeCells count="2">
    <mergeCell ref="B6:G6"/>
    <mergeCell ref="B23:G24"/>
  </mergeCells>
  <pageMargins left="0.70866141732283472" right="0.70866141732283472" top="0.74803149606299213" bottom="0.74803149606299213" header="0.31496062992125984" footer="0.31496062992125984"/>
  <pageSetup paperSize="9" scale="6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26"/>
  <sheetViews>
    <sheetView workbookViewId="0"/>
  </sheetViews>
  <sheetFormatPr defaultColWidth="8.85546875" defaultRowHeight="14.25"/>
  <cols>
    <col min="1" max="1" width="3" style="1291" customWidth="1"/>
    <col min="2" max="2" width="55.5703125" style="1291" customWidth="1"/>
    <col min="3" max="3" width="15.7109375" style="1291" customWidth="1"/>
    <col min="4" max="4" width="17.140625" style="1291" customWidth="1"/>
    <col min="5" max="6" width="15.7109375" style="1291" customWidth="1"/>
    <col min="7" max="7" width="18.5703125" style="1291" customWidth="1"/>
    <col min="8" max="9" width="15.7109375" style="1291" customWidth="1"/>
    <col min="10" max="10" width="18.140625" style="1291" customWidth="1"/>
    <col min="11" max="11" width="15.7109375" style="1291" customWidth="1"/>
    <col min="12" max="12" width="5" style="1291" customWidth="1"/>
    <col min="13" max="16384" width="8.85546875" style="1291"/>
  </cols>
  <sheetData>
    <row r="2" spans="2:11">
      <c r="D2" s="1292"/>
      <c r="K2" s="1292" t="s">
        <v>1037</v>
      </c>
    </row>
    <row r="3" spans="2:11">
      <c r="D3" s="1292"/>
      <c r="H3" s="1292"/>
    </row>
    <row r="4" spans="2:11">
      <c r="B4" s="1973" t="s">
        <v>1038</v>
      </c>
      <c r="C4" s="1973"/>
      <c r="D4" s="1973"/>
      <c r="E4" s="1973"/>
      <c r="F4" s="1973"/>
      <c r="G4" s="1973"/>
      <c r="H4" s="1973"/>
      <c r="I4" s="1973"/>
      <c r="J4" s="1973"/>
      <c r="K4" s="1973"/>
    </row>
    <row r="5" spans="2:11" ht="15" thickBot="1">
      <c r="B5" s="1309"/>
      <c r="C5" s="1309"/>
      <c r="D5" s="1309"/>
      <c r="E5" s="1309"/>
      <c r="F5" s="1309"/>
      <c r="G5" s="1309"/>
      <c r="H5" s="1309"/>
      <c r="I5" s="1309"/>
      <c r="K5" s="1291" t="s">
        <v>1190</v>
      </c>
    </row>
    <row r="6" spans="2:11">
      <c r="B6" s="1982" t="s">
        <v>1039</v>
      </c>
      <c r="C6" s="1984">
        <v>2014</v>
      </c>
      <c r="D6" s="1985"/>
      <c r="E6" s="1986"/>
      <c r="F6" s="1987">
        <v>2015</v>
      </c>
      <c r="G6" s="1988"/>
      <c r="H6" s="1989"/>
      <c r="I6" s="1990">
        <v>2016</v>
      </c>
      <c r="J6" s="1988"/>
      <c r="K6" s="1991"/>
    </row>
    <row r="7" spans="2:11" ht="43.5" thickBot="1">
      <c r="B7" s="1983"/>
      <c r="C7" s="581" t="s">
        <v>1040</v>
      </c>
      <c r="D7" s="582" t="s">
        <v>1041</v>
      </c>
      <c r="E7" s="583" t="s">
        <v>1042</v>
      </c>
      <c r="F7" s="581" t="s">
        <v>1040</v>
      </c>
      <c r="G7" s="582" t="s">
        <v>1041</v>
      </c>
      <c r="H7" s="584" t="s">
        <v>1042</v>
      </c>
      <c r="I7" s="585" t="s">
        <v>1040</v>
      </c>
      <c r="J7" s="582" t="s">
        <v>1041</v>
      </c>
      <c r="K7" s="583" t="s">
        <v>1042</v>
      </c>
    </row>
    <row r="8" spans="2:11">
      <c r="B8" s="1501" t="s">
        <v>948</v>
      </c>
      <c r="C8" s="1502">
        <v>2.1736532886074418</v>
      </c>
      <c r="D8" s="1503">
        <v>14.305006230701887</v>
      </c>
      <c r="E8" s="1504">
        <v>16.478659519309328</v>
      </c>
      <c r="F8" s="1502">
        <v>-0.88504286843716495</v>
      </c>
      <c r="G8" s="1503">
        <v>7.754361359759077</v>
      </c>
      <c r="H8" s="1505">
        <v>6.8693184913219119</v>
      </c>
      <c r="I8" s="1506">
        <v>1.3528098223794824</v>
      </c>
      <c r="J8" s="1507">
        <v>9.8708474306494569</v>
      </c>
      <c r="K8" s="1506">
        <v>11.223657253028939</v>
      </c>
    </row>
    <row r="9" spans="2:11" ht="28.5">
      <c r="B9" s="1508" t="s">
        <v>1043</v>
      </c>
      <c r="C9" s="1509">
        <v>0.13681408947929763</v>
      </c>
      <c r="D9" s="1510">
        <v>10.001111851848043</v>
      </c>
      <c r="E9" s="1511">
        <v>10.137925941327341</v>
      </c>
      <c r="F9" s="1509">
        <v>1.2239102088089682</v>
      </c>
      <c r="G9" s="1510">
        <v>4.6473948966566949</v>
      </c>
      <c r="H9" s="1512">
        <v>5.8713051054656624</v>
      </c>
      <c r="I9" s="1513">
        <v>-0.32990020432679834</v>
      </c>
      <c r="J9" s="1514">
        <v>10.233790720803523</v>
      </c>
      <c r="K9" s="1515">
        <v>9.9038905164767232</v>
      </c>
    </row>
    <row r="10" spans="2:11">
      <c r="B10" s="1516" t="s">
        <v>949</v>
      </c>
      <c r="C10" s="1509">
        <v>0.36108581034224013</v>
      </c>
      <c r="D10" s="1510">
        <v>17.745207991124179</v>
      </c>
      <c r="E10" s="1511">
        <v>18.106293801466418</v>
      </c>
      <c r="F10" s="1509">
        <v>-0.19347383577311261</v>
      </c>
      <c r="G10" s="1510">
        <v>-0.43301287053982346</v>
      </c>
      <c r="H10" s="1512">
        <v>-0.62648670631293601</v>
      </c>
      <c r="I10" s="1517"/>
      <c r="J10" s="1514">
        <v>5.2890985653103266</v>
      </c>
      <c r="K10" s="1515">
        <v>5.2890985653103266</v>
      </c>
    </row>
    <row r="11" spans="2:11" ht="14.25" customHeight="1">
      <c r="B11" s="1518" t="s">
        <v>673</v>
      </c>
      <c r="C11" s="1519"/>
      <c r="D11" s="1520"/>
      <c r="E11" s="1521">
        <v>4.6164154555931516</v>
      </c>
      <c r="F11" s="1519"/>
      <c r="G11" s="1520"/>
      <c r="H11" s="1522">
        <v>3.9720157865401435</v>
      </c>
      <c r="I11" s="1523"/>
      <c r="J11" s="1524"/>
      <c r="K11" s="1525">
        <v>2.8394149323023488</v>
      </c>
    </row>
    <row r="12" spans="2:11">
      <c r="B12" s="1516" t="s">
        <v>1044</v>
      </c>
      <c r="C12" s="1509">
        <v>0.32996429613780603</v>
      </c>
      <c r="D12" s="1526">
        <v>-9.6808981674006658E-2</v>
      </c>
      <c r="E12" s="1527">
        <v>0.23315531446379936</v>
      </c>
      <c r="F12" s="1528"/>
      <c r="G12" s="1526">
        <v>0.17504603134588831</v>
      </c>
      <c r="H12" s="1529">
        <v>0.17504603134588831</v>
      </c>
      <c r="I12" s="1523"/>
      <c r="J12" s="1514">
        <v>-0.244678349512849</v>
      </c>
      <c r="K12" s="1515">
        <v>-0.244678349512849</v>
      </c>
    </row>
    <row r="13" spans="2:11" ht="15" thickBot="1">
      <c r="B13" s="1530" t="s">
        <v>1045</v>
      </c>
      <c r="C13" s="1531"/>
      <c r="D13" s="1532"/>
      <c r="E13" s="1533"/>
      <c r="F13" s="1534"/>
      <c r="G13" s="1532"/>
      <c r="H13" s="1535"/>
      <c r="I13" s="1536"/>
      <c r="J13" s="1537">
        <v>5.5761447981149912</v>
      </c>
      <c r="K13" s="1538">
        <v>5.5761447981149912</v>
      </c>
    </row>
    <row r="15" spans="2:11">
      <c r="B15" s="1974" t="s">
        <v>1046</v>
      </c>
      <c r="C15" s="1974"/>
      <c r="D15" s="1974"/>
      <c r="E15" s="1974"/>
      <c r="F15" s="1974"/>
      <c r="G15" s="1974"/>
      <c r="H15" s="1974"/>
      <c r="I15" s="1974"/>
      <c r="J15" s="1974"/>
      <c r="K15" s="1974"/>
    </row>
    <row r="16" spans="2:11">
      <c r="B16" s="1974"/>
      <c r="C16" s="1974"/>
      <c r="D16" s="1974"/>
      <c r="E16" s="1974"/>
      <c r="F16" s="1974"/>
      <c r="G16" s="1974"/>
      <c r="H16" s="1974"/>
      <c r="I16" s="1974"/>
      <c r="J16" s="1974"/>
      <c r="K16" s="1974"/>
    </row>
    <row r="18" spans="1:10">
      <c r="B18" s="1973" t="s">
        <v>1048</v>
      </c>
      <c r="C18" s="1973"/>
      <c r="D18" s="1973"/>
      <c r="E18" s="1973"/>
      <c r="F18" s="1973"/>
      <c r="G18" s="1973"/>
      <c r="H18" s="1973"/>
      <c r="I18" s="1973"/>
    </row>
    <row r="19" spans="1:10" ht="15" thickBot="1">
      <c r="B19" s="1309"/>
      <c r="C19" s="1309"/>
      <c r="D19" s="1309"/>
      <c r="E19" s="1309"/>
      <c r="F19" s="1309"/>
      <c r="G19" s="1309"/>
      <c r="H19" s="1309"/>
      <c r="I19" s="1309" t="s">
        <v>1190</v>
      </c>
    </row>
    <row r="20" spans="1:10" ht="15" thickBot="1">
      <c r="C20" s="1311">
        <v>2010</v>
      </c>
      <c r="D20" s="1312">
        <v>2011</v>
      </c>
      <c r="E20" s="1313">
        <v>2012</v>
      </c>
      <c r="F20" s="1314">
        <v>2013</v>
      </c>
      <c r="G20" s="1313">
        <v>2014</v>
      </c>
      <c r="H20" s="1314">
        <v>2015</v>
      </c>
      <c r="I20" s="1315">
        <v>2016</v>
      </c>
    </row>
    <row r="21" spans="1:10" ht="28.5">
      <c r="A21" s="1539"/>
      <c r="B21" s="1540" t="s">
        <v>1049</v>
      </c>
      <c r="C21" s="1541">
        <v>4.5875073065527179</v>
      </c>
      <c r="D21" s="1510">
        <v>3.8141425575980548</v>
      </c>
      <c r="E21" s="1510">
        <v>4.6283370131648862</v>
      </c>
      <c r="F21" s="1510">
        <v>3.4188470170922733</v>
      </c>
      <c r="G21" s="1510">
        <v>3.1681736161083203</v>
      </c>
      <c r="H21" s="1510">
        <v>2.6851928653626711</v>
      </c>
      <c r="I21" s="1511">
        <v>2.2202598858781575</v>
      </c>
      <c r="J21" s="1539"/>
    </row>
    <row r="22" spans="1:10" ht="28.5">
      <c r="A22" s="1539"/>
      <c r="B22" s="1542" t="s">
        <v>1050</v>
      </c>
      <c r="C22" s="1543">
        <v>1.5157317638522163</v>
      </c>
      <c r="D22" s="1520">
        <v>1.0586979173366606</v>
      </c>
      <c r="E22" s="1520">
        <v>1.061375629944258</v>
      </c>
      <c r="F22" s="1520">
        <v>1.0099979596000817</v>
      </c>
      <c r="G22" s="1520">
        <v>0.99505989168409037</v>
      </c>
      <c r="H22" s="1520">
        <v>1.0161277463755451</v>
      </c>
      <c r="I22" s="1521">
        <v>0.99425468677632034</v>
      </c>
      <c r="J22" s="1539"/>
    </row>
    <row r="23" spans="1:10" ht="29.25" thickBot="1">
      <c r="A23" s="1539"/>
      <c r="B23" s="1544" t="s">
        <v>1051</v>
      </c>
      <c r="C23" s="1545">
        <v>67.457024303497334</v>
      </c>
      <c r="D23" s="1546">
        <v>70.61205048821148</v>
      </c>
      <c r="E23" s="1546">
        <v>76.425068119891009</v>
      </c>
      <c r="F23" s="1546">
        <v>73.583312220251671</v>
      </c>
      <c r="G23" s="1546">
        <v>73.148044379692934</v>
      </c>
      <c r="H23" s="1546">
        <v>62.884731442365727</v>
      </c>
      <c r="I23" s="1547">
        <v>63.14425379744759</v>
      </c>
      <c r="J23" s="1539"/>
    </row>
    <row r="25" spans="1:10">
      <c r="B25" s="1975" t="s">
        <v>1052</v>
      </c>
      <c r="C25" s="1974"/>
      <c r="D25" s="1974"/>
      <c r="E25" s="1974"/>
      <c r="F25" s="1974"/>
      <c r="G25" s="1974"/>
      <c r="H25" s="1974"/>
      <c r="I25" s="1974"/>
    </row>
    <row r="26" spans="1:10">
      <c r="B26" s="1974"/>
      <c r="C26" s="1974"/>
      <c r="D26" s="1974"/>
      <c r="E26" s="1974"/>
      <c r="F26" s="1974"/>
      <c r="G26" s="1974"/>
      <c r="H26" s="1974"/>
      <c r="I26" s="1974"/>
    </row>
  </sheetData>
  <mergeCells count="8">
    <mergeCell ref="B18:I18"/>
    <mergeCell ref="B25:I26"/>
    <mergeCell ref="B4:K4"/>
    <mergeCell ref="B6:B7"/>
    <mergeCell ref="C6:E6"/>
    <mergeCell ref="F6:H6"/>
    <mergeCell ref="I6:K6"/>
    <mergeCell ref="B15:K16"/>
  </mergeCells>
  <pageMargins left="0.70866141732283472" right="0.70866141732283472" top="0.74803149606299213" bottom="0.74803149606299213" header="0.31496062992125984" footer="0.31496062992125984"/>
  <pageSetup paperSize="9" scale="63"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19"/>
  <sheetViews>
    <sheetView tabSelected="1" workbookViewId="0">
      <selection activeCell="P21" sqref="P21"/>
    </sheetView>
  </sheetViews>
  <sheetFormatPr defaultRowHeight="14.25"/>
  <cols>
    <col min="1" max="1" width="3.85546875" style="1548" customWidth="1"/>
    <col min="2" max="2" width="49.42578125" style="1548" customWidth="1"/>
    <col min="3" max="18" width="13" style="1548" customWidth="1"/>
    <col min="19" max="16384" width="9.140625" style="1548"/>
  </cols>
  <sheetData>
    <row r="1" spans="2:18">
      <c r="R1" s="1549" t="s">
        <v>1047</v>
      </c>
    </row>
    <row r="3" spans="2:18">
      <c r="B3" s="1992" t="s">
        <v>1068</v>
      </c>
      <c r="C3" s="1992"/>
      <c r="D3" s="1992"/>
      <c r="E3" s="1992"/>
      <c r="F3" s="1992"/>
      <c r="G3" s="1992"/>
      <c r="H3" s="1992"/>
      <c r="I3" s="1992"/>
      <c r="J3" s="1992"/>
      <c r="K3" s="1992"/>
      <c r="L3" s="1992"/>
      <c r="M3" s="1992"/>
      <c r="N3" s="1992"/>
      <c r="O3" s="1992"/>
      <c r="P3" s="1992"/>
      <c r="Q3" s="1992"/>
      <c r="R3" s="1992"/>
    </row>
    <row r="5" spans="2:18" ht="15" thickBot="1">
      <c r="R5" s="1550" t="s">
        <v>689</v>
      </c>
    </row>
    <row r="6" spans="2:18" ht="15" thickBot="1">
      <c r="C6" s="1993">
        <v>2015</v>
      </c>
      <c r="D6" s="1994"/>
      <c r="E6" s="1994"/>
      <c r="F6" s="1994"/>
      <c r="G6" s="1994"/>
      <c r="H6" s="1994"/>
      <c r="I6" s="1994"/>
      <c r="J6" s="1995"/>
      <c r="K6" s="1993">
        <v>2016</v>
      </c>
      <c r="L6" s="1994"/>
      <c r="M6" s="1994"/>
      <c r="N6" s="1994"/>
      <c r="O6" s="1994"/>
      <c r="P6" s="1994"/>
      <c r="Q6" s="1994"/>
      <c r="R6" s="1995"/>
    </row>
    <row r="7" spans="2:18" ht="15" thickBot="1">
      <c r="C7" s="1993" t="s">
        <v>1069</v>
      </c>
      <c r="D7" s="1995"/>
      <c r="E7" s="1996" t="s">
        <v>1070</v>
      </c>
      <c r="F7" s="1997"/>
      <c r="G7" s="1998" t="s">
        <v>1071</v>
      </c>
      <c r="H7" s="1999"/>
      <c r="I7" s="1993" t="s">
        <v>104</v>
      </c>
      <c r="J7" s="1995"/>
      <c r="K7" s="1996" t="s">
        <v>1069</v>
      </c>
      <c r="L7" s="1997"/>
      <c r="M7" s="1996" t="s">
        <v>1070</v>
      </c>
      <c r="N7" s="1997"/>
      <c r="O7" s="1996" t="s">
        <v>1071</v>
      </c>
      <c r="P7" s="1997"/>
      <c r="Q7" s="1996" t="s">
        <v>104</v>
      </c>
      <c r="R7" s="1997"/>
    </row>
    <row r="8" spans="2:18" ht="15" thickBot="1">
      <c r="B8" s="1551"/>
      <c r="C8" s="604" t="s">
        <v>1072</v>
      </c>
      <c r="D8" s="634" t="s">
        <v>1073</v>
      </c>
      <c r="E8" s="604" t="s">
        <v>1072</v>
      </c>
      <c r="F8" s="634" t="s">
        <v>1073</v>
      </c>
      <c r="G8" s="604" t="s">
        <v>1072</v>
      </c>
      <c r="H8" s="634" t="s">
        <v>1073</v>
      </c>
      <c r="I8" s="604" t="s">
        <v>1072</v>
      </c>
      <c r="J8" s="634" t="s">
        <v>1073</v>
      </c>
      <c r="K8" s="604" t="s">
        <v>1072</v>
      </c>
      <c r="L8" s="634" t="s">
        <v>1073</v>
      </c>
      <c r="M8" s="604" t="s">
        <v>1072</v>
      </c>
      <c r="N8" s="634" t="s">
        <v>1073</v>
      </c>
      <c r="O8" s="604" t="s">
        <v>1072</v>
      </c>
      <c r="P8" s="634" t="s">
        <v>1073</v>
      </c>
      <c r="Q8" s="604" t="s">
        <v>1072</v>
      </c>
      <c r="R8" s="634" t="s">
        <v>1073</v>
      </c>
    </row>
    <row r="9" spans="2:18">
      <c r="B9" s="1552" t="s">
        <v>677</v>
      </c>
      <c r="C9" s="1553">
        <v>150964.005</v>
      </c>
      <c r="D9" s="1554">
        <v>7.0029843708426354E-2</v>
      </c>
      <c r="E9" s="1553">
        <v>6119.5482199999997</v>
      </c>
      <c r="F9" s="1555">
        <v>3.3501775380900531E-2</v>
      </c>
      <c r="G9" s="1553">
        <v>15495.15439</v>
      </c>
      <c r="H9" s="1555">
        <v>2.8478113488035497E-2</v>
      </c>
      <c r="I9" s="1553">
        <v>172578.70761000001</v>
      </c>
      <c r="J9" s="1555">
        <v>5.9871596808693889E-2</v>
      </c>
      <c r="K9" s="1553">
        <v>217511.23106999998</v>
      </c>
      <c r="L9" s="1555">
        <v>8.1769318579155217E-2</v>
      </c>
      <c r="M9" s="1553">
        <v>5477.9541600000002</v>
      </c>
      <c r="N9" s="1555">
        <v>2.2003953501403769E-2</v>
      </c>
      <c r="O9" s="1553">
        <v>17816.37139</v>
      </c>
      <c r="P9" s="1555">
        <v>2.4907916009641463E-2</v>
      </c>
      <c r="Q9" s="1553">
        <v>240805.55661999999</v>
      </c>
      <c r="R9" s="1555">
        <v>6.6441913708788075E-2</v>
      </c>
    </row>
    <row r="10" spans="2:18">
      <c r="B10" s="640" t="s">
        <v>673</v>
      </c>
      <c r="C10" s="1556">
        <v>1578933.392271</v>
      </c>
      <c r="D10" s="1555">
        <v>0.73244253613140142</v>
      </c>
      <c r="E10" s="1556">
        <v>22935</v>
      </c>
      <c r="F10" s="1555">
        <v>0.12555881426831109</v>
      </c>
      <c r="G10" s="1556">
        <v>65904.036880000014</v>
      </c>
      <c r="H10" s="1555">
        <v>0.12112319724929939</v>
      </c>
      <c r="I10" s="1556">
        <v>1667772.429151</v>
      </c>
      <c r="J10" s="1555">
        <v>0.57858932790500717</v>
      </c>
      <c r="K10" s="1556">
        <v>1783877.8345321002</v>
      </c>
      <c r="L10" s="1555">
        <v>0.6706158309186605</v>
      </c>
      <c r="M10" s="1556">
        <v>72472.901100000003</v>
      </c>
      <c r="N10" s="1555">
        <v>0.29111056780296862</v>
      </c>
      <c r="O10" s="1556">
        <v>59100.39819</v>
      </c>
      <c r="P10" s="1555">
        <v>8.2624442543846544E-2</v>
      </c>
      <c r="Q10" s="1556">
        <v>1915451.1338221002</v>
      </c>
      <c r="R10" s="1555">
        <v>0.52850208580377178</v>
      </c>
    </row>
    <row r="11" spans="2:18">
      <c r="B11" s="640" t="s">
        <v>974</v>
      </c>
      <c r="C11" s="1556">
        <v>413511.8283537</v>
      </c>
      <c r="D11" s="1555">
        <v>0.1918216776985695</v>
      </c>
      <c r="E11" s="1556">
        <v>153511.40233320001</v>
      </c>
      <c r="F11" s="1555">
        <v>0.84040591469902937</v>
      </c>
      <c r="G11" s="1556">
        <v>51257.764226400002</v>
      </c>
      <c r="H11" s="1555">
        <v>9.420521990567822E-2</v>
      </c>
      <c r="I11" s="1556">
        <v>618280.99491329992</v>
      </c>
      <c r="J11" s="1555">
        <v>0.21449616209654732</v>
      </c>
      <c r="K11" s="1556">
        <v>549104.83906000003</v>
      </c>
      <c r="L11" s="1555">
        <v>0.20642579372833897</v>
      </c>
      <c r="M11" s="1556">
        <v>170912.13169000001</v>
      </c>
      <c r="N11" s="1555">
        <v>0.68652319619493829</v>
      </c>
      <c r="O11" s="1556">
        <v>57123.846219999999</v>
      </c>
      <c r="P11" s="1555">
        <v>7.9861153129870577E-2</v>
      </c>
      <c r="Q11" s="1556">
        <v>777140.81697000004</v>
      </c>
      <c r="R11" s="1555">
        <v>0.21442496521033066</v>
      </c>
    </row>
    <row r="12" spans="2:18">
      <c r="B12" s="640" t="s">
        <v>1074</v>
      </c>
      <c r="C12" s="1556">
        <v>0</v>
      </c>
      <c r="D12" s="1555">
        <v>0</v>
      </c>
      <c r="E12" s="1556">
        <v>0</v>
      </c>
      <c r="F12" s="1555">
        <v>0</v>
      </c>
      <c r="G12" s="1556">
        <v>408341.85466400004</v>
      </c>
      <c r="H12" s="1555">
        <v>0.75048014278199715</v>
      </c>
      <c r="I12" s="1556">
        <v>408341.85466400004</v>
      </c>
      <c r="J12" s="1555">
        <v>0.14166335593267967</v>
      </c>
      <c r="K12" s="1556">
        <v>109029.23432429999</v>
      </c>
      <c r="L12" s="1555">
        <v>4.0987521205449504E-2</v>
      </c>
      <c r="M12" s="1556">
        <v>0</v>
      </c>
      <c r="N12" s="1555">
        <v>0</v>
      </c>
      <c r="O12" s="1556">
        <v>580526.83142200008</v>
      </c>
      <c r="P12" s="1555">
        <v>0.81159699929237206</v>
      </c>
      <c r="Q12" s="1556">
        <v>689556.06574630004</v>
      </c>
      <c r="R12" s="1555">
        <v>0.19025900091660047</v>
      </c>
    </row>
    <row r="13" spans="2:18" ht="15" thickBot="1">
      <c r="B13" s="1557" t="s">
        <v>1075</v>
      </c>
      <c r="C13" s="1558">
        <v>12300.354830000002</v>
      </c>
      <c r="D13" s="1559">
        <v>5.7059424616026011E-3</v>
      </c>
      <c r="E13" s="1558">
        <v>97.450130000000001</v>
      </c>
      <c r="F13" s="1555">
        <v>5.3349565175900466E-4</v>
      </c>
      <c r="G13" s="1558">
        <v>3108.6636900000003</v>
      </c>
      <c r="H13" s="1559">
        <v>5.7133265749896934E-3</v>
      </c>
      <c r="I13" s="1558">
        <v>15506.468650000003</v>
      </c>
      <c r="J13" s="1559">
        <v>5.3795572570718231E-3</v>
      </c>
      <c r="K13" s="1558">
        <v>536.09654999999998</v>
      </c>
      <c r="L13" s="1559">
        <v>2.0153556839567756E-4</v>
      </c>
      <c r="M13" s="1558">
        <v>90.191379999999995</v>
      </c>
      <c r="N13" s="1555">
        <v>3.6228250068953439E-4</v>
      </c>
      <c r="O13" s="1558">
        <v>722.07692380000003</v>
      </c>
      <c r="P13" s="1560">
        <v>1.0094890242693061E-3</v>
      </c>
      <c r="Q13" s="1558">
        <v>1348.3648538</v>
      </c>
      <c r="R13" s="1560">
        <v>3.720343605090281E-4</v>
      </c>
    </row>
    <row r="14" spans="2:18" ht="15" thickBot="1">
      <c r="B14" s="1561" t="s">
        <v>1076</v>
      </c>
      <c r="C14" s="1562">
        <v>2155709.5804547002</v>
      </c>
      <c r="D14" s="1563">
        <v>0.99999999999999989</v>
      </c>
      <c r="E14" s="1562">
        <v>182663.40068320002</v>
      </c>
      <c r="F14" s="1563">
        <v>1</v>
      </c>
      <c r="G14" s="1562">
        <v>544107.47385040007</v>
      </c>
      <c r="H14" s="1563">
        <v>1</v>
      </c>
      <c r="I14" s="1562">
        <v>2882480.4549883003</v>
      </c>
      <c r="J14" s="1563">
        <v>0.99999999999999989</v>
      </c>
      <c r="K14" s="1562">
        <v>2660059.2355364002</v>
      </c>
      <c r="L14" s="1563">
        <v>0.99999999999999989</v>
      </c>
      <c r="M14" s="1562">
        <v>248953.17833</v>
      </c>
      <c r="N14" s="1563">
        <v>1.0000000000000002</v>
      </c>
      <c r="O14" s="1564">
        <v>715289.52414580015</v>
      </c>
      <c r="P14" s="1565">
        <v>1</v>
      </c>
      <c r="Q14" s="1564">
        <v>3624301.9380121999</v>
      </c>
      <c r="R14" s="1565">
        <v>1</v>
      </c>
    </row>
    <row r="15" spans="2:18" ht="29.25" thickBot="1">
      <c r="B15" s="1561" t="s">
        <v>1077</v>
      </c>
      <c r="C15" s="2000">
        <v>0.74786615698438441</v>
      </c>
      <c r="D15" s="2001"/>
      <c r="E15" s="2000">
        <v>6.3370213097920708E-2</v>
      </c>
      <c r="F15" s="2001"/>
      <c r="G15" s="2000">
        <v>0.1887636299176948</v>
      </c>
      <c r="H15" s="2001"/>
      <c r="I15" s="2002">
        <v>0.99999999999999989</v>
      </c>
      <c r="J15" s="2003"/>
      <c r="K15" s="2000">
        <v>0.73395078032470651</v>
      </c>
      <c r="L15" s="2001"/>
      <c r="M15" s="2000">
        <v>6.8689966395719754E-2</v>
      </c>
      <c r="N15" s="2001"/>
      <c r="O15" s="2000">
        <v>0.19735925327957385</v>
      </c>
      <c r="P15" s="2001"/>
      <c r="Q15" s="2000">
        <v>1.0000000000000002</v>
      </c>
      <c r="R15" s="2001"/>
    </row>
    <row r="19" spans="3:3">
      <c r="C19" s="1566"/>
    </row>
  </sheetData>
  <mergeCells count="19">
    <mergeCell ref="M15:N15"/>
    <mergeCell ref="O15:P15"/>
    <mergeCell ref="Q15:R15"/>
    <mergeCell ref="C15:D15"/>
    <mergeCell ref="E15:F15"/>
    <mergeCell ref="G15:H15"/>
    <mergeCell ref="I15:J15"/>
    <mergeCell ref="K15:L15"/>
    <mergeCell ref="B3:R3"/>
    <mergeCell ref="C6:J6"/>
    <mergeCell ref="K6:R6"/>
    <mergeCell ref="C7:D7"/>
    <mergeCell ref="E7:F7"/>
    <mergeCell ref="G7:H7"/>
    <mergeCell ref="I7:J7"/>
    <mergeCell ref="K7:L7"/>
    <mergeCell ref="M7:N7"/>
    <mergeCell ref="O7:P7"/>
    <mergeCell ref="Q7:R7"/>
  </mergeCells>
  <pageMargins left="0.70866141732283472" right="0.70866141732283472" top="0.74803149606299213" bottom="0.74803149606299213" header="0.31496062992125984" footer="0.31496062992125984"/>
  <pageSetup paperSize="9" scale="5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44"/>
  <sheetViews>
    <sheetView workbookViewId="0"/>
  </sheetViews>
  <sheetFormatPr defaultRowHeight="14.25"/>
  <cols>
    <col min="1" max="1" width="3.42578125" style="769" customWidth="1"/>
    <col min="2" max="16384" width="9.140625" style="769"/>
  </cols>
  <sheetData>
    <row r="1" spans="2:21">
      <c r="U1" s="1567" t="s">
        <v>1229</v>
      </c>
    </row>
    <row r="3" spans="2:21">
      <c r="B3" s="2004" t="s">
        <v>1078</v>
      </c>
      <c r="C3" s="2004"/>
      <c r="D3" s="2004"/>
      <c r="E3" s="2004"/>
      <c r="F3" s="2004"/>
      <c r="G3" s="2004"/>
      <c r="H3" s="2004"/>
      <c r="I3" s="2004"/>
      <c r="J3" s="2004"/>
      <c r="K3" s="2004"/>
      <c r="L3" s="2004"/>
      <c r="M3" s="2004"/>
      <c r="N3" s="2004"/>
      <c r="O3" s="2004"/>
      <c r="P3" s="2004"/>
      <c r="Q3" s="2004"/>
      <c r="R3" s="2004"/>
      <c r="S3" s="2004"/>
      <c r="T3" s="2004"/>
      <c r="U3" s="2004"/>
    </row>
    <row r="6" spans="2:21">
      <c r="B6" s="1568" t="s">
        <v>1079</v>
      </c>
    </row>
    <row r="44" spans="2:2">
      <c r="B44" s="769" t="s">
        <v>1080</v>
      </c>
    </row>
  </sheetData>
  <mergeCells count="1">
    <mergeCell ref="B3:U3"/>
  </mergeCells>
  <pageMargins left="0.70866141732283472" right="0.70866141732283472" top="0.74803149606299213" bottom="0.74803149606299213" header="0.31496062992125984" footer="0.31496062992125984"/>
  <pageSetup paperSize="9" scale="6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45"/>
  <sheetViews>
    <sheetView workbookViewId="0"/>
  </sheetViews>
  <sheetFormatPr defaultColWidth="9.140625" defaultRowHeight="14.25"/>
  <cols>
    <col min="1" max="1" width="4.28515625" style="769" customWidth="1"/>
    <col min="2" max="2" width="34" style="769" customWidth="1"/>
    <col min="3" max="4" width="7.85546875" style="769" customWidth="1"/>
    <col min="5" max="6" width="8.140625" style="769" bestFit="1" customWidth="1"/>
    <col min="7" max="8" width="8.42578125" style="769" customWidth="1"/>
    <col min="9" max="10" width="7.85546875" style="769" customWidth="1"/>
    <col min="11" max="15" width="9.140625" style="769"/>
    <col min="16" max="16" width="11.5703125" style="769" bestFit="1" customWidth="1"/>
    <col min="17" max="18" width="9.140625" style="769"/>
    <col min="19" max="19" width="11.28515625" style="769" customWidth="1"/>
    <col min="20" max="257" width="9.140625" style="769"/>
    <col min="258" max="258" width="35.42578125" style="769" customWidth="1"/>
    <col min="259" max="260" width="7.85546875" style="769" customWidth="1"/>
    <col min="261" max="262" width="8.140625" style="769" bestFit="1" customWidth="1"/>
    <col min="263" max="264" width="8.42578125" style="769" customWidth="1"/>
    <col min="265" max="266" width="7.85546875" style="769" customWidth="1"/>
    <col min="267" max="513" width="9.140625" style="769"/>
    <col min="514" max="514" width="35.42578125" style="769" customWidth="1"/>
    <col min="515" max="516" width="7.85546875" style="769" customWidth="1"/>
    <col min="517" max="518" width="8.140625" style="769" bestFit="1" customWidth="1"/>
    <col min="519" max="520" width="8.42578125" style="769" customWidth="1"/>
    <col min="521" max="522" width="7.85546875" style="769" customWidth="1"/>
    <col min="523" max="769" width="9.140625" style="769"/>
    <col min="770" max="770" width="35.42578125" style="769" customWidth="1"/>
    <col min="771" max="772" width="7.85546875" style="769" customWidth="1"/>
    <col min="773" max="774" width="8.140625" style="769" bestFit="1" customWidth="1"/>
    <col min="775" max="776" width="8.42578125" style="769" customWidth="1"/>
    <col min="777" max="778" width="7.85546875" style="769" customWidth="1"/>
    <col min="779" max="1025" width="9.140625" style="769"/>
    <col min="1026" max="1026" width="35.42578125" style="769" customWidth="1"/>
    <col min="1027" max="1028" width="7.85546875" style="769" customWidth="1"/>
    <col min="1029" max="1030" width="8.140625" style="769" bestFit="1" customWidth="1"/>
    <col min="1031" max="1032" width="8.42578125" style="769" customWidth="1"/>
    <col min="1033" max="1034" width="7.85546875" style="769" customWidth="1"/>
    <col min="1035" max="1281" width="9.140625" style="769"/>
    <col min="1282" max="1282" width="35.42578125" style="769" customWidth="1"/>
    <col min="1283" max="1284" width="7.85546875" style="769" customWidth="1"/>
    <col min="1285" max="1286" width="8.140625" style="769" bestFit="1" customWidth="1"/>
    <col min="1287" max="1288" width="8.42578125" style="769" customWidth="1"/>
    <col min="1289" max="1290" width="7.85546875" style="769" customWidth="1"/>
    <col min="1291" max="1537" width="9.140625" style="769"/>
    <col min="1538" max="1538" width="35.42578125" style="769" customWidth="1"/>
    <col min="1539" max="1540" width="7.85546875" style="769" customWidth="1"/>
    <col min="1541" max="1542" width="8.140625" style="769" bestFit="1" customWidth="1"/>
    <col min="1543" max="1544" width="8.42578125" style="769" customWidth="1"/>
    <col min="1545" max="1546" width="7.85546875" style="769" customWidth="1"/>
    <col min="1547" max="1793" width="9.140625" style="769"/>
    <col min="1794" max="1794" width="35.42578125" style="769" customWidth="1"/>
    <col min="1795" max="1796" width="7.85546875" style="769" customWidth="1"/>
    <col min="1797" max="1798" width="8.140625" style="769" bestFit="1" customWidth="1"/>
    <col min="1799" max="1800" width="8.42578125" style="769" customWidth="1"/>
    <col min="1801" max="1802" width="7.85546875" style="769" customWidth="1"/>
    <col min="1803" max="2049" width="9.140625" style="769"/>
    <col min="2050" max="2050" width="35.42578125" style="769" customWidth="1"/>
    <col min="2051" max="2052" width="7.85546875" style="769" customWidth="1"/>
    <col min="2053" max="2054" width="8.140625" style="769" bestFit="1" customWidth="1"/>
    <col min="2055" max="2056" width="8.42578125" style="769" customWidth="1"/>
    <col min="2057" max="2058" width="7.85546875" style="769" customWidth="1"/>
    <col min="2059" max="2305" width="9.140625" style="769"/>
    <col min="2306" max="2306" width="35.42578125" style="769" customWidth="1"/>
    <col min="2307" max="2308" width="7.85546875" style="769" customWidth="1"/>
    <col min="2309" max="2310" width="8.140625" style="769" bestFit="1" customWidth="1"/>
    <col min="2311" max="2312" width="8.42578125" style="769" customWidth="1"/>
    <col min="2313" max="2314" width="7.85546875" style="769" customWidth="1"/>
    <col min="2315" max="2561" width="9.140625" style="769"/>
    <col min="2562" max="2562" width="35.42578125" style="769" customWidth="1"/>
    <col min="2563" max="2564" width="7.85546875" style="769" customWidth="1"/>
    <col min="2565" max="2566" width="8.140625" style="769" bestFit="1" customWidth="1"/>
    <col min="2567" max="2568" width="8.42578125" style="769" customWidth="1"/>
    <col min="2569" max="2570" width="7.85546875" style="769" customWidth="1"/>
    <col min="2571" max="2817" width="9.140625" style="769"/>
    <col min="2818" max="2818" width="35.42578125" style="769" customWidth="1"/>
    <col min="2819" max="2820" width="7.85546875" style="769" customWidth="1"/>
    <col min="2821" max="2822" width="8.140625" style="769" bestFit="1" customWidth="1"/>
    <col min="2823" max="2824" width="8.42578125" style="769" customWidth="1"/>
    <col min="2825" max="2826" width="7.85546875" style="769" customWidth="1"/>
    <col min="2827" max="3073" width="9.140625" style="769"/>
    <col min="3074" max="3074" width="35.42578125" style="769" customWidth="1"/>
    <col min="3075" max="3076" width="7.85546875" style="769" customWidth="1"/>
    <col min="3077" max="3078" width="8.140625" style="769" bestFit="1" customWidth="1"/>
    <col min="3079" max="3080" width="8.42578125" style="769" customWidth="1"/>
    <col min="3081" max="3082" width="7.85546875" style="769" customWidth="1"/>
    <col min="3083" max="3329" width="9.140625" style="769"/>
    <col min="3330" max="3330" width="35.42578125" style="769" customWidth="1"/>
    <col min="3331" max="3332" width="7.85546875" style="769" customWidth="1"/>
    <col min="3333" max="3334" width="8.140625" style="769" bestFit="1" customWidth="1"/>
    <col min="3335" max="3336" width="8.42578125" style="769" customWidth="1"/>
    <col min="3337" max="3338" width="7.85546875" style="769" customWidth="1"/>
    <col min="3339" max="3585" width="9.140625" style="769"/>
    <col min="3586" max="3586" width="35.42578125" style="769" customWidth="1"/>
    <col min="3587" max="3588" width="7.85546875" style="769" customWidth="1"/>
    <col min="3589" max="3590" width="8.140625" style="769" bestFit="1" customWidth="1"/>
    <col min="3591" max="3592" width="8.42578125" style="769" customWidth="1"/>
    <col min="3593" max="3594" width="7.85546875" style="769" customWidth="1"/>
    <col min="3595" max="3841" width="9.140625" style="769"/>
    <col min="3842" max="3842" width="35.42578125" style="769" customWidth="1"/>
    <col min="3843" max="3844" width="7.85546875" style="769" customWidth="1"/>
    <col min="3845" max="3846" width="8.140625" style="769" bestFit="1" customWidth="1"/>
    <col min="3847" max="3848" width="8.42578125" style="769" customWidth="1"/>
    <col min="3849" max="3850" width="7.85546875" style="769" customWidth="1"/>
    <col min="3851" max="4097" width="9.140625" style="769"/>
    <col min="4098" max="4098" width="35.42578125" style="769" customWidth="1"/>
    <col min="4099" max="4100" width="7.85546875" style="769" customWidth="1"/>
    <col min="4101" max="4102" width="8.140625" style="769" bestFit="1" customWidth="1"/>
    <col min="4103" max="4104" width="8.42578125" style="769" customWidth="1"/>
    <col min="4105" max="4106" width="7.85546875" style="769" customWidth="1"/>
    <col min="4107" max="4353" width="9.140625" style="769"/>
    <col min="4354" max="4354" width="35.42578125" style="769" customWidth="1"/>
    <col min="4355" max="4356" width="7.85546875" style="769" customWidth="1"/>
    <col min="4357" max="4358" width="8.140625" style="769" bestFit="1" customWidth="1"/>
    <col min="4359" max="4360" width="8.42578125" style="769" customWidth="1"/>
    <col min="4361" max="4362" width="7.85546875" style="769" customWidth="1"/>
    <col min="4363" max="4609" width="9.140625" style="769"/>
    <col min="4610" max="4610" width="35.42578125" style="769" customWidth="1"/>
    <col min="4611" max="4612" width="7.85546875" style="769" customWidth="1"/>
    <col min="4613" max="4614" width="8.140625" style="769" bestFit="1" customWidth="1"/>
    <col min="4615" max="4616" width="8.42578125" style="769" customWidth="1"/>
    <col min="4617" max="4618" width="7.85546875" style="769" customWidth="1"/>
    <col min="4619" max="4865" width="9.140625" style="769"/>
    <col min="4866" max="4866" width="35.42578125" style="769" customWidth="1"/>
    <col min="4867" max="4868" width="7.85546875" style="769" customWidth="1"/>
    <col min="4869" max="4870" width="8.140625" style="769" bestFit="1" customWidth="1"/>
    <col min="4871" max="4872" width="8.42578125" style="769" customWidth="1"/>
    <col min="4873" max="4874" width="7.85546875" style="769" customWidth="1"/>
    <col min="4875" max="5121" width="9.140625" style="769"/>
    <col min="5122" max="5122" width="35.42578125" style="769" customWidth="1"/>
    <col min="5123" max="5124" width="7.85546875" style="769" customWidth="1"/>
    <col min="5125" max="5126" width="8.140625" style="769" bestFit="1" customWidth="1"/>
    <col min="5127" max="5128" width="8.42578125" style="769" customWidth="1"/>
    <col min="5129" max="5130" width="7.85546875" style="769" customWidth="1"/>
    <col min="5131" max="5377" width="9.140625" style="769"/>
    <col min="5378" max="5378" width="35.42578125" style="769" customWidth="1"/>
    <col min="5379" max="5380" width="7.85546875" style="769" customWidth="1"/>
    <col min="5381" max="5382" width="8.140625" style="769" bestFit="1" customWidth="1"/>
    <col min="5383" max="5384" width="8.42578125" style="769" customWidth="1"/>
    <col min="5385" max="5386" width="7.85546875" style="769" customWidth="1"/>
    <col min="5387" max="5633" width="9.140625" style="769"/>
    <col min="5634" max="5634" width="35.42578125" style="769" customWidth="1"/>
    <col min="5635" max="5636" width="7.85546875" style="769" customWidth="1"/>
    <col min="5637" max="5638" width="8.140625" style="769" bestFit="1" customWidth="1"/>
    <col min="5639" max="5640" width="8.42578125" style="769" customWidth="1"/>
    <col min="5641" max="5642" width="7.85546875" style="769" customWidth="1"/>
    <col min="5643" max="5889" width="9.140625" style="769"/>
    <col min="5890" max="5890" width="35.42578125" style="769" customWidth="1"/>
    <col min="5891" max="5892" width="7.85546875" style="769" customWidth="1"/>
    <col min="5893" max="5894" width="8.140625" style="769" bestFit="1" customWidth="1"/>
    <col min="5895" max="5896" width="8.42578125" style="769" customWidth="1"/>
    <col min="5897" max="5898" width="7.85546875" style="769" customWidth="1"/>
    <col min="5899" max="6145" width="9.140625" style="769"/>
    <col min="6146" max="6146" width="35.42578125" style="769" customWidth="1"/>
    <col min="6147" max="6148" width="7.85546875" style="769" customWidth="1"/>
    <col min="6149" max="6150" width="8.140625" style="769" bestFit="1" customWidth="1"/>
    <col min="6151" max="6152" width="8.42578125" style="769" customWidth="1"/>
    <col min="6153" max="6154" width="7.85546875" style="769" customWidth="1"/>
    <col min="6155" max="6401" width="9.140625" style="769"/>
    <col min="6402" max="6402" width="35.42578125" style="769" customWidth="1"/>
    <col min="6403" max="6404" width="7.85546875" style="769" customWidth="1"/>
    <col min="6405" max="6406" width="8.140625" style="769" bestFit="1" customWidth="1"/>
    <col min="6407" max="6408" width="8.42578125" style="769" customWidth="1"/>
    <col min="6409" max="6410" width="7.85546875" style="769" customWidth="1"/>
    <col min="6411" max="6657" width="9.140625" style="769"/>
    <col min="6658" max="6658" width="35.42578125" style="769" customWidth="1"/>
    <col min="6659" max="6660" width="7.85546875" style="769" customWidth="1"/>
    <col min="6661" max="6662" width="8.140625" style="769" bestFit="1" customWidth="1"/>
    <col min="6663" max="6664" width="8.42578125" style="769" customWidth="1"/>
    <col min="6665" max="6666" width="7.85546875" style="769" customWidth="1"/>
    <col min="6667" max="6913" width="9.140625" style="769"/>
    <col min="6914" max="6914" width="35.42578125" style="769" customWidth="1"/>
    <col min="6915" max="6916" width="7.85546875" style="769" customWidth="1"/>
    <col min="6917" max="6918" width="8.140625" style="769" bestFit="1" customWidth="1"/>
    <col min="6919" max="6920" width="8.42578125" style="769" customWidth="1"/>
    <col min="6921" max="6922" width="7.85546875" style="769" customWidth="1"/>
    <col min="6923" max="7169" width="9.140625" style="769"/>
    <col min="7170" max="7170" width="35.42578125" style="769" customWidth="1"/>
    <col min="7171" max="7172" width="7.85546875" style="769" customWidth="1"/>
    <col min="7173" max="7174" width="8.140625" style="769" bestFit="1" customWidth="1"/>
    <col min="7175" max="7176" width="8.42578125" style="769" customWidth="1"/>
    <col min="7177" max="7178" width="7.85546875" style="769" customWidth="1"/>
    <col min="7179" max="7425" width="9.140625" style="769"/>
    <col min="7426" max="7426" width="35.42578125" style="769" customWidth="1"/>
    <col min="7427" max="7428" width="7.85546875" style="769" customWidth="1"/>
    <col min="7429" max="7430" width="8.140625" style="769" bestFit="1" customWidth="1"/>
    <col min="7431" max="7432" width="8.42578125" style="769" customWidth="1"/>
    <col min="7433" max="7434" width="7.85546875" style="769" customWidth="1"/>
    <col min="7435" max="7681" width="9.140625" style="769"/>
    <col min="7682" max="7682" width="35.42578125" style="769" customWidth="1"/>
    <col min="7683" max="7684" width="7.85546875" style="769" customWidth="1"/>
    <col min="7685" max="7686" width="8.140625" style="769" bestFit="1" customWidth="1"/>
    <col min="7687" max="7688" width="8.42578125" style="769" customWidth="1"/>
    <col min="7689" max="7690" width="7.85546875" style="769" customWidth="1"/>
    <col min="7691" max="7937" width="9.140625" style="769"/>
    <col min="7938" max="7938" width="35.42578125" style="769" customWidth="1"/>
    <col min="7939" max="7940" width="7.85546875" style="769" customWidth="1"/>
    <col min="7941" max="7942" width="8.140625" style="769" bestFit="1" customWidth="1"/>
    <col min="7943" max="7944" width="8.42578125" style="769" customWidth="1"/>
    <col min="7945" max="7946" width="7.85546875" style="769" customWidth="1"/>
    <col min="7947" max="8193" width="9.140625" style="769"/>
    <col min="8194" max="8194" width="35.42578125" style="769" customWidth="1"/>
    <col min="8195" max="8196" width="7.85546875" style="769" customWidth="1"/>
    <col min="8197" max="8198" width="8.140625" style="769" bestFit="1" customWidth="1"/>
    <col min="8199" max="8200" width="8.42578125" style="769" customWidth="1"/>
    <col min="8201" max="8202" width="7.85546875" style="769" customWidth="1"/>
    <col min="8203" max="8449" width="9.140625" style="769"/>
    <col min="8450" max="8450" width="35.42578125" style="769" customWidth="1"/>
    <col min="8451" max="8452" width="7.85546875" style="769" customWidth="1"/>
    <col min="8453" max="8454" width="8.140625" style="769" bestFit="1" customWidth="1"/>
    <col min="8455" max="8456" width="8.42578125" style="769" customWidth="1"/>
    <col min="8457" max="8458" width="7.85546875" style="769" customWidth="1"/>
    <col min="8459" max="8705" width="9.140625" style="769"/>
    <col min="8706" max="8706" width="35.42578125" style="769" customWidth="1"/>
    <col min="8707" max="8708" width="7.85546875" style="769" customWidth="1"/>
    <col min="8709" max="8710" width="8.140625" style="769" bestFit="1" customWidth="1"/>
    <col min="8711" max="8712" width="8.42578125" style="769" customWidth="1"/>
    <col min="8713" max="8714" width="7.85546875" style="769" customWidth="1"/>
    <col min="8715" max="8961" width="9.140625" style="769"/>
    <col min="8962" max="8962" width="35.42578125" style="769" customWidth="1"/>
    <col min="8963" max="8964" width="7.85546875" style="769" customWidth="1"/>
    <col min="8965" max="8966" width="8.140625" style="769" bestFit="1" customWidth="1"/>
    <col min="8967" max="8968" width="8.42578125" style="769" customWidth="1"/>
    <col min="8969" max="8970" width="7.85546875" style="769" customWidth="1"/>
    <col min="8971" max="9217" width="9.140625" style="769"/>
    <col min="9218" max="9218" width="35.42578125" style="769" customWidth="1"/>
    <col min="9219" max="9220" width="7.85546875" style="769" customWidth="1"/>
    <col min="9221" max="9222" width="8.140625" style="769" bestFit="1" customWidth="1"/>
    <col min="9223" max="9224" width="8.42578125" style="769" customWidth="1"/>
    <col min="9225" max="9226" width="7.85546875" style="769" customWidth="1"/>
    <col min="9227" max="9473" width="9.140625" style="769"/>
    <col min="9474" max="9474" width="35.42578125" style="769" customWidth="1"/>
    <col min="9475" max="9476" width="7.85546875" style="769" customWidth="1"/>
    <col min="9477" max="9478" width="8.140625" style="769" bestFit="1" customWidth="1"/>
    <col min="9479" max="9480" width="8.42578125" style="769" customWidth="1"/>
    <col min="9481" max="9482" width="7.85546875" style="769" customWidth="1"/>
    <col min="9483" max="9729" width="9.140625" style="769"/>
    <col min="9730" max="9730" width="35.42578125" style="769" customWidth="1"/>
    <col min="9731" max="9732" width="7.85546875" style="769" customWidth="1"/>
    <col min="9733" max="9734" width="8.140625" style="769" bestFit="1" customWidth="1"/>
    <col min="9735" max="9736" width="8.42578125" style="769" customWidth="1"/>
    <col min="9737" max="9738" width="7.85546875" style="769" customWidth="1"/>
    <col min="9739" max="9985" width="9.140625" style="769"/>
    <col min="9986" max="9986" width="35.42578125" style="769" customWidth="1"/>
    <col min="9987" max="9988" width="7.85546875" style="769" customWidth="1"/>
    <col min="9989" max="9990" width="8.140625" style="769" bestFit="1" customWidth="1"/>
    <col min="9991" max="9992" width="8.42578125" style="769" customWidth="1"/>
    <col min="9993" max="9994" width="7.85546875" style="769" customWidth="1"/>
    <col min="9995" max="10241" width="9.140625" style="769"/>
    <col min="10242" max="10242" width="35.42578125" style="769" customWidth="1"/>
    <col min="10243" max="10244" width="7.85546875" style="769" customWidth="1"/>
    <col min="10245" max="10246" width="8.140625" style="769" bestFit="1" customWidth="1"/>
    <col min="10247" max="10248" width="8.42578125" style="769" customWidth="1"/>
    <col min="10249" max="10250" width="7.85546875" style="769" customWidth="1"/>
    <col min="10251" max="10497" width="9.140625" style="769"/>
    <col min="10498" max="10498" width="35.42578125" style="769" customWidth="1"/>
    <col min="10499" max="10500" width="7.85546875" style="769" customWidth="1"/>
    <col min="10501" max="10502" width="8.140625" style="769" bestFit="1" customWidth="1"/>
    <col min="10503" max="10504" width="8.42578125" style="769" customWidth="1"/>
    <col min="10505" max="10506" width="7.85546875" style="769" customWidth="1"/>
    <col min="10507" max="10753" width="9.140625" style="769"/>
    <col min="10754" max="10754" width="35.42578125" style="769" customWidth="1"/>
    <col min="10755" max="10756" width="7.85546875" style="769" customWidth="1"/>
    <col min="10757" max="10758" width="8.140625" style="769" bestFit="1" customWidth="1"/>
    <col min="10759" max="10760" width="8.42578125" style="769" customWidth="1"/>
    <col min="10761" max="10762" width="7.85546875" style="769" customWidth="1"/>
    <col min="10763" max="11009" width="9.140625" style="769"/>
    <col min="11010" max="11010" width="35.42578125" style="769" customWidth="1"/>
    <col min="11011" max="11012" width="7.85546875" style="769" customWidth="1"/>
    <col min="11013" max="11014" width="8.140625" style="769" bestFit="1" customWidth="1"/>
    <col min="11015" max="11016" width="8.42578125" style="769" customWidth="1"/>
    <col min="11017" max="11018" width="7.85546875" style="769" customWidth="1"/>
    <col min="11019" max="11265" width="9.140625" style="769"/>
    <col min="11266" max="11266" width="35.42578125" style="769" customWidth="1"/>
    <col min="11267" max="11268" width="7.85546875" style="769" customWidth="1"/>
    <col min="11269" max="11270" width="8.140625" style="769" bestFit="1" customWidth="1"/>
    <col min="11271" max="11272" width="8.42578125" style="769" customWidth="1"/>
    <col min="11273" max="11274" width="7.85546875" style="769" customWidth="1"/>
    <col min="11275" max="11521" width="9.140625" style="769"/>
    <col min="11522" max="11522" width="35.42578125" style="769" customWidth="1"/>
    <col min="11523" max="11524" width="7.85546875" style="769" customWidth="1"/>
    <col min="11525" max="11526" width="8.140625" style="769" bestFit="1" customWidth="1"/>
    <col min="11527" max="11528" width="8.42578125" style="769" customWidth="1"/>
    <col min="11529" max="11530" width="7.85546875" style="769" customWidth="1"/>
    <col min="11531" max="11777" width="9.140625" style="769"/>
    <col min="11778" max="11778" width="35.42578125" style="769" customWidth="1"/>
    <col min="11779" max="11780" width="7.85546875" style="769" customWidth="1"/>
    <col min="11781" max="11782" width="8.140625" style="769" bestFit="1" customWidth="1"/>
    <col min="11783" max="11784" width="8.42578125" style="769" customWidth="1"/>
    <col min="11785" max="11786" width="7.85546875" style="769" customWidth="1"/>
    <col min="11787" max="12033" width="9.140625" style="769"/>
    <col min="12034" max="12034" width="35.42578125" style="769" customWidth="1"/>
    <col min="12035" max="12036" width="7.85546875" style="769" customWidth="1"/>
    <col min="12037" max="12038" width="8.140625" style="769" bestFit="1" customWidth="1"/>
    <col min="12039" max="12040" width="8.42578125" style="769" customWidth="1"/>
    <col min="12041" max="12042" width="7.85546875" style="769" customWidth="1"/>
    <col min="12043" max="12289" width="9.140625" style="769"/>
    <col min="12290" max="12290" width="35.42578125" style="769" customWidth="1"/>
    <col min="12291" max="12292" width="7.85546875" style="769" customWidth="1"/>
    <col min="12293" max="12294" width="8.140625" style="769" bestFit="1" customWidth="1"/>
    <col min="12295" max="12296" width="8.42578125" style="769" customWidth="1"/>
    <col min="12297" max="12298" width="7.85546875" style="769" customWidth="1"/>
    <col min="12299" max="12545" width="9.140625" style="769"/>
    <col min="12546" max="12546" width="35.42578125" style="769" customWidth="1"/>
    <col min="12547" max="12548" width="7.85546875" style="769" customWidth="1"/>
    <col min="12549" max="12550" width="8.140625" style="769" bestFit="1" customWidth="1"/>
    <col min="12551" max="12552" width="8.42578125" style="769" customWidth="1"/>
    <col min="12553" max="12554" width="7.85546875" style="769" customWidth="1"/>
    <col min="12555" max="12801" width="9.140625" style="769"/>
    <col min="12802" max="12802" width="35.42578125" style="769" customWidth="1"/>
    <col min="12803" max="12804" width="7.85546875" style="769" customWidth="1"/>
    <col min="12805" max="12806" width="8.140625" style="769" bestFit="1" customWidth="1"/>
    <col min="12807" max="12808" width="8.42578125" style="769" customWidth="1"/>
    <col min="12809" max="12810" width="7.85546875" style="769" customWidth="1"/>
    <col min="12811" max="13057" width="9.140625" style="769"/>
    <col min="13058" max="13058" width="35.42578125" style="769" customWidth="1"/>
    <col min="13059" max="13060" width="7.85546875" style="769" customWidth="1"/>
    <col min="13061" max="13062" width="8.140625" style="769" bestFit="1" customWidth="1"/>
    <col min="13063" max="13064" width="8.42578125" style="769" customWidth="1"/>
    <col min="13065" max="13066" width="7.85546875" style="769" customWidth="1"/>
    <col min="13067" max="13313" width="9.140625" style="769"/>
    <col min="13314" max="13314" width="35.42578125" style="769" customWidth="1"/>
    <col min="13315" max="13316" width="7.85546875" style="769" customWidth="1"/>
    <col min="13317" max="13318" width="8.140625" style="769" bestFit="1" customWidth="1"/>
    <col min="13319" max="13320" width="8.42578125" style="769" customWidth="1"/>
    <col min="13321" max="13322" width="7.85546875" style="769" customWidth="1"/>
    <col min="13323" max="13569" width="9.140625" style="769"/>
    <col min="13570" max="13570" width="35.42578125" style="769" customWidth="1"/>
    <col min="13571" max="13572" width="7.85546875" style="769" customWidth="1"/>
    <col min="13573" max="13574" width="8.140625" style="769" bestFit="1" customWidth="1"/>
    <col min="13575" max="13576" width="8.42578125" style="769" customWidth="1"/>
    <col min="13577" max="13578" width="7.85546875" style="769" customWidth="1"/>
    <col min="13579" max="13825" width="9.140625" style="769"/>
    <col min="13826" max="13826" width="35.42578125" style="769" customWidth="1"/>
    <col min="13827" max="13828" width="7.85546875" style="769" customWidth="1"/>
    <col min="13829" max="13830" width="8.140625" style="769" bestFit="1" customWidth="1"/>
    <col min="13831" max="13832" width="8.42578125" style="769" customWidth="1"/>
    <col min="13833" max="13834" width="7.85546875" style="769" customWidth="1"/>
    <col min="13835" max="14081" width="9.140625" style="769"/>
    <col min="14082" max="14082" width="35.42578125" style="769" customWidth="1"/>
    <col min="14083" max="14084" width="7.85546875" style="769" customWidth="1"/>
    <col min="14085" max="14086" width="8.140625" style="769" bestFit="1" customWidth="1"/>
    <col min="14087" max="14088" width="8.42578125" style="769" customWidth="1"/>
    <col min="14089" max="14090" width="7.85546875" style="769" customWidth="1"/>
    <col min="14091" max="14337" width="9.140625" style="769"/>
    <col min="14338" max="14338" width="35.42578125" style="769" customWidth="1"/>
    <col min="14339" max="14340" width="7.85546875" style="769" customWidth="1"/>
    <col min="14341" max="14342" width="8.140625" style="769" bestFit="1" customWidth="1"/>
    <col min="14343" max="14344" width="8.42578125" style="769" customWidth="1"/>
    <col min="14345" max="14346" width="7.85546875" style="769" customWidth="1"/>
    <col min="14347" max="14593" width="9.140625" style="769"/>
    <col min="14594" max="14594" width="35.42578125" style="769" customWidth="1"/>
    <col min="14595" max="14596" width="7.85546875" style="769" customWidth="1"/>
    <col min="14597" max="14598" width="8.140625" style="769" bestFit="1" customWidth="1"/>
    <col min="14599" max="14600" width="8.42578125" style="769" customWidth="1"/>
    <col min="14601" max="14602" width="7.85546875" style="769" customWidth="1"/>
    <col min="14603" max="14849" width="9.140625" style="769"/>
    <col min="14850" max="14850" width="35.42578125" style="769" customWidth="1"/>
    <col min="14851" max="14852" width="7.85546875" style="769" customWidth="1"/>
    <col min="14853" max="14854" width="8.140625" style="769" bestFit="1" customWidth="1"/>
    <col min="14855" max="14856" width="8.42578125" style="769" customWidth="1"/>
    <col min="14857" max="14858" width="7.85546875" style="769" customWidth="1"/>
    <col min="14859" max="15105" width="9.140625" style="769"/>
    <col min="15106" max="15106" width="35.42578125" style="769" customWidth="1"/>
    <col min="15107" max="15108" width="7.85546875" style="769" customWidth="1"/>
    <col min="15109" max="15110" width="8.140625" style="769" bestFit="1" customWidth="1"/>
    <col min="15111" max="15112" width="8.42578125" style="769" customWidth="1"/>
    <col min="15113" max="15114" width="7.85546875" style="769" customWidth="1"/>
    <col min="15115" max="15361" width="9.140625" style="769"/>
    <col min="15362" max="15362" width="35.42578125" style="769" customWidth="1"/>
    <col min="15363" max="15364" width="7.85546875" style="769" customWidth="1"/>
    <col min="15365" max="15366" width="8.140625" style="769" bestFit="1" customWidth="1"/>
    <col min="15367" max="15368" width="8.42578125" style="769" customWidth="1"/>
    <col min="15369" max="15370" width="7.85546875" style="769" customWidth="1"/>
    <col min="15371" max="15617" width="9.140625" style="769"/>
    <col min="15618" max="15618" width="35.42578125" style="769" customWidth="1"/>
    <col min="15619" max="15620" width="7.85546875" style="769" customWidth="1"/>
    <col min="15621" max="15622" width="8.140625" style="769" bestFit="1" customWidth="1"/>
    <col min="15623" max="15624" width="8.42578125" style="769" customWidth="1"/>
    <col min="15625" max="15626" width="7.85546875" style="769" customWidth="1"/>
    <col min="15627" max="15873" width="9.140625" style="769"/>
    <col min="15874" max="15874" width="35.42578125" style="769" customWidth="1"/>
    <col min="15875" max="15876" width="7.85546875" style="769" customWidth="1"/>
    <col min="15877" max="15878" width="8.140625" style="769" bestFit="1" customWidth="1"/>
    <col min="15879" max="15880" width="8.42578125" style="769" customWidth="1"/>
    <col min="15881" max="15882" width="7.85546875" style="769" customWidth="1"/>
    <col min="15883" max="16129" width="9.140625" style="769"/>
    <col min="16130" max="16130" width="35.42578125" style="769" customWidth="1"/>
    <col min="16131" max="16132" width="7.85546875" style="769" customWidth="1"/>
    <col min="16133" max="16134" width="8.140625" style="769" bestFit="1" customWidth="1"/>
    <col min="16135" max="16136" width="8.42578125" style="769" customWidth="1"/>
    <col min="16137" max="16138" width="7.85546875" style="769" customWidth="1"/>
    <col min="16139" max="16384" width="9.140625" style="769"/>
  </cols>
  <sheetData>
    <row r="1" spans="2:24">
      <c r="I1" s="1650" t="s">
        <v>173</v>
      </c>
      <c r="J1" s="1650"/>
      <c r="Q1" s="873"/>
      <c r="R1" s="873"/>
      <c r="S1" s="873"/>
      <c r="T1" s="873"/>
      <c r="U1" s="873"/>
      <c r="V1" s="873"/>
      <c r="W1" s="873"/>
      <c r="X1" s="873"/>
    </row>
    <row r="3" spans="2:24">
      <c r="B3" s="1651" t="s">
        <v>66</v>
      </c>
      <c r="C3" s="1651"/>
      <c r="D3" s="1651"/>
      <c r="E3" s="1651"/>
      <c r="F3" s="1651"/>
      <c r="G3" s="1651"/>
      <c r="H3" s="1651"/>
      <c r="I3" s="1651"/>
      <c r="J3" s="1651"/>
    </row>
    <row r="4" spans="2:24" ht="15" thickBot="1"/>
    <row r="5" spans="2:24" s="772" customFormat="1" ht="63.75" customHeight="1">
      <c r="B5" s="1643" t="s">
        <v>3</v>
      </c>
      <c r="C5" s="1652" t="s">
        <v>67</v>
      </c>
      <c r="D5" s="1653"/>
      <c r="E5" s="1654" t="s">
        <v>68</v>
      </c>
      <c r="F5" s="1655"/>
      <c r="G5" s="1652" t="s">
        <v>69</v>
      </c>
      <c r="H5" s="1653"/>
      <c r="I5" s="1654" t="s">
        <v>70</v>
      </c>
      <c r="J5" s="1653"/>
      <c r="N5" s="769"/>
    </row>
    <row r="6" spans="2:24" s="779" customFormat="1" ht="15" thickBot="1">
      <c r="B6" s="1644"/>
      <c r="C6" s="874" t="s">
        <v>116</v>
      </c>
      <c r="D6" s="875" t="s">
        <v>154</v>
      </c>
      <c r="E6" s="876" t="s">
        <v>116</v>
      </c>
      <c r="F6" s="877" t="s">
        <v>154</v>
      </c>
      <c r="G6" s="874" t="s">
        <v>116</v>
      </c>
      <c r="H6" s="877" t="s">
        <v>154</v>
      </c>
      <c r="I6" s="874" t="s">
        <v>116</v>
      </c>
      <c r="J6" s="875" t="s">
        <v>154</v>
      </c>
      <c r="N6" s="769"/>
      <c r="P6" s="772"/>
    </row>
    <row r="7" spans="2:24" s="779" customFormat="1" ht="12.75">
      <c r="B7" s="878" t="s">
        <v>117</v>
      </c>
      <c r="C7" s="879">
        <v>413</v>
      </c>
      <c r="D7" s="880">
        <v>437</v>
      </c>
      <c r="E7" s="881">
        <v>602</v>
      </c>
      <c r="F7" s="882">
        <v>652</v>
      </c>
      <c r="G7" s="879">
        <v>17024</v>
      </c>
      <c r="H7" s="880">
        <v>17426</v>
      </c>
      <c r="I7" s="881">
        <v>34527</v>
      </c>
      <c r="J7" s="880">
        <v>34931</v>
      </c>
    </row>
    <row r="8" spans="2:24" s="779" customFormat="1" ht="25.5">
      <c r="B8" s="788" t="s">
        <v>79</v>
      </c>
      <c r="C8" s="883">
        <v>0.49062854607102202</v>
      </c>
      <c r="D8" s="884">
        <v>0.4926355</v>
      </c>
      <c r="E8" s="885">
        <v>0.13793355987429801</v>
      </c>
      <c r="F8" s="886">
        <v>0.14094499999999999</v>
      </c>
      <c r="G8" s="883">
        <v>0.29989529549724497</v>
      </c>
      <c r="H8" s="884">
        <v>0.295319</v>
      </c>
      <c r="I8" s="885">
        <v>7.1542598557434306E-2</v>
      </c>
      <c r="J8" s="887">
        <v>7.1106000000000003E-2</v>
      </c>
    </row>
    <row r="9" spans="2:24" s="779" customFormat="1" ht="13.5" thickBot="1">
      <c r="B9" s="793" t="s">
        <v>80</v>
      </c>
      <c r="C9" s="883">
        <v>1.3087278907871167</v>
      </c>
      <c r="D9" s="884">
        <v>1.2598751863554198</v>
      </c>
      <c r="E9" s="885">
        <v>0.36793109232767274</v>
      </c>
      <c r="F9" s="886">
        <v>0.36046033676962169</v>
      </c>
      <c r="G9" s="883">
        <v>0.79995618003905133</v>
      </c>
      <c r="H9" s="884">
        <v>0.75526348056383175</v>
      </c>
      <c r="I9" s="885">
        <v>0.19083641761428777</v>
      </c>
      <c r="J9" s="887">
        <v>0.18185028987003476</v>
      </c>
      <c r="N9" s="772"/>
      <c r="O9" s="772"/>
    </row>
    <row r="10" spans="2:24" s="800" customFormat="1" ht="13.5" customHeight="1" thickBot="1">
      <c r="B10" s="1640" t="s">
        <v>4</v>
      </c>
      <c r="C10" s="1640"/>
      <c r="D10" s="1640"/>
      <c r="E10" s="1640"/>
      <c r="F10" s="1640"/>
      <c r="G10" s="1640"/>
      <c r="H10" s="1640"/>
      <c r="I10" s="1640"/>
      <c r="J10" s="1640"/>
    </row>
    <row r="11" spans="2:24" s="800" customFormat="1" ht="12.75">
      <c r="B11" s="3" t="s">
        <v>5</v>
      </c>
      <c r="C11" s="789">
        <v>0.41899999999999998</v>
      </c>
      <c r="D11" s="791">
        <v>0.438</v>
      </c>
      <c r="E11" s="792">
        <v>0.51559999999999995</v>
      </c>
      <c r="F11" s="790">
        <v>0.48230000000000001</v>
      </c>
      <c r="G11" s="789">
        <v>0.55120000000000002</v>
      </c>
      <c r="H11" s="791">
        <v>0.54220000000000002</v>
      </c>
      <c r="I11" s="792">
        <v>0.70979999999999999</v>
      </c>
      <c r="J11" s="791">
        <v>0.73729999999999996</v>
      </c>
      <c r="M11" s="837"/>
    </row>
    <row r="12" spans="2:24" s="800" customFormat="1" ht="12.75">
      <c r="B12" s="815" t="s">
        <v>6</v>
      </c>
      <c r="C12" s="888">
        <v>0.72</v>
      </c>
      <c r="D12" s="889">
        <v>0.78</v>
      </c>
      <c r="E12" s="890">
        <v>1.06</v>
      </c>
      <c r="F12" s="891">
        <v>0.93</v>
      </c>
      <c r="G12" s="888">
        <v>1.23</v>
      </c>
      <c r="H12" s="889">
        <v>1.18</v>
      </c>
      <c r="I12" s="890">
        <v>2.4500000000000002</v>
      </c>
      <c r="J12" s="820">
        <v>2.81</v>
      </c>
      <c r="M12" s="837"/>
      <c r="N12" s="837"/>
      <c r="O12" s="837"/>
      <c r="P12" s="837"/>
      <c r="Q12" s="837"/>
      <c r="R12" s="837"/>
      <c r="S12" s="837"/>
    </row>
    <row r="13" spans="2:24" s="800" customFormat="1" ht="25.5">
      <c r="B13" s="644" t="s">
        <v>7</v>
      </c>
      <c r="C13" s="892">
        <v>0.19109999999999999</v>
      </c>
      <c r="D13" s="893">
        <v>0.2089</v>
      </c>
      <c r="E13" s="894">
        <v>0.216</v>
      </c>
      <c r="F13" s="895">
        <v>0.20979999999999999</v>
      </c>
      <c r="G13" s="892">
        <v>0.214</v>
      </c>
      <c r="H13" s="893">
        <v>0.19389999999999999</v>
      </c>
      <c r="I13" s="894">
        <v>0.30869999999999997</v>
      </c>
      <c r="J13" s="896">
        <v>0.37590000000000001</v>
      </c>
      <c r="M13" s="837"/>
    </row>
    <row r="14" spans="2:24" s="800" customFormat="1" ht="27.75" customHeight="1">
      <c r="B14" s="644" t="s">
        <v>1241</v>
      </c>
      <c r="C14" s="888">
        <v>1.72</v>
      </c>
      <c r="D14" s="889">
        <v>1.78</v>
      </c>
      <c r="E14" s="890">
        <v>2.06</v>
      </c>
      <c r="F14" s="891">
        <v>1.93</v>
      </c>
      <c r="G14" s="888">
        <v>2.23</v>
      </c>
      <c r="H14" s="889">
        <v>2.1800000000000002</v>
      </c>
      <c r="I14" s="890">
        <v>3.45</v>
      </c>
      <c r="J14" s="820">
        <v>3.81</v>
      </c>
      <c r="M14" s="837"/>
    </row>
    <row r="15" spans="2:24" s="800" customFormat="1" ht="27.75" customHeight="1">
      <c r="B15" s="644" t="s">
        <v>153</v>
      </c>
      <c r="C15" s="888">
        <v>0.32572774598417431</v>
      </c>
      <c r="D15" s="889">
        <v>0.35</v>
      </c>
      <c r="E15" s="890">
        <v>0.45373863710491036</v>
      </c>
      <c r="F15" s="891">
        <v>0.42</v>
      </c>
      <c r="G15" s="888">
        <v>0.52736244751078998</v>
      </c>
      <c r="H15" s="889">
        <v>0.48</v>
      </c>
      <c r="I15" s="890">
        <v>0.95314667760850147</v>
      </c>
      <c r="J15" s="889">
        <v>1.1200000000000001</v>
      </c>
      <c r="M15" s="837"/>
    </row>
    <row r="16" spans="2:24" s="800" customFormat="1" ht="27.75" customHeight="1">
      <c r="B16" s="645" t="s">
        <v>151</v>
      </c>
      <c r="C16" s="892">
        <v>0.18568263373865418</v>
      </c>
      <c r="D16" s="893">
        <v>0.2</v>
      </c>
      <c r="E16" s="894">
        <v>0.20222308600063721</v>
      </c>
      <c r="F16" s="895">
        <v>0.2</v>
      </c>
      <c r="G16" s="892">
        <v>0.20010525719176497</v>
      </c>
      <c r="H16" s="893">
        <v>0.18</v>
      </c>
      <c r="I16" s="894">
        <v>0.20805529848667267</v>
      </c>
      <c r="J16" s="896">
        <v>0.26</v>
      </c>
      <c r="M16" s="837"/>
    </row>
    <row r="17" spans="2:14" s="800" customFormat="1" ht="38.25">
      <c r="B17" s="645" t="s">
        <v>8</v>
      </c>
      <c r="C17" s="890">
        <v>2.5499999999999998</v>
      </c>
      <c r="D17" s="889">
        <v>3.43</v>
      </c>
      <c r="E17" s="890">
        <v>4.26</v>
      </c>
      <c r="F17" s="891">
        <v>3.89</v>
      </c>
      <c r="G17" s="888">
        <v>3.36</v>
      </c>
      <c r="H17" s="889">
        <v>4.67</v>
      </c>
      <c r="I17" s="890">
        <v>-10.33</v>
      </c>
      <c r="J17" s="889">
        <v>-10.47</v>
      </c>
    </row>
    <row r="18" spans="2:14" s="800" customFormat="1" ht="39" thickBot="1">
      <c r="B18" s="645" t="s">
        <v>138</v>
      </c>
      <c r="C18" s="897">
        <v>5.1213223010133184</v>
      </c>
      <c r="D18" s="898">
        <v>7.35</v>
      </c>
      <c r="E18" s="897">
        <v>4.8766136751881586</v>
      </c>
      <c r="F18" s="899">
        <v>5.19</v>
      </c>
      <c r="G18" s="900">
        <v>3.4187353409573942</v>
      </c>
      <c r="H18" s="898">
        <v>6.12</v>
      </c>
      <c r="I18" s="897">
        <v>-10.115257693550966</v>
      </c>
      <c r="J18" s="898">
        <v>-13.03</v>
      </c>
      <c r="N18" s="901"/>
    </row>
    <row r="19" spans="2:14" s="800" customFormat="1" ht="13.5" customHeight="1" thickBot="1">
      <c r="B19" s="1640" t="s">
        <v>9</v>
      </c>
      <c r="C19" s="1640"/>
      <c r="D19" s="1640"/>
      <c r="E19" s="1640"/>
      <c r="F19" s="1640"/>
      <c r="G19" s="1640"/>
      <c r="H19" s="1640"/>
      <c r="I19" s="1640"/>
      <c r="J19" s="1640"/>
    </row>
    <row r="20" spans="2:14" s="800" customFormat="1" ht="12.75">
      <c r="B20" s="3" t="s">
        <v>10</v>
      </c>
      <c r="C20" s="890">
        <v>1.17</v>
      </c>
      <c r="D20" s="889">
        <v>1.17</v>
      </c>
      <c r="E20" s="890">
        <v>1.42</v>
      </c>
      <c r="F20" s="891">
        <v>1.55</v>
      </c>
      <c r="G20" s="888">
        <v>1.38</v>
      </c>
      <c r="H20" s="889">
        <v>1.37</v>
      </c>
      <c r="I20" s="890">
        <v>0.92</v>
      </c>
      <c r="J20" s="889">
        <v>0.97</v>
      </c>
      <c r="L20" s="837"/>
      <c r="M20" s="837"/>
      <c r="N20" s="836"/>
    </row>
    <row r="21" spans="2:14" s="800" customFormat="1" ht="12.75">
      <c r="B21" s="644" t="s">
        <v>11</v>
      </c>
      <c r="C21" s="818">
        <v>0.87</v>
      </c>
      <c r="D21" s="820">
        <v>0.87</v>
      </c>
      <c r="E21" s="818">
        <v>0.96</v>
      </c>
      <c r="F21" s="902">
        <v>1.03</v>
      </c>
      <c r="G21" s="816">
        <v>0.95</v>
      </c>
      <c r="H21" s="820">
        <v>0.94</v>
      </c>
      <c r="I21" s="818">
        <v>0.64</v>
      </c>
      <c r="J21" s="820">
        <v>0.66</v>
      </c>
      <c r="L21" s="837"/>
      <c r="M21" s="837"/>
      <c r="N21" s="836"/>
    </row>
    <row r="22" spans="2:14" s="800" customFormat="1" ht="12.75">
      <c r="B22" s="644" t="s">
        <v>12</v>
      </c>
      <c r="C22" s="818">
        <v>0.19</v>
      </c>
      <c r="D22" s="820">
        <v>0.21</v>
      </c>
      <c r="E22" s="818">
        <v>0.22</v>
      </c>
      <c r="F22" s="902">
        <v>0.25</v>
      </c>
      <c r="G22" s="816">
        <v>0.22</v>
      </c>
      <c r="H22" s="820">
        <v>0.23</v>
      </c>
      <c r="I22" s="818">
        <v>0.18</v>
      </c>
      <c r="J22" s="820">
        <v>0.19</v>
      </c>
      <c r="L22" s="837"/>
      <c r="M22" s="837"/>
      <c r="N22" s="836"/>
    </row>
    <row r="23" spans="2:14" s="800" customFormat="1" ht="26.25" thickBot="1">
      <c r="B23" s="645" t="s">
        <v>13</v>
      </c>
      <c r="C23" s="879">
        <v>35679</v>
      </c>
      <c r="D23" s="880">
        <v>54359.121814999999</v>
      </c>
      <c r="E23" s="881">
        <v>33071</v>
      </c>
      <c r="F23" s="882">
        <v>43876.090141000001</v>
      </c>
      <c r="G23" s="879">
        <v>72928</v>
      </c>
      <c r="H23" s="880">
        <v>80955.385334999999</v>
      </c>
      <c r="I23" s="881">
        <v>-50002</v>
      </c>
      <c r="J23" s="880">
        <v>-39148.5481</v>
      </c>
      <c r="K23" s="836"/>
      <c r="L23" s="837"/>
      <c r="M23" s="837"/>
      <c r="N23" s="836"/>
    </row>
    <row r="24" spans="2:14" s="800" customFormat="1" ht="13.5" customHeight="1" thickBot="1">
      <c r="B24" s="1640" t="s">
        <v>14</v>
      </c>
      <c r="C24" s="1640"/>
      <c r="D24" s="1640"/>
      <c r="E24" s="1640"/>
      <c r="F24" s="1640"/>
      <c r="G24" s="1640"/>
      <c r="H24" s="1640"/>
      <c r="I24" s="1640"/>
      <c r="J24" s="1640"/>
    </row>
    <row r="25" spans="2:14" s="800" customFormat="1" ht="12.75">
      <c r="B25" s="3" t="s">
        <v>15</v>
      </c>
      <c r="C25" s="879">
        <v>107.56073270637604</v>
      </c>
      <c r="D25" s="880">
        <v>104.71</v>
      </c>
      <c r="E25" s="881">
        <v>101.52287598866673</v>
      </c>
      <c r="F25" s="882">
        <v>96.12</v>
      </c>
      <c r="G25" s="879">
        <v>125.86593866128761</v>
      </c>
      <c r="H25" s="880">
        <v>121.13</v>
      </c>
      <c r="I25" s="881">
        <v>392.3901821091232</v>
      </c>
      <c r="J25" s="880">
        <v>389.28</v>
      </c>
      <c r="L25" s="836"/>
    </row>
    <row r="26" spans="2:14" s="800" customFormat="1" ht="25.5">
      <c r="B26" s="644" t="s">
        <v>16</v>
      </c>
      <c r="C26" s="879">
        <v>47.568492279095118</v>
      </c>
      <c r="D26" s="880">
        <v>47.5</v>
      </c>
      <c r="E26" s="881">
        <v>60.314514221183437</v>
      </c>
      <c r="F26" s="882">
        <v>62.82</v>
      </c>
      <c r="G26" s="879">
        <v>72.017290869766612</v>
      </c>
      <c r="H26" s="880">
        <v>71.92</v>
      </c>
      <c r="I26" s="881">
        <v>205.03767134594696</v>
      </c>
      <c r="J26" s="880">
        <v>231.09</v>
      </c>
      <c r="L26" s="836"/>
    </row>
    <row r="27" spans="2:14" s="800" customFormat="1" ht="38.25">
      <c r="B27" s="644" t="s">
        <v>86</v>
      </c>
      <c r="C27" s="879">
        <v>147.8338726828145</v>
      </c>
      <c r="D27" s="880">
        <v>156.01</v>
      </c>
      <c r="E27" s="881">
        <v>140.09181726275764</v>
      </c>
      <c r="F27" s="882">
        <v>129.47</v>
      </c>
      <c r="G27" s="879">
        <v>178.09913682715404</v>
      </c>
      <c r="H27" s="880">
        <v>180.93</v>
      </c>
      <c r="I27" s="881">
        <v>696.58954231565679</v>
      </c>
      <c r="J27" s="880">
        <v>716.69</v>
      </c>
      <c r="L27" s="836"/>
    </row>
    <row r="28" spans="2:14" s="800" customFormat="1" ht="12.75">
      <c r="B28" s="644" t="s">
        <v>17</v>
      </c>
      <c r="C28" s="888">
        <v>0.65768524138669149</v>
      </c>
      <c r="D28" s="889">
        <v>0.66</v>
      </c>
      <c r="E28" s="890">
        <v>1.0557102420424083</v>
      </c>
      <c r="F28" s="891">
        <v>1.05</v>
      </c>
      <c r="G28" s="888">
        <v>0.92823732158928862</v>
      </c>
      <c r="H28" s="889">
        <v>0.94</v>
      </c>
      <c r="I28" s="890">
        <v>0.27533619375853452</v>
      </c>
      <c r="J28" s="889">
        <v>0.27</v>
      </c>
      <c r="L28" s="836"/>
    </row>
    <row r="29" spans="2:14" s="800" customFormat="1" ht="12.75">
      <c r="B29" s="645" t="s">
        <v>18</v>
      </c>
      <c r="C29" s="888">
        <v>7.6731462889019548</v>
      </c>
      <c r="D29" s="889">
        <v>7.68</v>
      </c>
      <c r="E29" s="890">
        <v>6.0516113693875377</v>
      </c>
      <c r="F29" s="891">
        <v>5.81</v>
      </c>
      <c r="G29" s="888">
        <v>5.0682273047461948</v>
      </c>
      <c r="H29" s="889">
        <v>5.07</v>
      </c>
      <c r="I29" s="890">
        <v>1.7801606778110488</v>
      </c>
      <c r="J29" s="889">
        <v>1.58</v>
      </c>
    </row>
    <row r="30" spans="2:14" s="800" customFormat="1" ht="12.75">
      <c r="B30" s="645" t="s">
        <v>19</v>
      </c>
      <c r="C30" s="888">
        <v>3.393431699618418</v>
      </c>
      <c r="D30" s="889">
        <v>3.49</v>
      </c>
      <c r="E30" s="890">
        <v>3.5952488190025855</v>
      </c>
      <c r="F30" s="891">
        <v>3.8</v>
      </c>
      <c r="G30" s="888">
        <v>2.8999108407099374</v>
      </c>
      <c r="H30" s="889">
        <v>3.01</v>
      </c>
      <c r="I30" s="890">
        <v>0.93019656617834023</v>
      </c>
      <c r="J30" s="889">
        <v>0.94</v>
      </c>
    </row>
    <row r="31" spans="2:14" s="800" customFormat="1" ht="12.75">
      <c r="B31" s="903" t="s">
        <v>146</v>
      </c>
      <c r="C31" s="888">
        <v>3.418451076884002</v>
      </c>
      <c r="D31" s="889">
        <v>3.51</v>
      </c>
      <c r="E31" s="890">
        <v>3.6950555497441271</v>
      </c>
      <c r="F31" s="891">
        <v>3.89</v>
      </c>
      <c r="G31" s="888">
        <v>2.9421064468447309</v>
      </c>
      <c r="H31" s="889">
        <v>3.04</v>
      </c>
      <c r="I31" s="890">
        <v>0.98375533490264988</v>
      </c>
      <c r="J31" s="889">
        <v>0.96</v>
      </c>
    </row>
    <row r="32" spans="2:14" s="800" customFormat="1" ht="12.75">
      <c r="B32" s="645" t="s">
        <v>134</v>
      </c>
      <c r="C32" s="888">
        <v>1.1611811183524841</v>
      </c>
      <c r="D32" s="889">
        <v>1.1599999999999999</v>
      </c>
      <c r="E32" s="890">
        <v>2.6533607043495646</v>
      </c>
      <c r="F32" s="891">
        <v>2.58</v>
      </c>
      <c r="G32" s="888">
        <v>2.7130643803147283</v>
      </c>
      <c r="H32" s="889">
        <v>2.67</v>
      </c>
      <c r="I32" s="890">
        <v>0.7633347305703625</v>
      </c>
      <c r="J32" s="889">
        <v>0.81</v>
      </c>
    </row>
    <row r="33" spans="2:16" s="800" customFormat="1" ht="25.5">
      <c r="B33" s="645" t="s">
        <v>141</v>
      </c>
      <c r="C33" s="888">
        <v>9.4143395101595022</v>
      </c>
      <c r="D33" s="889">
        <v>10.15</v>
      </c>
      <c r="E33" s="890">
        <v>6.2447883665557926</v>
      </c>
      <c r="F33" s="891">
        <v>5.24</v>
      </c>
      <c r="G33" s="888">
        <v>5.0940080623854911</v>
      </c>
      <c r="H33" s="889">
        <v>5.28</v>
      </c>
      <c r="I33" s="890">
        <v>-8.7645843329322339</v>
      </c>
      <c r="J33" s="889">
        <v>25.17</v>
      </c>
    </row>
    <row r="34" spans="2:16" s="800" customFormat="1" ht="25.5">
      <c r="B34" s="645" t="s">
        <v>20</v>
      </c>
      <c r="C34" s="888">
        <v>1.1221381962288075</v>
      </c>
      <c r="D34" s="889">
        <v>1.1599999999999999</v>
      </c>
      <c r="E34" s="890">
        <v>2.1826826149963359</v>
      </c>
      <c r="F34" s="891">
        <v>2.0299999999999998</v>
      </c>
      <c r="G34" s="888">
        <v>2.0634058014772663</v>
      </c>
      <c r="H34" s="889">
        <v>2.0499999999999998</v>
      </c>
      <c r="I34" s="890">
        <v>0.91782078175127324</v>
      </c>
      <c r="J34" s="889">
        <v>0.96</v>
      </c>
    </row>
    <row r="35" spans="2:16" s="800" customFormat="1" ht="38.25">
      <c r="B35" s="645" t="s">
        <v>21</v>
      </c>
      <c r="C35" s="888">
        <v>1.22</v>
      </c>
      <c r="D35" s="889">
        <v>1.22</v>
      </c>
      <c r="E35" s="890">
        <v>1.52</v>
      </c>
      <c r="F35" s="891">
        <v>1.6</v>
      </c>
      <c r="G35" s="888">
        <v>1.61</v>
      </c>
      <c r="H35" s="889">
        <v>1.57</v>
      </c>
      <c r="I35" s="890">
        <v>1.07</v>
      </c>
      <c r="J35" s="889">
        <v>1.1399999999999999</v>
      </c>
    </row>
    <row r="36" spans="2:16" s="800" customFormat="1" ht="26.25" thickBot="1">
      <c r="B36" s="2" t="s">
        <v>22</v>
      </c>
      <c r="C36" s="904">
        <v>0.58714</v>
      </c>
      <c r="D36" s="905">
        <v>0.58430000000000004</v>
      </c>
      <c r="E36" s="904">
        <v>0.40555999999999998</v>
      </c>
      <c r="F36" s="906">
        <v>0.41032999999999997</v>
      </c>
      <c r="G36" s="907">
        <v>0.35365000000000002</v>
      </c>
      <c r="H36" s="905">
        <v>0.36149999999999999</v>
      </c>
      <c r="I36" s="904">
        <v>0.39184000000000002</v>
      </c>
      <c r="J36" s="905">
        <v>0.36859999999999998</v>
      </c>
    </row>
    <row r="37" spans="2:16" s="800" customFormat="1" ht="13.5" customHeight="1" thickBot="1">
      <c r="B37" s="1640" t="s">
        <v>23</v>
      </c>
      <c r="C37" s="1640"/>
      <c r="D37" s="1640"/>
      <c r="E37" s="1640"/>
      <c r="F37" s="1640"/>
      <c r="G37" s="1640"/>
      <c r="H37" s="1640"/>
      <c r="I37" s="1640"/>
      <c r="J37" s="1640"/>
    </row>
    <row r="38" spans="2:16" s="800" customFormat="1" ht="25.5">
      <c r="B38" s="3" t="s">
        <v>130</v>
      </c>
      <c r="C38" s="908">
        <v>3.6567848959285866E-2</v>
      </c>
      <c r="D38" s="909">
        <v>4.1509999999999998E-2</v>
      </c>
      <c r="E38" s="908">
        <v>5.4140309606229911E-2</v>
      </c>
      <c r="F38" s="910">
        <v>4.8070000000000002E-2</v>
      </c>
      <c r="G38" s="911">
        <v>3.2787752146167269E-2</v>
      </c>
      <c r="H38" s="909">
        <v>4.1160000000000002E-2</v>
      </c>
      <c r="I38" s="908">
        <v>-3.0876583748643712E-2</v>
      </c>
      <c r="J38" s="909">
        <v>-3.4610000000000002E-2</v>
      </c>
      <c r="L38" s="860"/>
      <c r="M38" s="860"/>
      <c r="N38" s="860"/>
    </row>
    <row r="39" spans="2:16" s="800" customFormat="1" ht="25.5">
      <c r="B39" s="644" t="s">
        <v>131</v>
      </c>
      <c r="C39" s="792">
        <v>6.2391821328729086E-2</v>
      </c>
      <c r="D39" s="791">
        <v>7.3179999999999995E-2</v>
      </c>
      <c r="E39" s="792">
        <v>0.11193517675780035</v>
      </c>
      <c r="F39" s="790">
        <v>9.3060000000000004E-2</v>
      </c>
      <c r="G39" s="789">
        <v>7.2884850051024852E-2</v>
      </c>
      <c r="H39" s="791">
        <v>9.0010000000000007E-2</v>
      </c>
      <c r="I39" s="792">
        <v>-0.10292569911401418</v>
      </c>
      <c r="J39" s="791">
        <v>-0.12314</v>
      </c>
      <c r="L39" s="860"/>
      <c r="M39" s="860"/>
      <c r="N39" s="860"/>
    </row>
    <row r="40" spans="2:16" s="800" customFormat="1" ht="12.75">
      <c r="B40" s="644" t="s">
        <v>24</v>
      </c>
      <c r="C40" s="792">
        <v>5.5599999999999997E-2</v>
      </c>
      <c r="D40" s="791">
        <v>6.3299999999999995E-2</v>
      </c>
      <c r="E40" s="792">
        <v>5.1299999999999998E-2</v>
      </c>
      <c r="F40" s="790">
        <v>4.5900000000000003E-2</v>
      </c>
      <c r="G40" s="789">
        <v>3.5299999999999998E-2</v>
      </c>
      <c r="H40" s="791">
        <v>4.3900000000000002E-2</v>
      </c>
      <c r="I40" s="792">
        <v>-0.11210000000000001</v>
      </c>
      <c r="J40" s="791">
        <v>-0.12759999999999999</v>
      </c>
      <c r="L40" s="860"/>
      <c r="M40" s="860"/>
      <c r="N40" s="860"/>
    </row>
    <row r="41" spans="2:16" s="800" customFormat="1" ht="25.5">
      <c r="B41" s="644" t="s">
        <v>132</v>
      </c>
      <c r="C41" s="792">
        <v>5.6050601303050472E-2</v>
      </c>
      <c r="D41" s="791">
        <v>7.5329999999999994E-2</v>
      </c>
      <c r="E41" s="792">
        <v>0.10846591358864363</v>
      </c>
      <c r="F41" s="790">
        <v>0.10357</v>
      </c>
      <c r="G41" s="789">
        <v>8.0002286148902035E-2</v>
      </c>
      <c r="H41" s="791">
        <v>0.11353000000000001</v>
      </c>
      <c r="I41" s="792">
        <v>-9.8882508581202816E-2</v>
      </c>
      <c r="J41" s="791">
        <v>-0.17255000000000001</v>
      </c>
      <c r="L41" s="860"/>
      <c r="M41" s="860"/>
      <c r="N41" s="860"/>
    </row>
    <row r="42" spans="2:16" s="800" customFormat="1" ht="12.75">
      <c r="B42" s="645" t="s">
        <v>135</v>
      </c>
      <c r="C42" s="912">
        <v>4.0179137486165396E-2</v>
      </c>
      <c r="D42" s="913">
        <v>4.3430000000000003E-2</v>
      </c>
      <c r="E42" s="912">
        <v>6.6821979441122267E-2</v>
      </c>
      <c r="F42" s="914">
        <v>5.364E-2</v>
      </c>
      <c r="G42" s="915">
        <v>4.5695003671818578E-2</v>
      </c>
      <c r="H42" s="913">
        <v>5.2010000000000001E-2</v>
      </c>
      <c r="I42" s="912">
        <v>-4.1127352790774167E-2</v>
      </c>
      <c r="J42" s="913">
        <v>-4.8599999999999997E-2</v>
      </c>
      <c r="L42" s="860"/>
      <c r="M42" s="860"/>
      <c r="N42" s="860"/>
    </row>
    <row r="43" spans="2:16" s="800" customFormat="1" ht="13.5" thickBot="1">
      <c r="B43" s="2" t="s">
        <v>25</v>
      </c>
      <c r="C43" s="904">
        <v>6.1100000000000002E-2</v>
      </c>
      <c r="D43" s="905">
        <v>6.6299999999999998E-2</v>
      </c>
      <c r="E43" s="904">
        <v>6.3299999999999995E-2</v>
      </c>
      <c r="F43" s="906">
        <v>5.1200000000000002E-2</v>
      </c>
      <c r="G43" s="907">
        <v>4.9200000000000001E-2</v>
      </c>
      <c r="H43" s="905">
        <v>5.5399999999999998E-2</v>
      </c>
      <c r="I43" s="904">
        <v>-0.14940000000000001</v>
      </c>
      <c r="J43" s="905">
        <v>-0.1792</v>
      </c>
    </row>
    <row r="45" spans="2:16" ht="53.45" customHeight="1">
      <c r="B45" s="1649" t="s">
        <v>1242</v>
      </c>
      <c r="C45" s="1649"/>
      <c r="D45" s="1649"/>
      <c r="E45" s="1649"/>
      <c r="F45" s="1649"/>
      <c r="G45" s="1649"/>
      <c r="H45" s="1649"/>
      <c r="I45" s="1649"/>
      <c r="J45" s="1649"/>
      <c r="K45" s="713"/>
      <c r="L45" s="713"/>
      <c r="M45" s="713"/>
      <c r="N45" s="713"/>
      <c r="O45" s="713"/>
      <c r="P45" s="713"/>
    </row>
  </sheetData>
  <mergeCells count="12">
    <mergeCell ref="I1:J1"/>
    <mergeCell ref="B3:J3"/>
    <mergeCell ref="B5:B6"/>
    <mergeCell ref="C5:D5"/>
    <mergeCell ref="E5:F5"/>
    <mergeCell ref="G5:H5"/>
    <mergeCell ref="I5:J5"/>
    <mergeCell ref="B45:J45"/>
    <mergeCell ref="B24:J24"/>
    <mergeCell ref="B37:J37"/>
    <mergeCell ref="B10:J10"/>
    <mergeCell ref="B19:J19"/>
  </mergeCells>
  <pageMargins left="0.70866141732283472" right="0.70866141732283472" top="0.74803149606299213" bottom="0.74803149606299213" header="0.31496062992125984" footer="0.31496062992125984"/>
  <pageSetup paperSize="9" scale="7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53"/>
  <sheetViews>
    <sheetView workbookViewId="0"/>
  </sheetViews>
  <sheetFormatPr defaultRowHeight="14.25"/>
  <cols>
    <col min="1" max="1" width="3.7109375" style="769" customWidth="1"/>
    <col min="2" max="16384" width="9.140625" style="769"/>
  </cols>
  <sheetData>
    <row r="1" spans="2:21">
      <c r="U1" s="1567" t="s">
        <v>1057</v>
      </c>
    </row>
    <row r="2" spans="2:21">
      <c r="U2" s="1567"/>
    </row>
    <row r="3" spans="2:21">
      <c r="B3" s="1658" t="s">
        <v>1081</v>
      </c>
      <c r="C3" s="1658"/>
      <c r="D3" s="1658"/>
      <c r="E3" s="1658"/>
      <c r="F3" s="1658"/>
      <c r="G3" s="1658"/>
      <c r="H3" s="1658"/>
      <c r="I3" s="1658"/>
      <c r="J3" s="1658"/>
      <c r="K3" s="1658"/>
      <c r="L3" s="1658"/>
      <c r="M3" s="1658"/>
      <c r="N3" s="1658"/>
      <c r="O3" s="1658"/>
      <c r="P3" s="1658"/>
      <c r="Q3" s="1658"/>
      <c r="R3" s="1658"/>
      <c r="S3" s="1658"/>
      <c r="T3" s="1658"/>
      <c r="U3" s="1658"/>
    </row>
    <row r="5" spans="2:21">
      <c r="B5" s="769" t="s">
        <v>1082</v>
      </c>
    </row>
    <row r="52" spans="2:21">
      <c r="B52" s="769" t="s">
        <v>1083</v>
      </c>
    </row>
    <row r="53" spans="2:21">
      <c r="B53" s="2005" t="s">
        <v>1084</v>
      </c>
      <c r="C53" s="2005"/>
      <c r="D53" s="2005"/>
      <c r="E53" s="2005"/>
      <c r="F53" s="2005"/>
      <c r="G53" s="2005"/>
      <c r="H53" s="2005"/>
      <c r="I53" s="2005"/>
      <c r="J53" s="2005"/>
      <c r="K53" s="2005"/>
      <c r="L53" s="2005"/>
      <c r="M53" s="2005"/>
      <c r="N53" s="2005"/>
      <c r="O53" s="2005"/>
      <c r="P53" s="2005"/>
      <c r="Q53" s="2005"/>
      <c r="R53" s="2005"/>
      <c r="S53" s="2005"/>
      <c r="T53" s="2005"/>
      <c r="U53" s="2005"/>
    </row>
  </sheetData>
  <mergeCells count="2">
    <mergeCell ref="B3:U3"/>
    <mergeCell ref="B53:U53"/>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5"/>
  <sheetViews>
    <sheetView workbookViewId="0"/>
  </sheetViews>
  <sheetFormatPr defaultColWidth="9.140625" defaultRowHeight="14.25"/>
  <cols>
    <col min="1" max="1" width="5.140625" style="769" customWidth="1"/>
    <col min="2" max="2" width="68.5703125" style="769" customWidth="1"/>
    <col min="3" max="12" width="13.42578125" style="769" customWidth="1"/>
    <col min="13" max="16" width="12.7109375" style="769" customWidth="1"/>
    <col min="17" max="17" width="22.28515625" style="769" customWidth="1"/>
    <col min="18" max="18" width="17.42578125" style="769" customWidth="1"/>
    <col min="19" max="19" width="17.7109375" style="769" customWidth="1"/>
    <col min="20" max="20" width="10.7109375" style="769" customWidth="1"/>
    <col min="21" max="16384" width="9.140625" style="769"/>
  </cols>
  <sheetData>
    <row r="1" spans="2:12">
      <c r="L1" s="1567" t="s">
        <v>1059</v>
      </c>
    </row>
    <row r="4" spans="2:12">
      <c r="B4" s="1651" t="s">
        <v>1085</v>
      </c>
      <c r="C4" s="1651"/>
      <c r="D4" s="1651"/>
      <c r="E4" s="1651"/>
      <c r="F4" s="1651"/>
      <c r="G4" s="1651"/>
      <c r="H4" s="1651"/>
      <c r="I4" s="1651"/>
      <c r="J4" s="1651"/>
      <c r="K4" s="1651"/>
      <c r="L4" s="1651"/>
    </row>
    <row r="6" spans="2:12" ht="15" thickBot="1">
      <c r="L6" s="1569" t="s">
        <v>179</v>
      </c>
    </row>
    <row r="7" spans="2:12">
      <c r="B7" s="2006" t="s">
        <v>1086</v>
      </c>
      <c r="C7" s="2008">
        <v>2012</v>
      </c>
      <c r="D7" s="2009"/>
      <c r="E7" s="2010">
        <v>2013</v>
      </c>
      <c r="F7" s="2011"/>
      <c r="G7" s="2008">
        <v>2014</v>
      </c>
      <c r="H7" s="2009"/>
      <c r="I7" s="2010">
        <v>2015</v>
      </c>
      <c r="J7" s="2011"/>
      <c r="K7" s="2008">
        <v>2016</v>
      </c>
      <c r="L7" s="2009"/>
    </row>
    <row r="8" spans="2:12" ht="15" thickBot="1">
      <c r="B8" s="2007"/>
      <c r="C8" s="1570" t="s">
        <v>1087</v>
      </c>
      <c r="D8" s="1571" t="s">
        <v>1073</v>
      </c>
      <c r="E8" s="1572" t="s">
        <v>1087</v>
      </c>
      <c r="F8" s="1573" t="s">
        <v>1073</v>
      </c>
      <c r="G8" s="1570" t="s">
        <v>1087</v>
      </c>
      <c r="H8" s="1571" t="s">
        <v>1073</v>
      </c>
      <c r="I8" s="1572" t="s">
        <v>1087</v>
      </c>
      <c r="J8" s="1573" t="s">
        <v>1073</v>
      </c>
      <c r="K8" s="1570" t="s">
        <v>1087</v>
      </c>
      <c r="L8" s="1571" t="s">
        <v>1073</v>
      </c>
    </row>
    <row r="9" spans="2:12" ht="15" thickBot="1">
      <c r="B9" s="1574" t="s">
        <v>1088</v>
      </c>
      <c r="C9" s="1575">
        <v>370580</v>
      </c>
      <c r="D9" s="1576">
        <v>1</v>
      </c>
      <c r="E9" s="1577">
        <v>297124</v>
      </c>
      <c r="F9" s="1576">
        <v>1</v>
      </c>
      <c r="G9" s="1575">
        <v>306002</v>
      </c>
      <c r="H9" s="1576">
        <v>1</v>
      </c>
      <c r="I9" s="1577">
        <v>303460</v>
      </c>
      <c r="J9" s="1576">
        <v>1</v>
      </c>
      <c r="K9" s="1575">
        <v>273241</v>
      </c>
      <c r="L9" s="1576">
        <v>1</v>
      </c>
    </row>
    <row r="10" spans="2:12">
      <c r="B10" s="1578" t="s">
        <v>1089</v>
      </c>
      <c r="C10" s="1579">
        <v>71704.940006000004</v>
      </c>
      <c r="D10" s="1580">
        <v>0.68045067969960915</v>
      </c>
      <c r="E10" s="1581">
        <v>13665.750002999999</v>
      </c>
      <c r="F10" s="1582">
        <v>0.14435251392047985</v>
      </c>
      <c r="G10" s="1579">
        <v>0</v>
      </c>
      <c r="H10" s="1580">
        <v>0</v>
      </c>
      <c r="I10" s="1581">
        <v>1153.7</v>
      </c>
      <c r="J10" s="1582">
        <v>2.8577607016165407E-2</v>
      </c>
      <c r="K10" s="1579">
        <v>572</v>
      </c>
      <c r="L10" s="1583">
        <v>1.1217925460415433E-2</v>
      </c>
    </row>
    <row r="11" spans="2:12">
      <c r="B11" s="612" t="s">
        <v>1090</v>
      </c>
      <c r="C11" s="1584">
        <v>22475.870003000004</v>
      </c>
      <c r="D11" s="1585">
        <v>0.21328685330608585</v>
      </c>
      <c r="E11" s="1586">
        <v>11643.92</v>
      </c>
      <c r="F11" s="1587">
        <v>0.12299574655763251</v>
      </c>
      <c r="G11" s="1584">
        <v>0</v>
      </c>
      <c r="H11" s="1585">
        <v>0</v>
      </c>
      <c r="I11" s="1586">
        <v>0</v>
      </c>
      <c r="J11" s="1587">
        <v>0</v>
      </c>
      <c r="K11" s="1584">
        <v>1496</v>
      </c>
      <c r="L11" s="1588">
        <v>2.9339189665701905E-2</v>
      </c>
    </row>
    <row r="12" spans="2:12">
      <c r="B12" s="612" t="s">
        <v>1091</v>
      </c>
      <c r="C12" s="1584">
        <v>4485.5500030000003</v>
      </c>
      <c r="D12" s="1585">
        <v>4.2566042843248143E-2</v>
      </c>
      <c r="E12" s="1586">
        <v>27891.21</v>
      </c>
      <c r="F12" s="1587">
        <v>0.29461729351848048</v>
      </c>
      <c r="G12" s="1584">
        <v>7797.51</v>
      </c>
      <c r="H12" s="1585">
        <v>0.18443618421597277</v>
      </c>
      <c r="I12" s="1586">
        <v>9416.6</v>
      </c>
      <c r="J12" s="1587">
        <v>0.23325292036788001</v>
      </c>
      <c r="K12" s="1584">
        <v>10903.81</v>
      </c>
      <c r="L12" s="1588">
        <v>0.21384288079463706</v>
      </c>
    </row>
    <row r="13" spans="2:12">
      <c r="B13" s="612" t="s">
        <v>1092</v>
      </c>
      <c r="C13" s="1584">
        <v>3989.08</v>
      </c>
      <c r="D13" s="1585">
        <v>3.7854744696097481E-2</v>
      </c>
      <c r="E13" s="1586">
        <v>21112.769999999997</v>
      </c>
      <c r="F13" s="1587">
        <v>0.22301603824567556</v>
      </c>
      <c r="G13" s="1584">
        <v>3640</v>
      </c>
      <c r="H13" s="1585">
        <v>8.6097704337171843E-2</v>
      </c>
      <c r="I13" s="1586">
        <v>0</v>
      </c>
      <c r="J13" s="1587">
        <v>0</v>
      </c>
      <c r="K13" s="1584">
        <v>1449.99</v>
      </c>
      <c r="L13" s="1588">
        <v>2.8436852689419187E-2</v>
      </c>
    </row>
    <row r="14" spans="2:12">
      <c r="B14" s="612" t="s">
        <v>1093</v>
      </c>
      <c r="C14" s="1584">
        <v>2445.2000029999999</v>
      </c>
      <c r="D14" s="1585">
        <v>2.3203952250760024E-2</v>
      </c>
      <c r="E14" s="1586">
        <v>18389.64</v>
      </c>
      <c r="F14" s="1587">
        <v>0.19425137760531686</v>
      </c>
      <c r="G14" s="1584">
        <v>30616.67</v>
      </c>
      <c r="H14" s="1585">
        <v>0.72418269270570301</v>
      </c>
      <c r="I14" s="1586">
        <v>29512.74</v>
      </c>
      <c r="J14" s="1587">
        <v>0.73104228628782653</v>
      </c>
      <c r="K14" s="1584">
        <v>36252.019999999997</v>
      </c>
      <c r="L14" s="1588">
        <v>0.71096583592568086</v>
      </c>
    </row>
    <row r="15" spans="2:12" ht="15" thickBot="1">
      <c r="B15" s="618" t="s">
        <v>1094</v>
      </c>
      <c r="C15" s="1589">
        <v>277.96000000000004</v>
      </c>
      <c r="D15" s="1590">
        <v>2.6377272041992784E-3</v>
      </c>
      <c r="E15" s="1591">
        <v>1966</v>
      </c>
      <c r="F15" s="1592">
        <v>2.0767030152414781E-2</v>
      </c>
      <c r="G15" s="1589">
        <v>223.37</v>
      </c>
      <c r="H15" s="1590">
        <v>5.2834187411522193E-3</v>
      </c>
      <c r="I15" s="1591">
        <v>287.73</v>
      </c>
      <c r="J15" s="1592">
        <v>7.1271863281279994E-3</v>
      </c>
      <c r="K15" s="1589">
        <v>316</v>
      </c>
      <c r="L15" s="1593">
        <v>6.1973154641455893E-3</v>
      </c>
    </row>
    <row r="16" spans="2:12" ht="15" thickBot="1">
      <c r="B16" s="1594" t="s">
        <v>1095</v>
      </c>
      <c r="C16" s="1575">
        <v>105378.60001500002</v>
      </c>
      <c r="D16" s="1595">
        <v>1</v>
      </c>
      <c r="E16" s="1577">
        <v>94669.290002999987</v>
      </c>
      <c r="F16" s="1595">
        <v>1</v>
      </c>
      <c r="G16" s="1575">
        <v>42277.55</v>
      </c>
      <c r="H16" s="1595">
        <v>1</v>
      </c>
      <c r="I16" s="1577">
        <v>40370.770000000004</v>
      </c>
      <c r="J16" s="1595">
        <v>1</v>
      </c>
      <c r="K16" s="1575">
        <v>50989.819999999992</v>
      </c>
      <c r="L16" s="1595">
        <v>1</v>
      </c>
    </row>
    <row r="17" spans="2:12">
      <c r="B17" s="1596" t="s">
        <v>1096</v>
      </c>
      <c r="C17" s="1579">
        <v>0</v>
      </c>
      <c r="D17" s="1580">
        <v>0</v>
      </c>
      <c r="E17" s="1581">
        <v>1340</v>
      </c>
      <c r="F17" s="1582">
        <v>0.11594463730094728</v>
      </c>
      <c r="G17" s="1579">
        <v>3590.5</v>
      </c>
      <c r="H17" s="1580">
        <v>0.28167323551193058</v>
      </c>
      <c r="I17" s="1581">
        <v>885</v>
      </c>
      <c r="J17" s="1582">
        <v>7.8251343314726912E-2</v>
      </c>
      <c r="K17" s="1579">
        <v>690</v>
      </c>
      <c r="L17" s="1583">
        <v>7.5770303970693356E-2</v>
      </c>
    </row>
    <row r="18" spans="2:12">
      <c r="B18" s="1597" t="s">
        <v>1097</v>
      </c>
      <c r="C18" s="1584">
        <v>0</v>
      </c>
      <c r="D18" s="1585">
        <v>0</v>
      </c>
      <c r="E18" s="1586">
        <v>1715</v>
      </c>
      <c r="F18" s="1587">
        <v>0.14839183057546612</v>
      </c>
      <c r="G18" s="1584">
        <v>1250.01</v>
      </c>
      <c r="H18" s="1585">
        <v>9.8062765944093674E-2</v>
      </c>
      <c r="I18" s="1586">
        <v>14</v>
      </c>
      <c r="J18" s="1587">
        <v>1.2378743575211036E-3</v>
      </c>
      <c r="K18" s="1584">
        <v>975</v>
      </c>
      <c r="L18" s="1588">
        <v>0.10706673387163192</v>
      </c>
    </row>
    <row r="19" spans="2:12">
      <c r="B19" s="1597" t="s">
        <v>1098</v>
      </c>
      <c r="C19" s="1584">
        <v>858</v>
      </c>
      <c r="D19" s="1585">
        <v>8.7112524405213346E-2</v>
      </c>
      <c r="E19" s="1586">
        <v>950</v>
      </c>
      <c r="F19" s="1587">
        <v>8.2199556295447701E-2</v>
      </c>
      <c r="G19" s="1584">
        <v>520</v>
      </c>
      <c r="H19" s="1585">
        <v>4.0793784282468715E-2</v>
      </c>
      <c r="I19" s="1586">
        <v>2800</v>
      </c>
      <c r="J19" s="1587">
        <v>0.24757487150422072</v>
      </c>
      <c r="K19" s="1584">
        <v>0</v>
      </c>
      <c r="L19" s="1588">
        <v>0</v>
      </c>
    </row>
    <row r="20" spans="2:12">
      <c r="B20" s="1597" t="s">
        <v>1099</v>
      </c>
      <c r="C20" s="1584">
        <v>1223.68</v>
      </c>
      <c r="D20" s="1585">
        <v>0.12423992291861477</v>
      </c>
      <c r="E20" s="1586">
        <v>467</v>
      </c>
      <c r="F20" s="1587">
        <v>4.0407571357867447E-2</v>
      </c>
      <c r="G20" s="1584">
        <v>391.5</v>
      </c>
      <c r="H20" s="1585">
        <v>3.0713012589589424E-2</v>
      </c>
      <c r="I20" s="1586">
        <v>0</v>
      </c>
      <c r="J20" s="1587">
        <v>0</v>
      </c>
      <c r="K20" s="1584">
        <v>0</v>
      </c>
      <c r="L20" s="1588">
        <v>0</v>
      </c>
    </row>
    <row r="21" spans="2:12">
      <c r="B21" s="1597" t="s">
        <v>1100</v>
      </c>
      <c r="C21" s="1584">
        <v>2157.4</v>
      </c>
      <c r="D21" s="1585">
        <v>0.21904027989721128</v>
      </c>
      <c r="E21" s="1586">
        <v>245</v>
      </c>
      <c r="F21" s="1587">
        <v>2.1198832939352302E-2</v>
      </c>
      <c r="G21" s="1584">
        <v>1643</v>
      </c>
      <c r="H21" s="1585">
        <v>0.1288926684155694</v>
      </c>
      <c r="I21" s="1586">
        <v>0</v>
      </c>
      <c r="J21" s="1587">
        <v>0</v>
      </c>
      <c r="K21" s="1584">
        <v>0</v>
      </c>
      <c r="L21" s="1588">
        <v>0</v>
      </c>
    </row>
    <row r="22" spans="2:12">
      <c r="B22" s="1597" t="s">
        <v>1101</v>
      </c>
      <c r="C22" s="1584">
        <v>5610.25</v>
      </c>
      <c r="D22" s="1585">
        <v>0.56960727277896062</v>
      </c>
      <c r="E22" s="1586">
        <v>6840.24</v>
      </c>
      <c r="F22" s="1587">
        <v>0.59185757153091911</v>
      </c>
      <c r="G22" s="1584">
        <v>2569.81</v>
      </c>
      <c r="H22" s="1585">
        <v>0.20160052843640561</v>
      </c>
      <c r="I22" s="1586">
        <v>0</v>
      </c>
      <c r="J22" s="1587">
        <v>0</v>
      </c>
      <c r="K22" s="1584">
        <v>0</v>
      </c>
      <c r="L22" s="1588">
        <v>0</v>
      </c>
    </row>
    <row r="23" spans="2:12">
      <c r="B23" s="1597" t="s">
        <v>1102</v>
      </c>
      <c r="C23" s="1584">
        <v>0</v>
      </c>
      <c r="D23" s="1585">
        <v>0</v>
      </c>
      <c r="E23" s="1586">
        <v>0</v>
      </c>
      <c r="F23" s="1587">
        <v>0</v>
      </c>
      <c r="G23" s="1584">
        <v>1013.62</v>
      </c>
      <c r="H23" s="1585">
        <v>7.9518068508453721E-2</v>
      </c>
      <c r="I23" s="1586">
        <v>1953.75</v>
      </c>
      <c r="J23" s="1587">
        <v>0.17274978757191831</v>
      </c>
      <c r="K23" s="1584">
        <v>1906.08</v>
      </c>
      <c r="L23" s="1588">
        <v>0.20931052317747709</v>
      </c>
    </row>
    <row r="24" spans="2:12">
      <c r="B24" s="1597" t="s">
        <v>1103</v>
      </c>
      <c r="C24" s="1584">
        <v>0</v>
      </c>
      <c r="D24" s="1585">
        <v>0</v>
      </c>
      <c r="E24" s="1586">
        <v>0</v>
      </c>
      <c r="F24" s="1587">
        <v>0</v>
      </c>
      <c r="G24" s="1584">
        <v>1768.6</v>
      </c>
      <c r="H24" s="1585">
        <v>0.13874593631148877</v>
      </c>
      <c r="I24" s="1586">
        <v>1255.18</v>
      </c>
      <c r="J24" s="1587">
        <v>0.11098250971952421</v>
      </c>
      <c r="K24" s="1584">
        <v>416.33</v>
      </c>
      <c r="L24" s="1588">
        <v>4.5718044423360527E-2</v>
      </c>
    </row>
    <row r="25" spans="2:12" ht="28.5">
      <c r="B25" s="1597" t="s">
        <v>1104</v>
      </c>
      <c r="C25" s="1584">
        <v>0</v>
      </c>
      <c r="D25" s="1585">
        <v>0</v>
      </c>
      <c r="E25" s="1586">
        <v>0</v>
      </c>
      <c r="F25" s="1587">
        <v>0</v>
      </c>
      <c r="G25" s="1584">
        <v>0</v>
      </c>
      <c r="H25" s="1585">
        <v>0</v>
      </c>
      <c r="I25" s="1586">
        <v>0</v>
      </c>
      <c r="J25" s="1587">
        <v>0</v>
      </c>
      <c r="K25" s="1584">
        <v>0</v>
      </c>
      <c r="L25" s="1588">
        <v>0</v>
      </c>
    </row>
    <row r="26" spans="2:12" ht="15" thickBot="1">
      <c r="B26" s="1598" t="s">
        <v>1105</v>
      </c>
      <c r="C26" s="1589">
        <v>0</v>
      </c>
      <c r="D26" s="1590">
        <v>0</v>
      </c>
      <c r="E26" s="1591">
        <v>0</v>
      </c>
      <c r="F26" s="1587">
        <v>0</v>
      </c>
      <c r="G26" s="1589">
        <v>0</v>
      </c>
      <c r="H26" s="1590">
        <v>0</v>
      </c>
      <c r="I26" s="1591">
        <v>4401.78</v>
      </c>
      <c r="J26" s="1592">
        <v>0.38920361353208882</v>
      </c>
      <c r="K26" s="1589">
        <v>5119.0600000000004</v>
      </c>
      <c r="L26" s="1593">
        <v>0.562134394556837</v>
      </c>
    </row>
    <row r="27" spans="2:12" ht="15" thickBot="1">
      <c r="B27" s="1574" t="s">
        <v>1106</v>
      </c>
      <c r="C27" s="1575">
        <v>9849.33</v>
      </c>
      <c r="D27" s="1595">
        <v>1</v>
      </c>
      <c r="E27" s="1577">
        <v>11557.24</v>
      </c>
      <c r="F27" s="1595">
        <v>1</v>
      </c>
      <c r="G27" s="1575">
        <v>12747.04</v>
      </c>
      <c r="H27" s="1595">
        <v>1</v>
      </c>
      <c r="I27" s="1577">
        <v>11309.71</v>
      </c>
      <c r="J27" s="1595">
        <v>1</v>
      </c>
      <c r="K27" s="1575">
        <v>9106.4700000000012</v>
      </c>
      <c r="L27" s="1595">
        <v>1</v>
      </c>
    </row>
    <row r="35" spans="3:11" ht="15">
      <c r="C35" s="1067"/>
      <c r="D35" s="1067"/>
      <c r="E35" s="1067"/>
      <c r="F35" s="1067"/>
      <c r="G35" s="1067"/>
      <c r="H35" s="1067"/>
      <c r="I35" s="1067"/>
      <c r="J35" s="1067"/>
      <c r="K35" s="1067"/>
    </row>
  </sheetData>
  <mergeCells count="7">
    <mergeCell ref="B4:L4"/>
    <mergeCell ref="B7:B8"/>
    <mergeCell ref="C7:D7"/>
    <mergeCell ref="E7:F7"/>
    <mergeCell ref="G7:H7"/>
    <mergeCell ref="I7:J7"/>
    <mergeCell ref="K7:L7"/>
  </mergeCells>
  <pageMargins left="0.70866141732283472" right="0.70866141732283472" top="0.74803149606299213" bottom="0.74803149606299213" header="0.31496062992125984" footer="0.31496062992125984"/>
  <pageSetup paperSize="9" scale="62"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4"/>
  <sheetViews>
    <sheetView workbookViewId="0"/>
  </sheetViews>
  <sheetFormatPr defaultRowHeight="14.25"/>
  <cols>
    <col min="1" max="1" width="4" style="769" customWidth="1"/>
    <col min="2" max="2" width="70.5703125" style="769" customWidth="1"/>
    <col min="3" max="3" width="12.5703125" style="769" customWidth="1"/>
    <col min="4" max="4" width="14.7109375" style="769" customWidth="1"/>
    <col min="5" max="5" width="15.7109375" style="769" customWidth="1"/>
    <col min="6" max="6" width="15.5703125" style="769" customWidth="1"/>
    <col min="7" max="7" width="18.28515625" style="769" customWidth="1"/>
    <col min="8" max="10" width="11.85546875" style="769" customWidth="1"/>
    <col min="11" max="16384" width="9.140625" style="769"/>
  </cols>
  <sheetData>
    <row r="1" spans="1:11">
      <c r="K1" s="1567" t="s">
        <v>1061</v>
      </c>
    </row>
    <row r="3" spans="1:11">
      <c r="B3" s="1651" t="s">
        <v>1107</v>
      </c>
      <c r="C3" s="1651"/>
      <c r="D3" s="1651"/>
      <c r="E3" s="1651"/>
      <c r="F3" s="1651"/>
      <c r="G3" s="1651"/>
      <c r="H3" s="926"/>
      <c r="I3" s="926"/>
      <c r="J3" s="926"/>
    </row>
    <row r="4" spans="1:11">
      <c r="C4" s="602"/>
    </row>
    <row r="5" spans="1:11" ht="15" thickBot="1">
      <c r="C5" s="602"/>
      <c r="D5" s="602"/>
      <c r="E5" s="602"/>
      <c r="F5" s="602"/>
      <c r="G5" s="603"/>
      <c r="H5" s="873"/>
      <c r="I5" s="873"/>
    </row>
    <row r="6" spans="1:11" ht="15" thickBot="1">
      <c r="A6" s="1599"/>
      <c r="B6" s="604"/>
      <c r="C6" s="605">
        <v>2012</v>
      </c>
      <c r="D6" s="606">
        <v>2013</v>
      </c>
      <c r="E6" s="606">
        <v>2014</v>
      </c>
      <c r="F6" s="606">
        <v>2015</v>
      </c>
      <c r="G6" s="607">
        <v>2016</v>
      </c>
    </row>
    <row r="7" spans="1:11">
      <c r="A7" s="1599"/>
      <c r="B7" s="608" t="s">
        <v>1108</v>
      </c>
      <c r="C7" s="609">
        <v>1553</v>
      </c>
      <c r="D7" s="610">
        <v>1395</v>
      </c>
      <c r="E7" s="610">
        <v>1985</v>
      </c>
      <c r="F7" s="610">
        <v>1436.513948</v>
      </c>
      <c r="G7" s="611">
        <v>1823.5637610000001</v>
      </c>
    </row>
    <row r="8" spans="1:11">
      <c r="A8" s="1599"/>
      <c r="B8" s="612" t="s">
        <v>1109</v>
      </c>
      <c r="C8" s="613">
        <v>1202</v>
      </c>
      <c r="D8" s="614">
        <v>728</v>
      </c>
      <c r="E8" s="614">
        <v>541</v>
      </c>
      <c r="F8" s="614">
        <v>645.43704100000002</v>
      </c>
      <c r="G8" s="615">
        <v>508.89863300000002</v>
      </c>
    </row>
    <row r="9" spans="1:11">
      <c r="A9" s="1599"/>
      <c r="B9" s="616" t="s">
        <v>1110</v>
      </c>
      <c r="C9" s="617">
        <v>-0.27699999999999997</v>
      </c>
      <c r="D9" s="1600">
        <v>-0.10199999999999999</v>
      </c>
      <c r="E9" s="1600">
        <v>0.42299999999999999</v>
      </c>
      <c r="F9" s="1600">
        <v>-0.27631539143576822</v>
      </c>
      <c r="G9" s="1601">
        <v>0.26943686383196891</v>
      </c>
    </row>
    <row r="10" spans="1:11" ht="28.5">
      <c r="A10" s="1599"/>
      <c r="B10" s="616" t="s">
        <v>1111</v>
      </c>
      <c r="C10" s="617">
        <v>-7.0000000000000007E-2</v>
      </c>
      <c r="D10" s="1600">
        <v>-0.39399999999999996</v>
      </c>
      <c r="E10" s="1600">
        <v>-0.25700000000000001</v>
      </c>
      <c r="F10" s="1600">
        <v>0.19304443807763405</v>
      </c>
      <c r="G10" s="1601">
        <v>-0.21154411557857894</v>
      </c>
    </row>
    <row r="11" spans="1:11">
      <c r="A11" s="1599"/>
      <c r="B11" s="616" t="s">
        <v>1112</v>
      </c>
      <c r="C11" s="617">
        <v>3.3275980655791799E-3</v>
      </c>
      <c r="D11" s="1600">
        <v>2.7794879764729791E-3</v>
      </c>
      <c r="E11" s="1600">
        <v>3.7620988910810776E-3</v>
      </c>
      <c r="F11" s="1600">
        <v>2.5732909644597306E-3</v>
      </c>
      <c r="G11" s="1601">
        <v>3.0019867660273048E-3</v>
      </c>
    </row>
    <row r="12" spans="1:11" ht="15" thickBot="1">
      <c r="A12" s="1599"/>
      <c r="B12" s="618" t="s">
        <v>1113</v>
      </c>
      <c r="C12" s="619">
        <v>2.575513763571265E-3</v>
      </c>
      <c r="D12" s="1602">
        <v>1.4505141554640348E-3</v>
      </c>
      <c r="E12" s="1602">
        <v>1.0253377834130292E-3</v>
      </c>
      <c r="F12" s="1602">
        <v>1.1561999158068216E-3</v>
      </c>
      <c r="G12" s="1593">
        <v>8.3775900475101977E-4</v>
      </c>
    </row>
    <row r="14" spans="1:11">
      <c r="B14" s="769" t="s">
        <v>1114</v>
      </c>
    </row>
    <row r="15" spans="1:11">
      <c r="B15" s="1603"/>
      <c r="C15" s="1603"/>
      <c r="D15" s="1603"/>
      <c r="E15" s="1604"/>
      <c r="F15" s="1604"/>
      <c r="G15" s="1604"/>
      <c r="H15" s="1604"/>
      <c r="I15" s="1604"/>
    </row>
    <row r="16" spans="1:11">
      <c r="B16" s="1603"/>
      <c r="C16" s="1605"/>
      <c r="D16" s="1605"/>
      <c r="E16" s="1606"/>
      <c r="F16" s="1606"/>
      <c r="G16" s="1606"/>
      <c r="H16" s="1606"/>
      <c r="I16" s="1604"/>
    </row>
    <row r="17" spans="1:12">
      <c r="B17" s="1651" t="s">
        <v>1115</v>
      </c>
      <c r="C17" s="1651"/>
      <c r="D17" s="1651"/>
      <c r="E17" s="1651"/>
      <c r="F17" s="1651"/>
      <c r="G17" s="1651"/>
      <c r="H17" s="1651"/>
      <c r="I17" s="1651"/>
      <c r="J17" s="1651"/>
      <c r="K17" s="1651"/>
      <c r="L17" s="1651"/>
    </row>
    <row r="18" spans="1:12">
      <c r="C18" s="602"/>
    </row>
    <row r="19" spans="1:12" ht="15" thickBot="1">
      <c r="C19" s="602"/>
      <c r="D19" s="602"/>
      <c r="E19" s="602"/>
      <c r="F19" s="602"/>
      <c r="G19" s="602"/>
      <c r="H19" s="873"/>
      <c r="I19" s="873"/>
    </row>
    <row r="20" spans="1:12" ht="15" thickBot="1">
      <c r="A20" s="1599"/>
      <c r="B20" s="2013" t="s">
        <v>1116</v>
      </c>
      <c r="C20" s="2015" t="s">
        <v>1117</v>
      </c>
      <c r="D20" s="2016"/>
      <c r="E20" s="2016"/>
      <c r="F20" s="2016"/>
      <c r="G20" s="2017"/>
      <c r="H20" s="2018" t="s">
        <v>1118</v>
      </c>
      <c r="I20" s="2016"/>
      <c r="J20" s="2016"/>
      <c r="K20" s="2016"/>
      <c r="L20" s="2019"/>
    </row>
    <row r="21" spans="1:12" ht="15" thickBot="1">
      <c r="A21" s="1599"/>
      <c r="B21" s="2014"/>
      <c r="C21" s="620">
        <v>2012</v>
      </c>
      <c r="D21" s="621">
        <v>2013</v>
      </c>
      <c r="E21" s="621">
        <v>2014</v>
      </c>
      <c r="F21" s="621">
        <v>2015</v>
      </c>
      <c r="G21" s="622">
        <v>2016</v>
      </c>
      <c r="H21" s="623">
        <v>2012</v>
      </c>
      <c r="I21" s="621">
        <v>2013</v>
      </c>
      <c r="J21" s="621">
        <v>2014</v>
      </c>
      <c r="K21" s="622">
        <v>2015</v>
      </c>
      <c r="L21" s="624">
        <v>2016</v>
      </c>
    </row>
    <row r="22" spans="1:12">
      <c r="A22" s="1599"/>
      <c r="B22" s="608" t="s">
        <v>1119</v>
      </c>
      <c r="C22" s="625" t="s">
        <v>1120</v>
      </c>
      <c r="D22" s="1607" t="s">
        <v>1121</v>
      </c>
      <c r="E22" s="1608" t="s">
        <v>1122</v>
      </c>
      <c r="F22" s="1608" t="s">
        <v>1123</v>
      </c>
      <c r="G22" s="1609" t="s">
        <v>1121</v>
      </c>
      <c r="H22" s="626" t="s">
        <v>1124</v>
      </c>
      <c r="I22" s="1610" t="s">
        <v>1125</v>
      </c>
      <c r="J22" s="1610" t="s">
        <v>1126</v>
      </c>
      <c r="K22" s="1611" t="s">
        <v>1127</v>
      </c>
      <c r="L22" s="1612" t="s">
        <v>1128</v>
      </c>
    </row>
    <row r="23" spans="1:12">
      <c r="A23" s="1599"/>
      <c r="B23" s="612" t="s">
        <v>1129</v>
      </c>
      <c r="C23" s="627" t="s">
        <v>1130</v>
      </c>
      <c r="D23" s="1613" t="s">
        <v>1131</v>
      </c>
      <c r="E23" s="1614" t="s">
        <v>1132</v>
      </c>
      <c r="F23" s="1614" t="s">
        <v>1133</v>
      </c>
      <c r="G23" s="1615" t="s">
        <v>1134</v>
      </c>
      <c r="H23" s="628" t="s">
        <v>1135</v>
      </c>
      <c r="I23" s="1613" t="s">
        <v>1136</v>
      </c>
      <c r="J23" s="1613" t="s">
        <v>1137</v>
      </c>
      <c r="K23" s="1614" t="s">
        <v>1138</v>
      </c>
      <c r="L23" s="1588">
        <v>0.28599999999999998</v>
      </c>
    </row>
    <row r="24" spans="1:12" ht="15" thickBot="1">
      <c r="A24" s="1599"/>
      <c r="B24" s="618" t="s">
        <v>1139</v>
      </c>
      <c r="C24" s="629" t="s">
        <v>1140</v>
      </c>
      <c r="D24" s="1616" t="s">
        <v>1141</v>
      </c>
      <c r="E24" s="1617" t="s">
        <v>1142</v>
      </c>
      <c r="F24" s="1617" t="s">
        <v>1143</v>
      </c>
      <c r="G24" s="1618" t="s">
        <v>1144</v>
      </c>
      <c r="H24" s="630" t="s">
        <v>1145</v>
      </c>
      <c r="I24" s="1616" t="s">
        <v>1146</v>
      </c>
      <c r="J24" s="1616" t="s">
        <v>1147</v>
      </c>
      <c r="K24" s="1617" t="s">
        <v>1148</v>
      </c>
      <c r="L24" s="1618" t="s">
        <v>1149</v>
      </c>
    </row>
    <row r="26" spans="1:12">
      <c r="B26" s="769" t="s">
        <v>1114</v>
      </c>
    </row>
    <row r="27" spans="1:12" ht="36.75" customHeight="1">
      <c r="B27" s="2012" t="s">
        <v>1150</v>
      </c>
      <c r="C27" s="2012"/>
      <c r="D27" s="2012"/>
      <c r="E27" s="2012"/>
      <c r="F27" s="2012"/>
      <c r="G27" s="2012"/>
      <c r="H27" s="2012"/>
      <c r="I27" s="2012"/>
      <c r="J27" s="2012"/>
      <c r="K27" s="2012"/>
      <c r="L27" s="2012"/>
    </row>
    <row r="28" spans="1:12">
      <c r="B28" s="1603"/>
      <c r="C28" s="1603"/>
      <c r="D28" s="1603"/>
      <c r="E28" s="1604"/>
      <c r="F28" s="1604"/>
      <c r="G28" s="1604"/>
      <c r="H28" s="1604"/>
      <c r="I28" s="1604"/>
    </row>
    <row r="31" spans="1:12">
      <c r="B31" s="1651" t="s">
        <v>1151</v>
      </c>
      <c r="C31" s="1651"/>
      <c r="D31" s="1651"/>
      <c r="E31" s="1651"/>
      <c r="F31" s="1651"/>
      <c r="G31" s="1651"/>
    </row>
    <row r="33" spans="2:9" ht="15" thickBot="1"/>
    <row r="34" spans="2:9" ht="15" thickBot="1">
      <c r="B34" s="631" t="s">
        <v>1152</v>
      </c>
      <c r="C34" s="632">
        <v>2012</v>
      </c>
      <c r="D34" s="633">
        <v>2013</v>
      </c>
      <c r="E34" s="633">
        <v>2014</v>
      </c>
      <c r="F34" s="633">
        <v>2015</v>
      </c>
      <c r="G34" s="634">
        <v>2016</v>
      </c>
    </row>
    <row r="35" spans="2:9">
      <c r="B35" s="635" t="s">
        <v>1153</v>
      </c>
      <c r="C35" s="636">
        <v>15</v>
      </c>
      <c r="D35" s="637">
        <v>13</v>
      </c>
      <c r="E35" s="638">
        <v>10</v>
      </c>
      <c r="F35" s="638">
        <v>10</v>
      </c>
      <c r="G35" s="639" t="s">
        <v>1154</v>
      </c>
    </row>
    <row r="36" spans="2:9">
      <c r="B36" s="612" t="s">
        <v>1155</v>
      </c>
      <c r="C36" s="1619" t="s">
        <v>1156</v>
      </c>
      <c r="D36" s="1620" t="s">
        <v>1157</v>
      </c>
      <c r="E36" s="1620" t="s">
        <v>1158</v>
      </c>
      <c r="F36" s="1620" t="s">
        <v>1159</v>
      </c>
      <c r="G36" s="1621" t="s">
        <v>1130</v>
      </c>
    </row>
    <row r="37" spans="2:9" ht="28.5">
      <c r="B37" s="640" t="s">
        <v>1160</v>
      </c>
      <c r="C37" s="1622" t="s">
        <v>1161</v>
      </c>
      <c r="D37" s="1623" t="s">
        <v>1162</v>
      </c>
      <c r="E37" s="1624" t="s">
        <v>1163</v>
      </c>
      <c r="F37" s="1624" t="s">
        <v>1164</v>
      </c>
      <c r="G37" s="1625" t="s">
        <v>1165</v>
      </c>
    </row>
    <row r="38" spans="2:9" ht="28.5">
      <c r="B38" s="640" t="s">
        <v>1166</v>
      </c>
      <c r="C38" s="1622" t="s">
        <v>1167</v>
      </c>
      <c r="D38" s="1623" t="s">
        <v>1168</v>
      </c>
      <c r="E38" s="1624" t="s">
        <v>1169</v>
      </c>
      <c r="F38" s="1624" t="s">
        <v>1170</v>
      </c>
      <c r="G38" s="1625" t="s">
        <v>1171</v>
      </c>
    </row>
    <row r="39" spans="2:9" ht="28.5">
      <c r="B39" s="640" t="s">
        <v>1172</v>
      </c>
      <c r="C39" s="1622" t="s">
        <v>1173</v>
      </c>
      <c r="D39" s="1623" t="s">
        <v>1133</v>
      </c>
      <c r="E39" s="1624" t="s">
        <v>1174</v>
      </c>
      <c r="F39" s="1624" t="s">
        <v>1175</v>
      </c>
      <c r="G39" s="1625" t="s">
        <v>1176</v>
      </c>
    </row>
    <row r="40" spans="2:9" ht="29.25" thickBot="1">
      <c r="B40" s="641" t="s">
        <v>1177</v>
      </c>
      <c r="C40" s="1626" t="s">
        <v>1178</v>
      </c>
      <c r="D40" s="1627" t="s">
        <v>1179</v>
      </c>
      <c r="E40" s="1628" t="s">
        <v>1180</v>
      </c>
      <c r="F40" s="1628" t="s">
        <v>1181</v>
      </c>
      <c r="G40" s="1629" t="s">
        <v>1182</v>
      </c>
    </row>
    <row r="41" spans="2:9">
      <c r="B41" s="642"/>
      <c r="C41" s="1630"/>
      <c r="D41" s="1630"/>
      <c r="E41" s="1599"/>
      <c r="F41" s="1599"/>
    </row>
    <row r="42" spans="2:9">
      <c r="B42" s="2005" t="s">
        <v>1114</v>
      </c>
      <c r="C42" s="2005"/>
      <c r="D42" s="2005"/>
      <c r="E42" s="2005"/>
      <c r="F42" s="2005"/>
      <c r="G42" s="2005"/>
      <c r="H42" s="2005"/>
      <c r="I42" s="2005"/>
    </row>
    <row r="43" spans="2:9" ht="90" customHeight="1">
      <c r="B43" s="2005" t="s">
        <v>1183</v>
      </c>
      <c r="C43" s="2005"/>
      <c r="D43" s="2005"/>
      <c r="E43" s="2005"/>
      <c r="F43" s="2005"/>
      <c r="G43" s="2005"/>
      <c r="H43" s="2005"/>
      <c r="I43" s="2005"/>
    </row>
    <row r="44" spans="2:9" ht="42.75" customHeight="1">
      <c r="B44" s="2005" t="s">
        <v>1184</v>
      </c>
      <c r="C44" s="2005"/>
      <c r="D44" s="2005"/>
      <c r="E44" s="2005"/>
      <c r="F44" s="2005"/>
      <c r="G44" s="2005"/>
      <c r="H44" s="2005"/>
      <c r="I44" s="2005"/>
    </row>
  </sheetData>
  <mergeCells count="10">
    <mergeCell ref="B3:G3"/>
    <mergeCell ref="B17:L17"/>
    <mergeCell ref="B20:B21"/>
    <mergeCell ref="C20:G20"/>
    <mergeCell ref="H20:L20"/>
    <mergeCell ref="B27:L27"/>
    <mergeCell ref="B31:G31"/>
    <mergeCell ref="B43:I43"/>
    <mergeCell ref="B44:I44"/>
    <mergeCell ref="B42:I42"/>
  </mergeCells>
  <pageMargins left="0.70866141732283472" right="0.70866141732283472" top="0.74803149606299213" bottom="0.74803149606299213" header="0.31496062992125984" footer="0.31496062992125984"/>
  <pageSetup paperSize="9" scale="6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6"/>
  <sheetViews>
    <sheetView workbookViewId="0"/>
  </sheetViews>
  <sheetFormatPr defaultColWidth="9.140625" defaultRowHeight="14.25"/>
  <cols>
    <col min="1" max="1" width="3.7109375" style="769" customWidth="1"/>
    <col min="2" max="2" width="40.28515625" style="769" customWidth="1"/>
    <col min="3" max="4" width="11.42578125" style="769" customWidth="1"/>
    <col min="5" max="6" width="11.5703125" style="769" customWidth="1"/>
    <col min="7" max="7" width="9.140625" style="769"/>
    <col min="8" max="8" width="9.140625" style="871"/>
    <col min="9" max="257" width="9.140625" style="769"/>
    <col min="258" max="258" width="40.28515625" style="769" customWidth="1"/>
    <col min="259" max="262" width="9.5703125" style="769" customWidth="1"/>
    <col min="263" max="513" width="9.140625" style="769"/>
    <col min="514" max="514" width="40.28515625" style="769" customWidth="1"/>
    <col min="515" max="518" width="9.5703125" style="769" customWidth="1"/>
    <col min="519" max="769" width="9.140625" style="769"/>
    <col min="770" max="770" width="40.28515625" style="769" customWidth="1"/>
    <col min="771" max="774" width="9.5703125" style="769" customWidth="1"/>
    <col min="775" max="1025" width="9.140625" style="769"/>
    <col min="1026" max="1026" width="40.28515625" style="769" customWidth="1"/>
    <col min="1027" max="1030" width="9.5703125" style="769" customWidth="1"/>
    <col min="1031" max="1281" width="9.140625" style="769"/>
    <col min="1282" max="1282" width="40.28515625" style="769" customWidth="1"/>
    <col min="1283" max="1286" width="9.5703125" style="769" customWidth="1"/>
    <col min="1287" max="1537" width="9.140625" style="769"/>
    <col min="1538" max="1538" width="40.28515625" style="769" customWidth="1"/>
    <col min="1539" max="1542" width="9.5703125" style="769" customWidth="1"/>
    <col min="1543" max="1793" width="9.140625" style="769"/>
    <col min="1794" max="1794" width="40.28515625" style="769" customWidth="1"/>
    <col min="1795" max="1798" width="9.5703125" style="769" customWidth="1"/>
    <col min="1799" max="2049" width="9.140625" style="769"/>
    <col min="2050" max="2050" width="40.28515625" style="769" customWidth="1"/>
    <col min="2051" max="2054" width="9.5703125" style="769" customWidth="1"/>
    <col min="2055" max="2305" width="9.140625" style="769"/>
    <col min="2306" max="2306" width="40.28515625" style="769" customWidth="1"/>
    <col min="2307" max="2310" width="9.5703125" style="769" customWidth="1"/>
    <col min="2311" max="2561" width="9.140625" style="769"/>
    <col min="2562" max="2562" width="40.28515625" style="769" customWidth="1"/>
    <col min="2563" max="2566" width="9.5703125" style="769" customWidth="1"/>
    <col min="2567" max="2817" width="9.140625" style="769"/>
    <col min="2818" max="2818" width="40.28515625" style="769" customWidth="1"/>
    <col min="2819" max="2822" width="9.5703125" style="769" customWidth="1"/>
    <col min="2823" max="3073" width="9.140625" style="769"/>
    <col min="3074" max="3074" width="40.28515625" style="769" customWidth="1"/>
    <col min="3075" max="3078" width="9.5703125" style="769" customWidth="1"/>
    <col min="3079" max="3329" width="9.140625" style="769"/>
    <col min="3330" max="3330" width="40.28515625" style="769" customWidth="1"/>
    <col min="3331" max="3334" width="9.5703125" style="769" customWidth="1"/>
    <col min="3335" max="3585" width="9.140625" style="769"/>
    <col min="3586" max="3586" width="40.28515625" style="769" customWidth="1"/>
    <col min="3587" max="3590" width="9.5703125" style="769" customWidth="1"/>
    <col min="3591" max="3841" width="9.140625" style="769"/>
    <col min="3842" max="3842" width="40.28515625" style="769" customWidth="1"/>
    <col min="3843" max="3846" width="9.5703125" style="769" customWidth="1"/>
    <col min="3847" max="4097" width="9.140625" style="769"/>
    <col min="4098" max="4098" width="40.28515625" style="769" customWidth="1"/>
    <col min="4099" max="4102" width="9.5703125" style="769" customWidth="1"/>
    <col min="4103" max="4353" width="9.140625" style="769"/>
    <col min="4354" max="4354" width="40.28515625" style="769" customWidth="1"/>
    <col min="4355" max="4358" width="9.5703125" style="769" customWidth="1"/>
    <col min="4359" max="4609" width="9.140625" style="769"/>
    <col min="4610" max="4610" width="40.28515625" style="769" customWidth="1"/>
    <col min="4611" max="4614" width="9.5703125" style="769" customWidth="1"/>
    <col min="4615" max="4865" width="9.140625" style="769"/>
    <col min="4866" max="4866" width="40.28515625" style="769" customWidth="1"/>
    <col min="4867" max="4870" width="9.5703125" style="769" customWidth="1"/>
    <col min="4871" max="5121" width="9.140625" style="769"/>
    <col min="5122" max="5122" width="40.28515625" style="769" customWidth="1"/>
    <col min="5123" max="5126" width="9.5703125" style="769" customWidth="1"/>
    <col min="5127" max="5377" width="9.140625" style="769"/>
    <col min="5378" max="5378" width="40.28515625" style="769" customWidth="1"/>
    <col min="5379" max="5382" width="9.5703125" style="769" customWidth="1"/>
    <col min="5383" max="5633" width="9.140625" style="769"/>
    <col min="5634" max="5634" width="40.28515625" style="769" customWidth="1"/>
    <col min="5635" max="5638" width="9.5703125" style="769" customWidth="1"/>
    <col min="5639" max="5889" width="9.140625" style="769"/>
    <col min="5890" max="5890" width="40.28515625" style="769" customWidth="1"/>
    <col min="5891" max="5894" width="9.5703125" style="769" customWidth="1"/>
    <col min="5895" max="6145" width="9.140625" style="769"/>
    <col min="6146" max="6146" width="40.28515625" style="769" customWidth="1"/>
    <col min="6147" max="6150" width="9.5703125" style="769" customWidth="1"/>
    <col min="6151" max="6401" width="9.140625" style="769"/>
    <col min="6402" max="6402" width="40.28515625" style="769" customWidth="1"/>
    <col min="6403" max="6406" width="9.5703125" style="769" customWidth="1"/>
    <col min="6407" max="6657" width="9.140625" style="769"/>
    <col min="6658" max="6658" width="40.28515625" style="769" customWidth="1"/>
    <col min="6659" max="6662" width="9.5703125" style="769" customWidth="1"/>
    <col min="6663" max="6913" width="9.140625" style="769"/>
    <col min="6914" max="6914" width="40.28515625" style="769" customWidth="1"/>
    <col min="6915" max="6918" width="9.5703125" style="769" customWidth="1"/>
    <col min="6919" max="7169" width="9.140625" style="769"/>
    <col min="7170" max="7170" width="40.28515625" style="769" customWidth="1"/>
    <col min="7171" max="7174" width="9.5703125" style="769" customWidth="1"/>
    <col min="7175" max="7425" width="9.140625" style="769"/>
    <col min="7426" max="7426" width="40.28515625" style="769" customWidth="1"/>
    <col min="7427" max="7430" width="9.5703125" style="769" customWidth="1"/>
    <col min="7431" max="7681" width="9.140625" style="769"/>
    <col min="7682" max="7682" width="40.28515625" style="769" customWidth="1"/>
    <col min="7683" max="7686" width="9.5703125" style="769" customWidth="1"/>
    <col min="7687" max="7937" width="9.140625" style="769"/>
    <col min="7938" max="7938" width="40.28515625" style="769" customWidth="1"/>
    <col min="7939" max="7942" width="9.5703125" style="769" customWidth="1"/>
    <col min="7943" max="8193" width="9.140625" style="769"/>
    <col min="8194" max="8194" width="40.28515625" style="769" customWidth="1"/>
    <col min="8195" max="8198" width="9.5703125" style="769" customWidth="1"/>
    <col min="8199" max="8449" width="9.140625" style="769"/>
    <col min="8450" max="8450" width="40.28515625" style="769" customWidth="1"/>
    <col min="8451" max="8454" width="9.5703125" style="769" customWidth="1"/>
    <col min="8455" max="8705" width="9.140625" style="769"/>
    <col min="8706" max="8706" width="40.28515625" style="769" customWidth="1"/>
    <col min="8707" max="8710" width="9.5703125" style="769" customWidth="1"/>
    <col min="8711" max="8961" width="9.140625" style="769"/>
    <col min="8962" max="8962" width="40.28515625" style="769" customWidth="1"/>
    <col min="8963" max="8966" width="9.5703125" style="769" customWidth="1"/>
    <col min="8967" max="9217" width="9.140625" style="769"/>
    <col min="9218" max="9218" width="40.28515625" style="769" customWidth="1"/>
    <col min="9219" max="9222" width="9.5703125" style="769" customWidth="1"/>
    <col min="9223" max="9473" width="9.140625" style="769"/>
    <col min="9474" max="9474" width="40.28515625" style="769" customWidth="1"/>
    <col min="9475" max="9478" width="9.5703125" style="769" customWidth="1"/>
    <col min="9479" max="9729" width="9.140625" style="769"/>
    <col min="9730" max="9730" width="40.28515625" style="769" customWidth="1"/>
    <col min="9731" max="9734" width="9.5703125" style="769" customWidth="1"/>
    <col min="9735" max="9985" width="9.140625" style="769"/>
    <col min="9986" max="9986" width="40.28515625" style="769" customWidth="1"/>
    <col min="9987" max="9990" width="9.5703125" style="769" customWidth="1"/>
    <col min="9991" max="10241" width="9.140625" style="769"/>
    <col min="10242" max="10242" width="40.28515625" style="769" customWidth="1"/>
    <col min="10243" max="10246" width="9.5703125" style="769" customWidth="1"/>
    <col min="10247" max="10497" width="9.140625" style="769"/>
    <col min="10498" max="10498" width="40.28515625" style="769" customWidth="1"/>
    <col min="10499" max="10502" width="9.5703125" style="769" customWidth="1"/>
    <col min="10503" max="10753" width="9.140625" style="769"/>
    <col min="10754" max="10754" width="40.28515625" style="769" customWidth="1"/>
    <col min="10755" max="10758" width="9.5703125" style="769" customWidth="1"/>
    <col min="10759" max="11009" width="9.140625" style="769"/>
    <col min="11010" max="11010" width="40.28515625" style="769" customWidth="1"/>
    <col min="11011" max="11014" width="9.5703125" style="769" customWidth="1"/>
    <col min="11015" max="11265" width="9.140625" style="769"/>
    <col min="11266" max="11266" width="40.28515625" style="769" customWidth="1"/>
    <col min="11267" max="11270" width="9.5703125" style="769" customWidth="1"/>
    <col min="11271" max="11521" width="9.140625" style="769"/>
    <col min="11522" max="11522" width="40.28515625" style="769" customWidth="1"/>
    <col min="11523" max="11526" width="9.5703125" style="769" customWidth="1"/>
    <col min="11527" max="11777" width="9.140625" style="769"/>
    <col min="11778" max="11778" width="40.28515625" style="769" customWidth="1"/>
    <col min="11779" max="11782" width="9.5703125" style="769" customWidth="1"/>
    <col min="11783" max="12033" width="9.140625" style="769"/>
    <col min="12034" max="12034" width="40.28515625" style="769" customWidth="1"/>
    <col min="12035" max="12038" width="9.5703125" style="769" customWidth="1"/>
    <col min="12039" max="12289" width="9.140625" style="769"/>
    <col min="12290" max="12290" width="40.28515625" style="769" customWidth="1"/>
    <col min="12291" max="12294" width="9.5703125" style="769" customWidth="1"/>
    <col min="12295" max="12545" width="9.140625" style="769"/>
    <col min="12546" max="12546" width="40.28515625" style="769" customWidth="1"/>
    <col min="12547" max="12550" width="9.5703125" style="769" customWidth="1"/>
    <col min="12551" max="12801" width="9.140625" style="769"/>
    <col min="12802" max="12802" width="40.28515625" style="769" customWidth="1"/>
    <col min="12803" max="12806" width="9.5703125" style="769" customWidth="1"/>
    <col min="12807" max="13057" width="9.140625" style="769"/>
    <col min="13058" max="13058" width="40.28515625" style="769" customWidth="1"/>
    <col min="13059" max="13062" width="9.5703125" style="769" customWidth="1"/>
    <col min="13063" max="13313" width="9.140625" style="769"/>
    <col min="13314" max="13314" width="40.28515625" style="769" customWidth="1"/>
    <col min="13315" max="13318" width="9.5703125" style="769" customWidth="1"/>
    <col min="13319" max="13569" width="9.140625" style="769"/>
    <col min="13570" max="13570" width="40.28515625" style="769" customWidth="1"/>
    <col min="13571" max="13574" width="9.5703125" style="769" customWidth="1"/>
    <col min="13575" max="13825" width="9.140625" style="769"/>
    <col min="13826" max="13826" width="40.28515625" style="769" customWidth="1"/>
    <col min="13827" max="13830" width="9.5703125" style="769" customWidth="1"/>
    <col min="13831" max="14081" width="9.140625" style="769"/>
    <col min="14082" max="14082" width="40.28515625" style="769" customWidth="1"/>
    <col min="14083" max="14086" width="9.5703125" style="769" customWidth="1"/>
    <col min="14087" max="14337" width="9.140625" style="769"/>
    <col min="14338" max="14338" width="40.28515625" style="769" customWidth="1"/>
    <col min="14339" max="14342" width="9.5703125" style="769" customWidth="1"/>
    <col min="14343" max="14593" width="9.140625" style="769"/>
    <col min="14594" max="14594" width="40.28515625" style="769" customWidth="1"/>
    <col min="14595" max="14598" width="9.5703125" style="769" customWidth="1"/>
    <col min="14599" max="14849" width="9.140625" style="769"/>
    <col min="14850" max="14850" width="40.28515625" style="769" customWidth="1"/>
    <col min="14851" max="14854" width="9.5703125" style="769" customWidth="1"/>
    <col min="14855" max="15105" width="9.140625" style="769"/>
    <col min="15106" max="15106" width="40.28515625" style="769" customWidth="1"/>
    <col min="15107" max="15110" width="9.5703125" style="769" customWidth="1"/>
    <col min="15111" max="15361" width="9.140625" style="769"/>
    <col min="15362" max="15362" width="40.28515625" style="769" customWidth="1"/>
    <col min="15363" max="15366" width="9.5703125" style="769" customWidth="1"/>
    <col min="15367" max="15617" width="9.140625" style="769"/>
    <col min="15618" max="15618" width="40.28515625" style="769" customWidth="1"/>
    <col min="15619" max="15622" width="9.5703125" style="769" customWidth="1"/>
    <col min="15623" max="15873" width="9.140625" style="769"/>
    <col min="15874" max="15874" width="40.28515625" style="769" customWidth="1"/>
    <col min="15875" max="15878" width="9.5703125" style="769" customWidth="1"/>
    <col min="15879" max="16129" width="9.140625" style="769"/>
    <col min="16130" max="16130" width="40.28515625" style="769" customWidth="1"/>
    <col min="16131" max="16134" width="9.5703125" style="769" customWidth="1"/>
    <col min="16135" max="16384" width="9.140625" style="769"/>
  </cols>
  <sheetData>
    <row r="1" spans="1:13">
      <c r="A1" s="916"/>
      <c r="B1" s="916"/>
      <c r="E1" s="1641" t="s">
        <v>174</v>
      </c>
      <c r="F1" s="1641"/>
    </row>
    <row r="2" spans="1:13">
      <c r="C2" s="1"/>
      <c r="D2" s="770"/>
      <c r="E2" s="1"/>
    </row>
    <row r="3" spans="1:13" ht="35.25" customHeight="1">
      <c r="B3" s="1642" t="s">
        <v>71</v>
      </c>
      <c r="C3" s="1642"/>
      <c r="D3" s="1642"/>
      <c r="E3" s="1642"/>
      <c r="F3" s="1642"/>
    </row>
    <row r="4" spans="1:13" ht="15" thickBot="1"/>
    <row r="5" spans="1:13" s="772" customFormat="1" ht="63.75" customHeight="1">
      <c r="B5" s="1643" t="s">
        <v>3</v>
      </c>
      <c r="C5" s="1652" t="s">
        <v>119</v>
      </c>
      <c r="D5" s="1653"/>
      <c r="E5" s="1654" t="s">
        <v>118</v>
      </c>
      <c r="F5" s="1653"/>
      <c r="H5" s="917"/>
      <c r="J5" s="769"/>
      <c r="K5" s="769"/>
      <c r="L5" s="769"/>
      <c r="M5" s="769"/>
    </row>
    <row r="6" spans="1:13" s="779" customFormat="1" ht="15" thickBot="1">
      <c r="B6" s="1644"/>
      <c r="C6" s="918" t="s">
        <v>116</v>
      </c>
      <c r="D6" s="919" t="s">
        <v>154</v>
      </c>
      <c r="E6" s="920" t="s">
        <v>116</v>
      </c>
      <c r="F6" s="919" t="s">
        <v>154</v>
      </c>
      <c r="H6" s="786"/>
      <c r="J6" s="769"/>
      <c r="K6" s="769"/>
      <c r="L6" s="769"/>
      <c r="M6" s="769"/>
    </row>
    <row r="7" spans="1:13" s="779" customFormat="1" ht="12.75">
      <c r="B7" s="780" t="s">
        <v>120</v>
      </c>
      <c r="C7" s="781">
        <v>33457</v>
      </c>
      <c r="D7" s="782">
        <v>34022</v>
      </c>
      <c r="E7" s="783">
        <v>19109</v>
      </c>
      <c r="F7" s="785">
        <v>19424</v>
      </c>
      <c r="H7" s="786"/>
    </row>
    <row r="8" spans="1:13" s="779" customFormat="1" ht="12.75">
      <c r="B8" s="921" t="s">
        <v>79</v>
      </c>
      <c r="C8" s="792">
        <v>0.77946343777157134</v>
      </c>
      <c r="D8" s="791">
        <v>0.81510499999999997</v>
      </c>
      <c r="E8" s="792">
        <v>0.22053656222842863</v>
      </c>
      <c r="F8" s="791">
        <v>0.184895</v>
      </c>
      <c r="H8" s="786"/>
    </row>
    <row r="9" spans="1:13" s="779" customFormat="1" ht="13.5" thickBot="1">
      <c r="B9" s="793" t="s">
        <v>80</v>
      </c>
      <c r="C9" s="796">
        <v>2.07918097923474</v>
      </c>
      <c r="D9" s="799">
        <v>2.0845906112682266</v>
      </c>
      <c r="E9" s="796">
        <v>0.58827060153339072</v>
      </c>
      <c r="F9" s="799">
        <v>0.47285868229068118</v>
      </c>
      <c r="H9" s="922"/>
      <c r="I9" s="922"/>
    </row>
    <row r="10" spans="1:13" s="800" customFormat="1" ht="13.5" customHeight="1" thickBot="1">
      <c r="B10" s="1640" t="s">
        <v>4</v>
      </c>
      <c r="C10" s="1640"/>
      <c r="D10" s="1640"/>
      <c r="E10" s="1640"/>
      <c r="F10" s="1640"/>
      <c r="H10" s="836"/>
    </row>
    <row r="11" spans="1:13" s="800" customFormat="1" ht="12.75">
      <c r="B11" s="3" t="s">
        <v>5</v>
      </c>
      <c r="C11" s="802">
        <v>0.43930000000000002</v>
      </c>
      <c r="D11" s="804">
        <v>0.44600000000000001</v>
      </c>
      <c r="E11" s="802">
        <v>0.68179999999999996</v>
      </c>
      <c r="F11" s="804">
        <v>0.71819999999999995</v>
      </c>
      <c r="H11" s="836"/>
    </row>
    <row r="12" spans="1:13" s="800" customFormat="1" ht="12.75">
      <c r="B12" s="815" t="s">
        <v>6</v>
      </c>
      <c r="C12" s="890">
        <v>0.78</v>
      </c>
      <c r="D12" s="889">
        <v>0.8</v>
      </c>
      <c r="E12" s="890">
        <v>2.14</v>
      </c>
      <c r="F12" s="889">
        <v>2.5499999999999998</v>
      </c>
      <c r="H12" s="836"/>
    </row>
    <row r="13" spans="1:13" s="800" customFormat="1" ht="12.75">
      <c r="B13" s="644" t="s">
        <v>7</v>
      </c>
      <c r="C13" s="894">
        <v>0.14810000000000001</v>
      </c>
      <c r="D13" s="893">
        <v>0.16470000000000001</v>
      </c>
      <c r="E13" s="894">
        <v>0.4425</v>
      </c>
      <c r="F13" s="893">
        <v>0.47520000000000001</v>
      </c>
      <c r="H13" s="836"/>
      <c r="I13" s="837"/>
      <c r="J13" s="837"/>
    </row>
    <row r="14" spans="1:13" s="800" customFormat="1" ht="25.5">
      <c r="B14" s="644" t="s">
        <v>1240</v>
      </c>
      <c r="C14" s="890">
        <v>1.78</v>
      </c>
      <c r="D14" s="889">
        <v>1.8</v>
      </c>
      <c r="E14" s="890">
        <v>3.14</v>
      </c>
      <c r="F14" s="889">
        <v>3.55</v>
      </c>
      <c r="H14" s="836"/>
      <c r="I14" s="837"/>
      <c r="J14" s="837"/>
    </row>
    <row r="15" spans="1:13" s="800" customFormat="1" ht="12.75">
      <c r="B15" s="644" t="s">
        <v>153</v>
      </c>
      <c r="C15" s="890">
        <v>0.29637949163817312</v>
      </c>
      <c r="D15" s="889">
        <v>0.31</v>
      </c>
      <c r="E15" s="890">
        <v>1.2028420877944834</v>
      </c>
      <c r="F15" s="889">
        <v>1.35</v>
      </c>
      <c r="H15" s="836"/>
      <c r="I15" s="837"/>
      <c r="J15" s="837"/>
    </row>
    <row r="16" spans="1:13" s="800" customFormat="1" ht="25.5">
      <c r="B16" s="645" t="s">
        <v>151</v>
      </c>
      <c r="C16" s="894">
        <v>0.13384329895974673</v>
      </c>
      <c r="D16" s="893">
        <v>0.15</v>
      </c>
      <c r="E16" s="894">
        <v>0.43272454971241497</v>
      </c>
      <c r="F16" s="893">
        <v>0.46</v>
      </c>
      <c r="H16" s="836"/>
      <c r="I16" s="837"/>
      <c r="J16" s="837"/>
    </row>
    <row r="17" spans="2:10" s="800" customFormat="1" ht="38.25">
      <c r="B17" s="645" t="s">
        <v>8</v>
      </c>
      <c r="C17" s="890">
        <v>5.0999999999999996</v>
      </c>
      <c r="D17" s="889">
        <v>6.14</v>
      </c>
      <c r="E17" s="890">
        <v>-3.14</v>
      </c>
      <c r="F17" s="889">
        <v>-4.28</v>
      </c>
      <c r="H17" s="836"/>
      <c r="I17" s="837"/>
      <c r="J17" s="837"/>
    </row>
    <row r="18" spans="2:10" s="800" customFormat="1" ht="26.25" thickBot="1">
      <c r="B18" s="645" t="s">
        <v>138</v>
      </c>
      <c r="C18" s="923">
        <v>9.0068031017062058</v>
      </c>
      <c r="D18" s="899">
        <v>10.61</v>
      </c>
      <c r="E18" s="897">
        <v>-6.0172064345272043</v>
      </c>
      <c r="F18" s="924">
        <v>-6.27</v>
      </c>
      <c r="H18" s="836"/>
      <c r="I18" s="837"/>
      <c r="J18" s="837"/>
    </row>
    <row r="19" spans="2:10" s="800" customFormat="1" ht="13.5" customHeight="1" thickBot="1">
      <c r="B19" s="1640" t="s">
        <v>9</v>
      </c>
      <c r="C19" s="1640"/>
      <c r="D19" s="1640"/>
      <c r="E19" s="1640"/>
      <c r="F19" s="1640"/>
      <c r="H19" s="836"/>
    </row>
    <row r="20" spans="2:10" s="800" customFormat="1" ht="12.75">
      <c r="B20" s="3" t="s">
        <v>10</v>
      </c>
      <c r="C20" s="890">
        <v>1.42</v>
      </c>
      <c r="D20" s="889">
        <v>1.44</v>
      </c>
      <c r="E20" s="890">
        <v>0.79</v>
      </c>
      <c r="F20" s="889">
        <v>0.72</v>
      </c>
      <c r="G20" s="925"/>
      <c r="H20" s="836"/>
      <c r="I20" s="837"/>
    </row>
    <row r="21" spans="2:10" s="800" customFormat="1" ht="12.75">
      <c r="B21" s="644" t="s">
        <v>11</v>
      </c>
      <c r="C21" s="818">
        <v>0.99</v>
      </c>
      <c r="D21" s="820">
        <v>1.01</v>
      </c>
      <c r="E21" s="818">
        <v>0.6</v>
      </c>
      <c r="F21" s="820">
        <v>0.51</v>
      </c>
      <c r="G21" s="925"/>
      <c r="H21" s="836"/>
      <c r="I21" s="837"/>
    </row>
    <row r="22" spans="2:10" s="800" customFormat="1" ht="12.75">
      <c r="B22" s="644" t="s">
        <v>12</v>
      </c>
      <c r="C22" s="818">
        <v>0.24</v>
      </c>
      <c r="D22" s="820">
        <v>0.25</v>
      </c>
      <c r="E22" s="818">
        <v>0.11</v>
      </c>
      <c r="F22" s="820">
        <v>0.12</v>
      </c>
      <c r="G22" s="925"/>
      <c r="H22" s="836"/>
      <c r="I22" s="837"/>
    </row>
    <row r="23" spans="2:10" s="800" customFormat="1" ht="13.5" thickBot="1">
      <c r="B23" s="645" t="s">
        <v>13</v>
      </c>
      <c r="C23" s="879">
        <v>166319.50488699999</v>
      </c>
      <c r="D23" s="880">
        <v>212751.00565899999</v>
      </c>
      <c r="E23" s="881">
        <v>-29641.672740999998</v>
      </c>
      <c r="F23" s="880">
        <v>-33951.893849</v>
      </c>
      <c r="G23" s="925"/>
      <c r="H23" s="836"/>
      <c r="I23" s="837"/>
    </row>
    <row r="24" spans="2:10" s="800" customFormat="1" ht="13.5" customHeight="1" thickBot="1">
      <c r="B24" s="1640" t="s">
        <v>14</v>
      </c>
      <c r="C24" s="1640"/>
      <c r="D24" s="1640"/>
      <c r="E24" s="1640"/>
      <c r="F24" s="1640"/>
      <c r="H24" s="836"/>
      <c r="I24" s="837"/>
    </row>
    <row r="25" spans="2:10" s="800" customFormat="1" ht="12.75">
      <c r="B25" s="3" t="s">
        <v>15</v>
      </c>
      <c r="C25" s="879">
        <v>107.31000110668832</v>
      </c>
      <c r="D25" s="880">
        <v>108.2</v>
      </c>
      <c r="E25" s="881">
        <v>234.35379733035222</v>
      </c>
      <c r="F25" s="880">
        <v>202.25</v>
      </c>
      <c r="G25" s="925"/>
      <c r="H25" s="836"/>
      <c r="I25" s="837"/>
    </row>
    <row r="26" spans="2:10" s="800" customFormat="1" ht="25.5">
      <c r="B26" s="644" t="s">
        <v>16</v>
      </c>
      <c r="C26" s="879">
        <v>59.812281103201016</v>
      </c>
      <c r="D26" s="880">
        <v>60.4</v>
      </c>
      <c r="E26" s="881">
        <v>89.668122896364125</v>
      </c>
      <c r="F26" s="880">
        <v>101.39</v>
      </c>
      <c r="G26" s="925"/>
      <c r="H26" s="836"/>
      <c r="I26" s="837"/>
    </row>
    <row r="27" spans="2:10" s="800" customFormat="1" ht="25.5">
      <c r="B27" s="644" t="s">
        <v>86</v>
      </c>
      <c r="C27" s="879">
        <v>144.29779983991079</v>
      </c>
      <c r="D27" s="880">
        <v>143.30000000000001</v>
      </c>
      <c r="E27" s="881">
        <v>396.76688053312989</v>
      </c>
      <c r="F27" s="880">
        <v>432.23</v>
      </c>
      <c r="G27" s="925"/>
      <c r="H27" s="836"/>
      <c r="I27" s="837"/>
    </row>
    <row r="28" spans="2:10" s="800" customFormat="1" ht="12.75">
      <c r="B28" s="644" t="s">
        <v>17</v>
      </c>
      <c r="C28" s="888">
        <v>0.88611228494469663</v>
      </c>
      <c r="D28" s="889">
        <v>0.87</v>
      </c>
      <c r="E28" s="890">
        <v>0.35037280221052997</v>
      </c>
      <c r="F28" s="889">
        <v>0.34</v>
      </c>
      <c r="G28" s="925"/>
      <c r="H28" s="836"/>
      <c r="I28" s="837"/>
    </row>
    <row r="29" spans="2:10" s="800" customFormat="1" ht="12.75">
      <c r="B29" s="645" t="s">
        <v>18</v>
      </c>
      <c r="C29" s="888">
        <v>6.1024256769311886</v>
      </c>
      <c r="D29" s="889">
        <v>6.04</v>
      </c>
      <c r="E29" s="890">
        <v>4.0705658623171654</v>
      </c>
      <c r="F29" s="889">
        <v>3.6</v>
      </c>
      <c r="G29" s="925"/>
      <c r="H29" s="836"/>
      <c r="I29" s="837"/>
    </row>
    <row r="30" spans="2:10" s="800" customFormat="1" ht="12.75">
      <c r="B30" s="645" t="s">
        <v>19</v>
      </c>
      <c r="C30" s="888">
        <v>3.401360509139447</v>
      </c>
      <c r="D30" s="889">
        <v>3.37</v>
      </c>
      <c r="E30" s="890">
        <v>1.5574742298094062</v>
      </c>
      <c r="F30" s="889">
        <v>1.8</v>
      </c>
      <c r="G30" s="925"/>
      <c r="H30" s="836"/>
      <c r="I30" s="837"/>
    </row>
    <row r="31" spans="2:10" s="800" customFormat="1" ht="12.75">
      <c r="B31" s="645" t="s">
        <v>146</v>
      </c>
      <c r="C31" s="888">
        <v>3.4396999156942849</v>
      </c>
      <c r="D31" s="889">
        <v>3.41</v>
      </c>
      <c r="E31" s="890">
        <v>1.6233809058595268</v>
      </c>
      <c r="F31" s="889">
        <v>1.85</v>
      </c>
      <c r="G31" s="925"/>
      <c r="H31" s="836"/>
      <c r="I31" s="837"/>
    </row>
    <row r="32" spans="2:10" s="800" customFormat="1" ht="12.75">
      <c r="B32" s="645" t="s">
        <v>134</v>
      </c>
      <c r="C32" s="888">
        <v>1.9680603999010742</v>
      </c>
      <c r="D32" s="889">
        <v>1.93</v>
      </c>
      <c r="E32" s="890">
        <v>0.69975012451203678</v>
      </c>
      <c r="F32" s="889">
        <v>0.64</v>
      </c>
      <c r="G32" s="925"/>
      <c r="H32" s="836"/>
      <c r="I32" s="837"/>
    </row>
    <row r="33" spans="2:10" s="800" customFormat="1" ht="12.75">
      <c r="B33" s="645" t="s">
        <v>142</v>
      </c>
      <c r="C33" s="888">
        <v>5.6779643435602507</v>
      </c>
      <c r="D33" s="889">
        <v>5.36</v>
      </c>
      <c r="E33" s="890">
        <v>-7.0602830431064625</v>
      </c>
      <c r="F33" s="889">
        <v>-3.55</v>
      </c>
      <c r="G33" s="925"/>
      <c r="H33" s="836"/>
      <c r="I33" s="837"/>
    </row>
    <row r="34" spans="2:10" s="800" customFormat="1" ht="12.75">
      <c r="B34" s="645" t="s">
        <v>20</v>
      </c>
      <c r="C34" s="888">
        <v>1.5875404158254824</v>
      </c>
      <c r="D34" s="889">
        <v>1.56</v>
      </c>
      <c r="E34" s="890">
        <v>1.0060107960352254</v>
      </c>
      <c r="F34" s="889">
        <v>1.1200000000000001</v>
      </c>
      <c r="G34" s="925"/>
      <c r="H34" s="836"/>
      <c r="I34" s="837"/>
    </row>
    <row r="35" spans="2:10" s="800" customFormat="1" ht="38.25">
      <c r="B35" s="645" t="s">
        <v>21</v>
      </c>
      <c r="C35" s="888">
        <v>1.44</v>
      </c>
      <c r="D35" s="889">
        <v>1.47</v>
      </c>
      <c r="E35" s="890">
        <v>1.02</v>
      </c>
      <c r="F35" s="889">
        <v>0.9</v>
      </c>
      <c r="G35" s="925"/>
      <c r="H35" s="836"/>
      <c r="I35" s="837"/>
    </row>
    <row r="36" spans="2:10" s="800" customFormat="1" ht="26.25" thickBot="1">
      <c r="B36" s="2" t="s">
        <v>22</v>
      </c>
      <c r="C36" s="904">
        <v>0.45571</v>
      </c>
      <c r="D36" s="905">
        <v>0.45144000000000001</v>
      </c>
      <c r="E36" s="904">
        <v>0.55722000000000005</v>
      </c>
      <c r="F36" s="905">
        <v>0.59857000000000005</v>
      </c>
      <c r="G36" s="925"/>
      <c r="H36" s="836"/>
      <c r="I36" s="837"/>
    </row>
    <row r="37" spans="2:10" s="800" customFormat="1" ht="13.5" customHeight="1" thickBot="1">
      <c r="B37" s="1640" t="s">
        <v>23</v>
      </c>
      <c r="C37" s="1640"/>
      <c r="D37" s="1640"/>
      <c r="E37" s="1640"/>
      <c r="F37" s="1640"/>
      <c r="G37" s="925"/>
      <c r="H37" s="836"/>
      <c r="I37" s="837"/>
    </row>
    <row r="38" spans="2:10" s="800" customFormat="1" ht="12.75">
      <c r="B38" s="3" t="s">
        <v>130</v>
      </c>
      <c r="C38" s="908">
        <v>6.3339543083223343E-2</v>
      </c>
      <c r="D38" s="909">
        <v>6.4180000000000001E-2</v>
      </c>
      <c r="E38" s="908">
        <v>-7.1379032692757818E-2</v>
      </c>
      <c r="F38" s="909">
        <v>-8.0799999999999997E-2</v>
      </c>
      <c r="G38" s="925"/>
      <c r="H38" s="836"/>
      <c r="I38" s="837"/>
    </row>
    <row r="39" spans="2:10" s="800" customFormat="1" ht="12.75">
      <c r="B39" s="644" t="s">
        <v>131</v>
      </c>
      <c r="C39" s="792">
        <v>0.11347781344754988</v>
      </c>
      <c r="D39" s="791">
        <v>0.11584</v>
      </c>
      <c r="E39" s="792">
        <v>-0.20494763590787521</v>
      </c>
      <c r="F39" s="791">
        <v>-0.26380999999999999</v>
      </c>
      <c r="G39" s="925"/>
      <c r="H39" s="836"/>
    </row>
    <row r="40" spans="2:10" s="800" customFormat="1" ht="12.75">
      <c r="B40" s="644" t="s">
        <v>24</v>
      </c>
      <c r="C40" s="792">
        <v>7.1499999999999994E-2</v>
      </c>
      <c r="D40" s="791">
        <v>7.4200000000000002E-2</v>
      </c>
      <c r="E40" s="792">
        <v>-0.20369999999999999</v>
      </c>
      <c r="F40" s="791">
        <v>-0.23649999999999999</v>
      </c>
      <c r="G40" s="925"/>
      <c r="H40" s="836"/>
    </row>
    <row r="41" spans="2:10" s="800" customFormat="1" ht="25.5">
      <c r="B41" s="644" t="s">
        <v>132</v>
      </c>
      <c r="C41" s="792">
        <v>0.10310992555891985</v>
      </c>
      <c r="D41" s="791">
        <v>0.11862</v>
      </c>
      <c r="E41" s="792">
        <v>-9.5913559785870087E-2</v>
      </c>
      <c r="F41" s="791">
        <v>-0.22108</v>
      </c>
      <c r="G41" s="925"/>
      <c r="H41" s="836"/>
    </row>
    <row r="42" spans="2:10" s="800" customFormat="1" ht="12.75">
      <c r="B42" s="645" t="s">
        <v>135</v>
      </c>
      <c r="C42" s="912">
        <v>6.7419320045422879E-2</v>
      </c>
      <c r="D42" s="913">
        <v>6.6309999999999994E-2</v>
      </c>
      <c r="E42" s="912">
        <v>-5.5951186322029826E-2</v>
      </c>
      <c r="F42" s="913">
        <v>-6.8959999999999994E-2</v>
      </c>
      <c r="G42" s="925"/>
      <c r="H42" s="836"/>
    </row>
    <row r="43" spans="2:10" s="800" customFormat="1" ht="13.5" thickBot="1">
      <c r="B43" s="2" t="s">
        <v>25</v>
      </c>
      <c r="C43" s="904">
        <v>7.6100000000000001E-2</v>
      </c>
      <c r="D43" s="905">
        <v>7.6700000000000004E-2</v>
      </c>
      <c r="E43" s="904">
        <v>-0.15970000000000001</v>
      </c>
      <c r="F43" s="905">
        <v>-0.2019</v>
      </c>
      <c r="G43" s="925"/>
      <c r="H43" s="836"/>
    </row>
    <row r="45" spans="2:10" ht="31.5" customHeight="1">
      <c r="B45" s="1649" t="s">
        <v>1243</v>
      </c>
      <c r="C45" s="1649"/>
      <c r="D45" s="1649"/>
      <c r="E45" s="1649"/>
      <c r="F45" s="1649"/>
      <c r="G45" s="713"/>
      <c r="H45" s="713"/>
      <c r="I45" s="713"/>
      <c r="J45" s="713"/>
    </row>
    <row r="46" spans="2:10" ht="31.5" customHeight="1">
      <c r="B46" s="1649"/>
      <c r="C46" s="1649"/>
      <c r="D46" s="1649"/>
      <c r="E46" s="1649"/>
      <c r="F46" s="1649"/>
    </row>
  </sheetData>
  <mergeCells count="10">
    <mergeCell ref="B45:F46"/>
    <mergeCell ref="B37:F37"/>
    <mergeCell ref="E1:F1"/>
    <mergeCell ref="B3:F3"/>
    <mergeCell ref="B5:B6"/>
    <mergeCell ref="C5:D5"/>
    <mergeCell ref="E5:F5"/>
    <mergeCell ref="B10:F10"/>
    <mergeCell ref="B19:F19"/>
    <mergeCell ref="B24:F24"/>
  </mergeCells>
  <pageMargins left="0.70866141732283472" right="0.70866141732283472" top="0.74803149606299213" bottom="0.74803149606299213" header="0.31496062992125984" footer="0.31496062992125984"/>
  <pageSetup paperSize="9" scale="8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4</vt:i4>
      </vt:variant>
    </vt:vector>
  </HeadingPairs>
  <TitlesOfParts>
    <vt:vector size="56" baseType="lpstr">
      <vt:lpstr>Анекс 1</vt:lpstr>
      <vt:lpstr>Анекс 2</vt:lpstr>
      <vt:lpstr>Анекс 3</vt:lpstr>
      <vt:lpstr>Анекс 4</vt:lpstr>
      <vt:lpstr>Анекс 5</vt:lpstr>
      <vt:lpstr>Анекс 6</vt:lpstr>
      <vt:lpstr>Sheet1</vt:lpstr>
      <vt:lpstr>Sheet2</vt:lpstr>
      <vt:lpstr>Sheet3</vt:lpstr>
      <vt:lpstr>Анекс 7</vt:lpstr>
      <vt:lpstr>Анекс 8</vt:lpstr>
      <vt:lpstr>Анекс 9</vt:lpstr>
      <vt:lpstr>Анекс 10</vt:lpstr>
      <vt:lpstr>Aнекс 11</vt:lpstr>
      <vt:lpstr>Анекс 12</vt:lpstr>
      <vt:lpstr>Анекс 13</vt:lpstr>
      <vt:lpstr>Анекс 14</vt:lpstr>
      <vt:lpstr>Анекс 15</vt:lpstr>
      <vt:lpstr>Sheet4</vt:lpstr>
      <vt:lpstr>Sheet5</vt:lpstr>
      <vt:lpstr>Sheet6</vt:lpstr>
      <vt:lpstr>Sheet7</vt:lpstr>
      <vt:lpstr>Sheet8</vt:lpstr>
      <vt:lpstr>Sheet9</vt:lpstr>
      <vt:lpstr>Sheet10</vt:lpstr>
      <vt:lpstr>Sheet11</vt:lpstr>
      <vt:lpstr>Анекс 16</vt:lpstr>
      <vt:lpstr>Анекс 17</vt:lpstr>
      <vt:lpstr>Анекс 18</vt:lpstr>
      <vt:lpstr>Анекс 19</vt:lpstr>
      <vt:lpstr>Анекс 20</vt:lpstr>
      <vt:lpstr>Анекс 21</vt:lpstr>
      <vt:lpstr>Анекс 22</vt:lpstr>
      <vt:lpstr>Анекс 23</vt:lpstr>
      <vt:lpstr>Анекс 24</vt:lpstr>
      <vt:lpstr>Анекс 25</vt:lpstr>
      <vt:lpstr>Анекс 26</vt:lpstr>
      <vt:lpstr>Анекс 27</vt:lpstr>
      <vt:lpstr>Анекс 28</vt:lpstr>
      <vt:lpstr>Анекс 29</vt:lpstr>
      <vt:lpstr>Анекс 30</vt:lpstr>
      <vt:lpstr>Анекс 31</vt:lpstr>
      <vt:lpstr>Анекс 32</vt:lpstr>
      <vt:lpstr>Анекс 33</vt:lpstr>
      <vt:lpstr>Анекс 34</vt:lpstr>
      <vt:lpstr>Анекс 35</vt:lpstr>
      <vt:lpstr>Анекс 36</vt:lpstr>
      <vt:lpstr>Анекс 37</vt:lpstr>
      <vt:lpstr>Анекс 38</vt:lpstr>
      <vt:lpstr>Анекс 39</vt:lpstr>
      <vt:lpstr>Анекс 40</vt:lpstr>
      <vt:lpstr>Анекс 41</vt:lpstr>
      <vt:lpstr>'Анекс 20'!Print_Area</vt:lpstr>
      <vt:lpstr>'Анекс 21'!Print_Area</vt:lpstr>
      <vt:lpstr>'Анекс 22'!Print_Area</vt:lpstr>
      <vt:lpstr>'Анекс 35'!Print_Area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2020-01-27T11:45:01Z</dcterms:modified>
</cp:coreProperties>
</file>