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filterPrivacy="1" defaultThemeVersion="124226"/>
  <xr:revisionPtr revIDLastSave="0" documentId="13_ncr:1_{2AA23D86-0BF3-42AF-B127-F4644250D23A}" xr6:coauthVersionLast="45" xr6:coauthVersionMax="45" xr10:uidLastSave="{00000000-0000-0000-0000-000000000000}"/>
  <bookViews>
    <workbookView xWindow="-108" yWindow="-108" windowWidth="23256" windowHeight="12576" tabRatio="757" xr2:uid="{00000000-000D-0000-FFFF-FFFF00000000}"/>
  </bookViews>
  <sheets>
    <sheet name="Annex 1" sheetId="81" r:id="rId1"/>
    <sheet name="Annex 2" sheetId="82" r:id="rId2"/>
    <sheet name="Annex 3" sheetId="83" r:id="rId3"/>
    <sheet name="Annex 4" sheetId="84" r:id="rId4"/>
    <sheet name="Annex 5" sheetId="85" r:id="rId5"/>
    <sheet name="Annex 6" sheetId="86" r:id="rId6"/>
    <sheet name="Annex 7" sheetId="87" r:id="rId7"/>
    <sheet name="Annex 8" sheetId="88" r:id="rId8"/>
    <sheet name="Annex 9" sheetId="89" r:id="rId9"/>
    <sheet name="Annex 10" sheetId="90" r:id="rId10"/>
    <sheet name="Annex 11" sheetId="91" r:id="rId11"/>
    <sheet name="Annex 12" sheetId="92" r:id="rId12"/>
    <sheet name="Annex 13" sheetId="93" r:id="rId13"/>
    <sheet name="Annex 14" sheetId="94" r:id="rId14"/>
    <sheet name="Annex 15" sheetId="95" r:id="rId15"/>
    <sheet name="Annex 16" sheetId="96" r:id="rId16"/>
    <sheet name="Annex 17" sheetId="97" r:id="rId17"/>
    <sheet name="Annex 18" sheetId="98" r:id="rId18"/>
    <sheet name="Annex 19" sheetId="69" r:id="rId19"/>
    <sheet name="Annex 20" sheetId="70" r:id="rId20"/>
    <sheet name="Annex 21" sheetId="71" r:id="rId21"/>
    <sheet name="Annex 22" sheetId="72" r:id="rId22"/>
    <sheet name="Annex 23" sheetId="73" r:id="rId23"/>
    <sheet name="Annex 24" sheetId="74" r:id="rId24"/>
    <sheet name="Annex 25" sheetId="75" r:id="rId25"/>
    <sheet name="Annex 26" sheetId="76" r:id="rId26"/>
    <sheet name="Annex 27" sheetId="77" r:id="rId27"/>
    <sheet name="Annex 28" sheetId="78" r:id="rId28"/>
    <sheet name="Annex 29" sheetId="79" r:id="rId29"/>
    <sheet name="Annex 30" sheetId="80" r:id="rId30"/>
    <sheet name="Annex 31" sheetId="99" r:id="rId31"/>
  </sheets>
  <externalReferences>
    <externalReference r:id="rId32"/>
    <externalReference r:id="rId33"/>
  </externalReferences>
  <definedNames>
    <definedName name="__ana1" hidden="1">{#N/A,#N/A,TRUE,"preg4";#N/A,#N/A,TRUE,"bazpr2001"}</definedName>
    <definedName name="__pl2000" hidden="1">{#N/A,#N/A,TRUE,"preg4";#N/A,#N/A,TRUE,"bazpr99"}</definedName>
    <definedName name="_ana1" hidden="1">{#N/A,#N/A,TRUE,"preg4";#N/A,#N/A,TRUE,"bazpr2001"}</definedName>
    <definedName name="_pl2000" hidden="1">{#N/A,#N/A,TRUE,"preg4";#N/A,#N/A,TRUE,"bazpr99"}</definedName>
    <definedName name="aa" hidden="1">{#N/A,#N/A,TRUE,"preg4";#N/A,#N/A,TRUE,"bazpr99"}</definedName>
    <definedName name="ana" hidden="1">{#N/A,#N/A,TRUE,"preg4";#N/A,#N/A,TRUE,"bazpr2001"}</definedName>
    <definedName name="dd" hidden="1">{#N/A,#N/A,TRUE,"preg4";#N/A,#N/A,TRUE,"bazpr2001"}</definedName>
    <definedName name="ddd" hidden="1">{#N/A,#N/A,TRUE,"preg4";#N/A,#N/A,TRUE,"bazpr2001"}</definedName>
    <definedName name="DEBITNI1">#REF!</definedName>
    <definedName name="DEBITNI1000">#REF!</definedName>
    <definedName name="DEBITNI9999999">#REF!</definedName>
    <definedName name="dfgdf" hidden="1">{#N/A,#N/A,TRUE,"preg4";#N/A,#N/A,TRUE,"bazpr2001"}</definedName>
    <definedName name="dfgsd" hidden="1">{#N/A,#N/A,TRUE,"preg4";#N/A,#N/A,TRUE,"bazpr99"}</definedName>
    <definedName name="dgsdgsd" hidden="1">{#N/A,#N/A,TRUE,"preg4";#N/A,#N/A,TRUE,"bazpr99"}</definedName>
    <definedName name="dolg2" hidden="1">{#N/A,#N/A,TRUE,"preg4";#N/A,#N/A,TRUE,"bazpr2001"}</definedName>
    <definedName name="ds" hidden="1">{#N/A,#N/A,TRUE,"preg4";#N/A,#N/A,TRUE,"bazpr99"}</definedName>
    <definedName name="e" hidden="1">{#N/A,#N/A,TRUE,"preg4";#N/A,#N/A,TRUE,"bazpr2000"}</definedName>
    <definedName name="ew\" hidden="1">{#N/A,#N/A,TRUE,"preg4";#N/A,#N/A,TRUE,"bazpr99"}</definedName>
    <definedName name="fasdgh" hidden="1">{#N/A,#N/A,TRUE,"preg4";#N/A,#N/A,TRUE,"bazpr2000"}</definedName>
    <definedName name="fasef" hidden="1">{#N/A,#N/A,TRUE,"preg4";#N/A,#N/A,TRUE,"bazpr2000"}</definedName>
    <definedName name="fdas" hidden="1">{#N/A,#N/A,TRUE,"preg4";#N/A,#N/A,TRUE,"bazpr2001"}</definedName>
    <definedName name="fdashg" hidden="1">{#N/A,#N/A,TRUE,"preg4";#N/A,#N/A,TRUE,"bazpr99"}</definedName>
    <definedName name="fdsah" hidden="1">{#N/A,#N/A,TRUE,"preg4";#N/A,#N/A,TRUE,"bazpr99"}</definedName>
    <definedName name="fe" hidden="1">{#N/A,#N/A,TRUE,"preg4";#N/A,#N/A,TRUE,"bazpr99"}</definedName>
    <definedName name="ff" hidden="1">{#N/A,#N/A,TRUE,"preg4";#N/A,#N/A,TRUE,"bazpr99"}</definedName>
    <definedName name="ffaa" hidden="1">{#N/A,#N/A,TRUE,"preg4";#N/A,#N/A,TRUE,"bazpr99"}</definedName>
    <definedName name="ffd" hidden="1">{#N/A,#N/A,TRUE,"preg4";#N/A,#N/A,TRUE,"bazpr99"}</definedName>
    <definedName name="ffs" hidden="1">{#N/A,#N/A,TRUE,"preg4";#N/A,#N/A,TRUE,"bazpr99"}</definedName>
    <definedName name="fraer" hidden="1">{#N/A,#N/A,TRUE,"preg4";#N/A,#N/A,TRUE,"bazpr99"}</definedName>
    <definedName name="fsssf" hidden="1">{#N/A,#N/A,TRUE,"preg4";#N/A,#N/A,TRUE,"bazpr99"}</definedName>
    <definedName name="g" hidden="1">{#N/A,#N/A,TRUE,"preg4";#N/A,#N/A,TRUE,"bazpr99"}</definedName>
    <definedName name="gg" hidden="1">{#N/A,#N/A,TRUE,"preg4";#N/A,#N/A,TRUE,"bazpr2000"}</definedName>
    <definedName name="ggd" hidden="1">{#N/A,#N/A,TRUE,"preg4";#N/A,#N/A,TRUE,"bazpr99"}</definedName>
    <definedName name="gge" hidden="1">{#N/A,#N/A,TRUE,"preg4";#N/A,#N/A,TRUE,"bazpr99"}</definedName>
    <definedName name="gggdgdgdg">#REF!</definedName>
    <definedName name="ghfa" hidden="1">{#N/A,#N/A,TRUE,"preg4";#N/A,#N/A,TRUE,"bazpr2000"}</definedName>
    <definedName name="gs" hidden="1">{#N/A,#N/A,TRUE,"preg4";#N/A,#N/A,TRUE,"bazpr99"}</definedName>
    <definedName name="IZVOZ1999_27">#REF!</definedName>
    <definedName name="IZVOZ2000_27">#REF!</definedName>
    <definedName name="IZVOZ2000_YU_KO">#REF!</definedName>
    <definedName name="IZVOZ2000_YU_KO_DO_4MES">#REF!</definedName>
    <definedName name="IZVOZ2000_YU_KO_SA_6_MESECOM">#REF!</definedName>
    <definedName name="IZVOZ2001_27">#REF!</definedName>
    <definedName name="IZVOZ2001_YU_KO">#REF!</definedName>
    <definedName name="IZVOZ2001_YU_KO_NOVO">#REF!</definedName>
    <definedName name="IZVOZ2002_27">#REF!</definedName>
    <definedName name="IZVOZ2002_YU_KO">#REF!</definedName>
    <definedName name="IZVOZ2003_27">#REF!</definedName>
    <definedName name="IZVOZ2003_YU_KO">#REF!</definedName>
    <definedName name="izvoz22222">#REF!</definedName>
    <definedName name="jk" hidden="1">{#N/A,#N/A,TRUE,"preg4";#N/A,#N/A,TRUE,"bazpr2000"}</definedName>
    <definedName name="jkjk" hidden="1">{#N/A,#N/A,TRUE,"preg4";#N/A,#N/A,TRUE,"bazpr99"}</definedName>
    <definedName name="karticki">#REF!</definedName>
    <definedName name="KARTICKI1">#REF!</definedName>
    <definedName name="KARTICKI11">#REF!</definedName>
    <definedName name="ljljlk" hidden="1">{#N/A,#N/A,TRUE,"preg4";#N/A,#N/A,TRUE,"bazpr2001"}</definedName>
    <definedName name="maja" hidden="1">{#N/A,#N/A,TRUE,"preg4";#N/A,#N/A,TRUE,"bazpr2000"}</definedName>
    <definedName name="mi" hidden="1">{#N/A,#N/A,TRUE,"preg4";#N/A,#N/A,TRUE,"bazpr2001"}</definedName>
    <definedName name="mj" hidden="1">{#N/A,#N/A,TRUE,"preg4";#N/A,#N/A,TRUE,"bazpr99"}</definedName>
    <definedName name="nadzor">#REF!</definedName>
    <definedName name="Nadzor123">#REF!</definedName>
    <definedName name="pazar" hidden="1">{#N/A,#N/A,TRUE,"preg4";#N/A,#N/A,TRUE,"bazpr99"}</definedName>
    <definedName name="pazar2000" hidden="1">{#N/A,#N/A,TRUE,"preg4";#N/A,#N/A,TRUE,"bazpr99"}</definedName>
    <definedName name="pl" hidden="1">{#N/A,#N/A,TRUE,"preg4";#N/A,#N/A,TRUE,"bazpr99"}</definedName>
    <definedName name="plasmani" hidden="1">{#N/A,#N/A,TRUE,"preg4";#N/A,#N/A,TRUE,"bazpr99"}</definedName>
    <definedName name="po" hidden="1">{#N/A,#N/A,TRUE,"preg4";#N/A,#N/A,TRUE,"bazpr99"}</definedName>
    <definedName name="pp" hidden="1">{#N/A,#N/A,TRUE,"preg4";#N/A,#N/A,TRUE,"bazpr2000"}</definedName>
    <definedName name="_xlnm.Print_Area" localSheetId="23">'Annex 24'!$A$1:$G$27</definedName>
    <definedName name="_xlnm.Print_Area" localSheetId="27">'Annex 28'!$A$1:$G$24</definedName>
    <definedName name="promet">#REF!</definedName>
    <definedName name="Q_MMF2">#REF!</definedName>
    <definedName name="Q_MMF2_UVOZ">#REF!</definedName>
    <definedName name="qMMF1_IZVOZ">#REF!</definedName>
    <definedName name="qryBRTRANSPROMET_period">#REF!</definedName>
    <definedName name="qwew" hidden="1">{#N/A,#N/A,TRUE,"preg4";#N/A,#N/A,TRUE,"bazpr2000"}</definedName>
    <definedName name="QYU_KO">#REF!</definedName>
    <definedName name="rfrf" hidden="1">{#N/A,#N/A,TRUE,"preg4";#N/A,#N/A,TRUE,"bazpr2001"}</definedName>
    <definedName name="s" hidden="1">{#N/A,#N/A,TRUE,"preg4";#N/A,#N/A,TRUE,"bazpr99"}</definedName>
    <definedName name="sasa" hidden="1">{#N/A,#N/A,TRUE,"preg4";#N/A,#N/A,TRUE,"bazpr99"}</definedName>
    <definedName name="se" hidden="1">{#N/A,#N/A,TRUE,"preg4";#N/A,#N/A,TRUE,"bazpr99"}</definedName>
    <definedName name="ss" hidden="1">{#N/A,#N/A,TRUE,"preg4";#N/A,#N/A,TRUE,"bazpr2001"}</definedName>
    <definedName name="tabela" hidden="1">{#N/A,#N/A,TRUE,"preg4";#N/A,#N/A,TRUE,"bazpr99"}</definedName>
    <definedName name="transveri11">#REF!</definedName>
    <definedName name="TRANSVERI111">[1]BAZA!#REF!</definedName>
    <definedName name="UVOZ">#REF!</definedName>
    <definedName name="UVOZ_DORABOTKI_99_TRBR">#REF!</definedName>
    <definedName name="UVOZ2000_10">#REF!</definedName>
    <definedName name="UVOZ2000_10_27">#REF!</definedName>
    <definedName name="UVOZ2000_11">#REF!</definedName>
    <definedName name="uvoz2000_12">#REF!</definedName>
    <definedName name="UVOZ2000_27">#REF!</definedName>
    <definedName name="UVOZ2001_27">#REF!</definedName>
    <definedName name="UVOZ2002_27">#REF!</definedName>
    <definedName name="UVOZ2003_27">#REF!</definedName>
    <definedName name="UVOZ98_10_27">[2]BAZA!#REF!</definedName>
    <definedName name="UVOZ99_10_27">#REF!</definedName>
    <definedName name="wfr" hidden="1">{#N/A,#N/A,TRUE,"preg4";#N/A,#N/A,TRUE,"bazpr99"}</definedName>
    <definedName name="wrn.PAZAR." hidden="1">{#N/A,#N/A,TRUE,"preg4";#N/A,#N/A,TRUE,"bazpr2001"}</definedName>
    <definedName name="wrn.pazar_1." hidden="1">{#N/A,#N/A,TRUE,"preg4";#N/A,#N/A,TRUE,"bazpr2003";#N/A,#N/A,TRUE,"preg4";#N/A,#N/A,TRUE,"bazpr2003";#N/A,#N/A,TRUE,"bazpr2003"}</definedName>
    <definedName name="wrn1.pazar." hidden="1">{#N/A,#N/A,TRUE,"preg4";#N/A,#N/A,TRUE,"bazpr99"}</definedName>
    <definedName name="z" hidden="1">{#N/A,#N/A,TRUE,"preg4";#N/A,#N/A,TRUE,"bazpr99"}</definedName>
    <definedName name="zz" hidden="1">{#N/A,#N/A,TRUE,"preg4";#N/A,#N/A,TRUE,"bazpr2000"}</definedName>
    <definedName name="zzzz" hidden="1">{#N/A,#N/A,TRUE,"preg4";#N/A,#N/A,TRUE,"bazpr99"}</definedName>
    <definedName name="готовински">#REF!</definedName>
    <definedName name="готовински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93" l="1"/>
  <c r="F19" i="93"/>
  <c r="E19" i="93"/>
  <c r="E17" i="92"/>
  <c r="I14" i="92" s="1"/>
  <c r="E12" i="92"/>
  <c r="I11" i="92" s="1"/>
  <c r="I15" i="92" l="1"/>
  <c r="I9" i="92"/>
  <c r="I16" i="92"/>
  <c r="I8" i="92"/>
  <c r="I10" i="92"/>
  <c r="I13" i="92"/>
  <c r="I7" i="92"/>
  <c r="I17" i="92" l="1"/>
  <c r="I12" i="92"/>
  <c r="P9" i="84"/>
  <c r="O9" i="84"/>
  <c r="P8" i="84"/>
  <c r="O8" i="84"/>
  <c r="P7" i="84"/>
  <c r="O7" i="84"/>
  <c r="G9" i="75" l="1"/>
  <c r="G8" i="75"/>
  <c r="G7" i="75"/>
  <c r="G7" i="72"/>
  <c r="G21" i="71"/>
  <c r="G9" i="69"/>
</calcChain>
</file>

<file path=xl/sharedStrings.xml><?xml version="1.0" encoding="utf-8"?>
<sst xmlns="http://schemas.openxmlformats.org/spreadsheetml/2006/main" count="982" uniqueCount="604">
  <si>
    <t>2017</t>
  </si>
  <si>
    <t>2018</t>
  </si>
  <si>
    <t>2013</t>
  </si>
  <si>
    <t>2014</t>
  </si>
  <si>
    <t>2015</t>
  </si>
  <si>
    <t>2016</t>
  </si>
  <si>
    <t xml:space="preserve"> </t>
  </si>
  <si>
    <t>Annex 19</t>
  </si>
  <si>
    <t>Membership in mandatory fully funded pension funds</t>
  </si>
  <si>
    <t>Rate of change of the members of the obligatory pension funds</t>
  </si>
  <si>
    <t>Rate of change of the employable population</t>
  </si>
  <si>
    <t>Coverage of the emloyable household with the mandatory fully funded pension insurance</t>
  </si>
  <si>
    <t>Share of the members of the mandatory fully funded pension insurance in the total number employed persons</t>
  </si>
  <si>
    <t>* Source: Agency for Supervision of Fully Funded Pension Insurance - MAPAS and SSO.</t>
  </si>
  <si>
    <t>Concentration of assets of mandatory pension funds by issuer</t>
  </si>
  <si>
    <t>Ten largest exposures / Total assets</t>
  </si>
  <si>
    <t>Ten largest exposures / Total assets (without the exposures to Republic of Macedonia)</t>
  </si>
  <si>
    <t>Five largest exposures / Total assets</t>
  </si>
  <si>
    <t>Five largest exposures / Total assets (without the exposures to Republic of Macedonia)</t>
  </si>
  <si>
    <t>* Source: MAPAS (Agency for supervision of fully funded pension insurance).</t>
  </si>
  <si>
    <t>* For 2012, Eurobonds issued by the Republic of North Macedonia are included.</t>
  </si>
  <si>
    <t>Annex 20</t>
  </si>
  <si>
    <t>Change in the investment income, expenses and income from investments of fully funded pension insurance funds</t>
  </si>
  <si>
    <t>Other costs</t>
  </si>
  <si>
    <t>Fees for managing the pension funds</t>
  </si>
  <si>
    <t>Total income from investments</t>
  </si>
  <si>
    <t>Net profit from investment in securities</t>
  </si>
  <si>
    <t>in millions of Denars</t>
  </si>
  <si>
    <t>* Source: Audited financial statements of fully funded pension insurance funds.</t>
  </si>
  <si>
    <t>Structure of revenues and expenses of the fully funded pension insurance funds</t>
  </si>
  <si>
    <t>Interest income</t>
  </si>
  <si>
    <t>Amortization of securities' discont (or premium)</t>
  </si>
  <si>
    <t>Realized capital gains</t>
  </si>
  <si>
    <t xml:space="preserve">Positive foreign exchange differences from monetary items without financial instruments and other income </t>
  </si>
  <si>
    <t>Income from dividends</t>
  </si>
  <si>
    <t>Fees for pension funds management companies</t>
  </si>
  <si>
    <t>Realized capital loss</t>
  </si>
  <si>
    <t>Negative foreign exchange differences and other costs</t>
  </si>
  <si>
    <t>Annex 21</t>
  </si>
  <si>
    <t>Net realized capital gain (up)/loss (below) by individual instruments of the fully funded pension insurance funds</t>
  </si>
  <si>
    <t>Shares issued by domestic issuers</t>
  </si>
  <si>
    <t>Shares issued by foreign issuers</t>
  </si>
  <si>
    <t>Bonds issued or guaranteed by the Government of RM</t>
  </si>
  <si>
    <t>Bonds and other securities issued by foreign governments and central banks</t>
  </si>
  <si>
    <t>Stakes in foreign open-end investment funds</t>
  </si>
  <si>
    <t>TOTAL</t>
  </si>
  <si>
    <t xml:space="preserve">*Source: Audited financial statements of fully funded pension insurance funds for 2018.
*Note: The calculation of net capital gains includes the exchange rate differences, while interest and dividends are not included. </t>
  </si>
  <si>
    <t>Annex 22</t>
  </si>
  <si>
    <t>Structure of equity instruments in which mandatory fully funded pension insurance funds invested</t>
  </si>
  <si>
    <t>Stocks issued by domestic issuers</t>
  </si>
  <si>
    <t>Stocks issued by foreign issuers</t>
  </si>
  <si>
    <t>Shares of foreign investment funds</t>
  </si>
  <si>
    <t>Annex 23</t>
  </si>
  <si>
    <t>Membership in voluntary pension funds</t>
  </si>
  <si>
    <t xml:space="preserve">Rate of change of the members of the voluntary pension funds </t>
  </si>
  <si>
    <t xml:space="preserve">Rate of change of the employable population </t>
  </si>
  <si>
    <t>Coverage of the emloyable household with the voluntary fully funded
pension insurance</t>
  </si>
  <si>
    <t>Share of the members of the voluntary fully funded pension insurance in
the total number employed persons</t>
  </si>
  <si>
    <t>* Source: Agency for Supervision of Fully Funded
Pension Insurance - MAPAS and SSO.</t>
  </si>
  <si>
    <t>Annex 24</t>
  </si>
  <si>
    <t xml:space="preserve">Investments of voluntary fully funded pension insurance funds, by individual instruments and by country </t>
  </si>
  <si>
    <t>Equity instruments from issuers from Macedonia</t>
  </si>
  <si>
    <t>Equity instruments from issuers from USA</t>
  </si>
  <si>
    <t>Equity instruments from issuers from other countries</t>
  </si>
  <si>
    <t>Debt securities from issuers from Macedonia</t>
  </si>
  <si>
    <t>Debt securities from issuers from other countries</t>
  </si>
  <si>
    <t>Other debt securities and other assets*</t>
  </si>
  <si>
    <t>in thousands of denars</t>
  </si>
  <si>
    <t>* Source: MAPAS (Agency for supervision of fully funded pension insurance).
*Other debt securities and other assets include: deposits in domestic banks, cash and claims of funds.</t>
  </si>
  <si>
    <t>Annex 25</t>
  </si>
  <si>
    <t>Structure of equity instruments in which voluntary fully funded pension insurance funds invested</t>
  </si>
  <si>
    <t>Annex 26</t>
  </si>
  <si>
    <t>Concentration of assets of voluntary pension funds by issuer</t>
  </si>
  <si>
    <t>* Source: MAPAS (Agency for supervision of fully funded pension insurance).
* For 2012, Eurobonds issued by the Republic of North Macedonia are included.</t>
  </si>
  <si>
    <t>Annex 27</t>
  </si>
  <si>
    <t>Structure of revenues (up) and expenses (below) of the voluntary pension funds</t>
  </si>
  <si>
    <t>Amortization of securities' discont/premium</t>
  </si>
  <si>
    <t>* Source: Audited financial statements of voluntary pension insurance funds.</t>
  </si>
  <si>
    <t>Annex 28</t>
  </si>
  <si>
    <t>Net realized and net unrealized capital gains/losses by individual instruments of the voluntary fully pension funds</t>
  </si>
  <si>
    <t>Bonds issued or guaranteed by foreign issuers</t>
  </si>
  <si>
    <t>Stakes in domestic open-end investment funds</t>
  </si>
  <si>
    <t>*Source: Audited financial statements of voluntary pension insurance funds for 2018.
*Note: The calculation of net capital gains includes the exchange rate differences, while interest and dividends are not included.</t>
  </si>
  <si>
    <t>Annex 29</t>
  </si>
  <si>
    <t>Type of instrument</t>
  </si>
  <si>
    <t>Shares issued by foreign investment funds</t>
  </si>
  <si>
    <t>Deposits</t>
  </si>
  <si>
    <t>Bonds issued by domestic issuers</t>
  </si>
  <si>
    <t>Bonds issued by foreign issuers</t>
  </si>
  <si>
    <t>Net realized
gain</t>
  </si>
  <si>
    <t>Net unrealized
gain</t>
  </si>
  <si>
    <t>Total gain</t>
  </si>
  <si>
    <t>*Source: Audited financial statements of voluntary pension insurance funds for 2018, MAPAS and  internal calculations of the NBRSM.</t>
  </si>
  <si>
    <t>Annex 30</t>
  </si>
  <si>
    <t>Net income from funds' investments /Average net assets</t>
  </si>
  <si>
    <t>Fees for managing the pension funds /Average net assets</t>
  </si>
  <si>
    <t>Net income from funds' investments /Total income from investments</t>
  </si>
  <si>
    <t>Indicators of the results from the investments of voluntary fully funded pension funds</t>
  </si>
  <si>
    <t>*Source: Audited financial statements of voluntary pension insurance funds.
*Note: Total revenues and net profit do not include unrealized gain.</t>
  </si>
  <si>
    <t>Value added of corporate sector by activities, at constant prices - reference year 2005</t>
  </si>
  <si>
    <t>Activities</t>
  </si>
  <si>
    <t>Value added (in millions of denars)</t>
  </si>
  <si>
    <t>Structure of value added (in %)</t>
  </si>
  <si>
    <t>Annual absolute change of value added (in millions of denars)</t>
  </si>
  <si>
    <t>Annual rate of change of value added (in %)</t>
  </si>
  <si>
    <t>Contribution of annual change of value added (in %)</t>
  </si>
  <si>
    <t>Agriculture, forestry and fishing</t>
  </si>
  <si>
    <t>Industry</t>
  </si>
  <si>
    <t>Construction</t>
  </si>
  <si>
    <t>Trade, transport, storage and tourism</t>
  </si>
  <si>
    <t>Information and communication</t>
  </si>
  <si>
    <t>Real estate activities, professional, scholar and technical activities and administrative and auxiliary services</t>
  </si>
  <si>
    <t>Total corporate sector</t>
  </si>
  <si>
    <t>* Data for 2017 are preliminary, and data for 2018 are estimated. Last avalilable data published by State statistical office in Мarch 2019 is used for calculation.</t>
  </si>
  <si>
    <t>Annex 1</t>
  </si>
  <si>
    <t>Value added of corporate sector by activities, at current prices</t>
  </si>
  <si>
    <t>Annex 2</t>
  </si>
  <si>
    <t>Productivity indicators for corporate sector and by activities</t>
  </si>
  <si>
    <t>Value added at average number of employers (in millions of denars)</t>
  </si>
  <si>
    <t>Annual change of value added by employers (in %)</t>
  </si>
  <si>
    <t>Unit labor costs</t>
  </si>
  <si>
    <t>Annual change of unit labor costs (in %)</t>
  </si>
  <si>
    <t>* Sources: press releases of State statistical office - survey of labor and an internal calculations of NBRM. Value added data for 2017 are preliminary and for 2018 are estimated.</t>
  </si>
  <si>
    <t>Annex 3</t>
  </si>
  <si>
    <t xml:space="preserve">Corporate sector performance ratios, by activities </t>
  </si>
  <si>
    <t>Indicators</t>
  </si>
  <si>
    <t>Тrade, trasnport, storage and tourism</t>
  </si>
  <si>
    <t>Corporate sector - total</t>
  </si>
  <si>
    <t xml:space="preserve">Number of enteties </t>
  </si>
  <si>
    <t>Distribution of total assets</t>
  </si>
  <si>
    <t>Total assets / GDP</t>
  </si>
  <si>
    <t>Debt indicators</t>
  </si>
  <si>
    <t>Total debt ratio</t>
  </si>
  <si>
    <t>Debt to equity ratio</t>
  </si>
  <si>
    <t>Long term debt ratio</t>
  </si>
  <si>
    <t>Leverage ratio - assets/equity</t>
  </si>
  <si>
    <t>Interest bearing debt / Equity</t>
  </si>
  <si>
    <t>Long-term interest bearing debt / Capital</t>
  </si>
  <si>
    <t>Financial expenses coverage ratio</t>
  </si>
  <si>
    <t>Interest coverage ratio</t>
  </si>
  <si>
    <t>Liquidity indicators</t>
  </si>
  <si>
    <t>Current ratio</t>
  </si>
  <si>
    <t>Acid-test ratio</t>
  </si>
  <si>
    <t>Cash ratio</t>
  </si>
  <si>
    <t>Net working capital (in millions of denars)</t>
  </si>
  <si>
    <t>Efficiency indicators</t>
  </si>
  <si>
    <t>Total assets turnover</t>
  </si>
  <si>
    <t>Fixed assets turnover</t>
  </si>
  <si>
    <t>Inventories turnover</t>
  </si>
  <si>
    <t>Receivables turnover</t>
  </si>
  <si>
    <t>Current receivables turnover</t>
  </si>
  <si>
    <t>Net working capital turnover</t>
  </si>
  <si>
    <t>Equity turnover</t>
  </si>
  <si>
    <t>Days of inventories on hand</t>
  </si>
  <si>
    <t>Number of days of recivables</t>
  </si>
  <si>
    <t>Number of days of current recivables</t>
  </si>
  <si>
    <t>Days short-term payable outstanding</t>
  </si>
  <si>
    <t>Coverage of operating non-current assets with long-term sources of financing</t>
  </si>
  <si>
    <t>Operating non-current assets/Total assets</t>
  </si>
  <si>
    <t>Profitability indicators</t>
  </si>
  <si>
    <t>Return on average assets</t>
  </si>
  <si>
    <t>Return on average equity</t>
  </si>
  <si>
    <t>Net profit margin</t>
  </si>
  <si>
    <t>Return on average capital employed</t>
  </si>
  <si>
    <t>Operating income / Total assets</t>
  </si>
  <si>
    <t>Operating profit margin</t>
  </si>
  <si>
    <t>Operating income per employee, in millions of denars (productivity indicator)</t>
  </si>
  <si>
    <t>Net - profit after taxes per employee, in millions of denars (productivity indicator)</t>
  </si>
  <si>
    <t xml:space="preserve">Note: NBRSM own calculations, based on data from registry of annual accounts at Central Registry of the Republic of North Macedonia. Data for annual accounts (legal entities) which submitted annual accounts at the Central Registry of the Republic of North Macedonia according to the final and revised data sumbitted to the NBRSM at the end of 2018 and which are included in the corporate sector for 2017 is 50.213 and for 2018, according to the first preliminary data sumbitted by Central Registry as of May 2019 is 53.669. Metodology for calculated indicators is presented in Annex. 
</t>
  </si>
  <si>
    <t>Annex 4</t>
  </si>
  <si>
    <t>Corporate sector performance ratios, by size of legal enteties</t>
  </si>
  <si>
    <t>Large enterprises</t>
  </si>
  <si>
    <t>Medium enterprises</t>
  </si>
  <si>
    <t>Small enterprises</t>
  </si>
  <si>
    <t>Micro legal enteties</t>
  </si>
  <si>
    <t>Annex 5</t>
  </si>
  <si>
    <t>Corporate sector performance ratios, by financial result reported by the legal enteties</t>
  </si>
  <si>
    <t>Legal enteties with positive financial result - profit in appropriate year</t>
  </si>
  <si>
    <t>Legal enteties with negative financial result - loss in appropriate year</t>
  </si>
  <si>
    <t>Distributions of total assets</t>
  </si>
  <si>
    <t>Liqudity indicators</t>
  </si>
  <si>
    <t xml:space="preserve">Note: NBRSM own calculations, based on data from registry of annual accounts at Central Registry of the Republic of North Macedonia. Data for annual accounts (legal entities) which submitted annual accounts at the Central Registry of the Republic of North Macedonia according to the final and revised data sumbitted to the NBRSM at the end of 2018 and which are included in the corporate sector for 2017 is 50.213 and for 2018, according to the first preliminary data sumbitted by Central Registry as of May 2019 is 53.669. Metodology for calculated indicators is presented in Annex. </t>
  </si>
  <si>
    <t>Annex 6</t>
  </si>
  <si>
    <t>Corporate sector enteties' performance ratios, for enteties toward which domestic banks have credit exposure</t>
  </si>
  <si>
    <t>Enteties toward which domestic banks have credit exposure</t>
  </si>
  <si>
    <t>Enteties toward which domestic banks do not have credit exposure</t>
  </si>
  <si>
    <t>Number of enteties</t>
  </si>
  <si>
    <t>Annex 7</t>
  </si>
  <si>
    <t>Corporate sector debt to domestic banks</t>
  </si>
  <si>
    <t>Ammount of debt to domestic banks (in millions of denars)</t>
  </si>
  <si>
    <t>Structure of debt to domestic banks (in %)</t>
  </si>
  <si>
    <t>Absolute change of debt to domestic banks (in milions of denars)</t>
  </si>
  <si>
    <t>Relative change of debt to domestic banks  (in %)</t>
  </si>
  <si>
    <t>Trade, trasnposrt, storage and tourism</t>
  </si>
  <si>
    <t>Real estate activities, professional, scholar, technical, administrative and auxiliary services</t>
  </si>
  <si>
    <t>*The amount of written-off credit debt by the domestic banks during 2016, because of regulatory imposed obligation for write off of nonperforming exposure which over two years is fully covered with provisions, in ammount of 10.807 milions of denars in 2016 and cummulative in 2016 -2018 of 16,472 milions of denars, is not distributed by activities due to unavailability of the appropriate data for the prevailing activity of the debtor for whom the write off was done.</t>
  </si>
  <si>
    <t>Annex 8</t>
  </si>
  <si>
    <t xml:space="preserve">Corporate sector's debt to domestic banks - currency structure and structure of loans by type of interest rate </t>
  </si>
  <si>
    <t xml:space="preserve">Currency structure of debt to domestic banks </t>
  </si>
  <si>
    <t>Structure of debt to domestic banks by type of interest rate</t>
  </si>
  <si>
    <t>Denar debt</t>
  </si>
  <si>
    <t>Debt with fx component</t>
  </si>
  <si>
    <t>Fixed interest rate</t>
  </si>
  <si>
    <t>Variable interest rate</t>
  </si>
  <si>
    <t>Administratively reviewable interest rate</t>
  </si>
  <si>
    <t xml:space="preserve">Agriculture, forestry and fishing </t>
  </si>
  <si>
    <t>* The calculation of the appropriate structural characteristics of the corporate sector debt toward domestic banks, by activities, for 2017 and 2018, is done without taking into account the amount of written - off debt during 2016 - 2018 because of regulatory imposed obligation for wrte off of nonperforming exposure which over two years is fully covered with provisions.</t>
  </si>
  <si>
    <t>Annex 9</t>
  </si>
  <si>
    <t>Average interest rate of regular loans of corproate sector and spread over interest rate of NBRM bills, SKIBOR or EURIBOR, by activities</t>
  </si>
  <si>
    <t>as of 31.12.2017</t>
  </si>
  <si>
    <t>as of 31.12.2018</t>
  </si>
  <si>
    <t>denar loans</t>
  </si>
  <si>
    <t>loans with fx component</t>
  </si>
  <si>
    <t>average interest rate</t>
  </si>
  <si>
    <t>number of percentage points over SKIBOR - 6 months</t>
  </si>
  <si>
    <t>number of percentage points over SKIBOR - 12 months</t>
  </si>
  <si>
    <t>number of percentage points over interest rate of NBRM bills</t>
  </si>
  <si>
    <t>number of percentage points over EURIBOR - 6 months</t>
  </si>
  <si>
    <t>number of percentage points over EURIBOR - 12 months</t>
  </si>
  <si>
    <t>Annex 10</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</si>
  <si>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</si>
  <si>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</si>
  <si>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</si>
  <si>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</si>
  <si>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</si>
  <si>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</si>
  <si>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</si>
  <si>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</si>
  <si>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(Liabilities for credits, includint loans from connected enteties  + Other financial liabilities + Long-term epension and other mployees benefits) / (Equity and reserves)</t>
  </si>
  <si>
    <t>(Long-term liabilities for credits, including credits to conected enteties + Long-term other financial liabilites + Long-term epension and other mployees benefits) / (Long-term liabilities for credits, including credits to conected enteties + Long-term other financial liabilites + Long-term epension and other mployees benefits + Equity and reserves)</t>
  </si>
  <si>
    <t>ЕBIT / Financial expenses</t>
  </si>
  <si>
    <t>ЕBIT / Interest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</si>
  <si>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</si>
  <si>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</si>
  <si>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</si>
  <si>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</si>
  <si>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</si>
  <si>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(Short-term financial assets + Cash and cash equivalents) / (Short-term liabilities + Deffered liabilities and unearned revenues)</t>
  </si>
  <si>
    <t>Net working capital</t>
  </si>
  <si>
    <t>Current assets - Short-term liabilities - Deffered liabilities and unearned revenues</t>
  </si>
  <si>
    <t>EFFICIENCY</t>
  </si>
  <si>
    <t>Days of sales outstanding</t>
  </si>
  <si>
    <t>365 / Receivables turnover</t>
  </si>
  <si>
    <t>Days of inventory on hand</t>
  </si>
  <si>
    <t>365 / Inventories turnover</t>
  </si>
  <si>
    <t>Number of days of short-term payables outstanding</t>
  </si>
  <si>
    <t>Short-term liabilities (average of two previous years)*365 / Operating expenses without the effect of depreciation, amortization and impairment of assets</t>
  </si>
  <si>
    <t>Operating revenues / Total assets (average of two previous years)</t>
  </si>
  <si>
    <t>Operating revenues / Inventories (average of two previous years)</t>
  </si>
  <si>
    <t>Operating revenues / Long-term and short-term receivables (average of two previous years)</t>
  </si>
  <si>
    <t>Curret receivables turnover</t>
  </si>
  <si>
    <t>Operating revenues / Short-term receivables (average of two previous years)</t>
  </si>
  <si>
    <t>Operating revenues / (Property, plant and equipment + investment property) (average of two previous years)</t>
  </si>
  <si>
    <t>Operating revenues / Net working capital turnover</t>
  </si>
  <si>
    <t>Equity and reserves turnover</t>
  </si>
  <si>
    <t>Operating revenues / Equity and reserves (average of two previous years)</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</si>
  <si>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</si>
  <si>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</si>
  <si>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</si>
  <si>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PROFITABILITY</t>
  </si>
  <si>
    <t>Net  profit or loss / Total assets (average of two previous years)</t>
  </si>
  <si>
    <t>Net  profit or loss / Total equity and reserves (average of two previous years)</t>
  </si>
  <si>
    <t>Net profit or loss / Operating income</t>
  </si>
  <si>
    <t>Retrun on average capital employed</t>
  </si>
  <si>
    <t>ЕBIT / (Equity and reseves + Long-term provisions for covering risks and costs + Long-term liabilities) (average of two previous years)</t>
  </si>
  <si>
    <t>EBIT / Total assets</t>
  </si>
  <si>
    <t>EBIT / Operating income</t>
  </si>
  <si>
    <t>Operating revenues / Number of employees (the data for number of employees is provided by State statistical office)</t>
  </si>
  <si>
    <t>Net income after tax per employee, in millions of denars (productivity indicator)</t>
  </si>
  <si>
    <t>Net income / Number of employees (the data for number of employees is provided by State statistical office)</t>
  </si>
  <si>
    <t>Annex 11</t>
  </si>
  <si>
    <t>Balance sheet - saving houses</t>
  </si>
  <si>
    <t>Item</t>
  </si>
  <si>
    <t>Amount in millions of denars</t>
  </si>
  <si>
    <t>Structure in %</t>
  </si>
  <si>
    <t>Cash, gold, accounts and deposits to banks and и reserve requirement with NBRM</t>
  </si>
  <si>
    <t>Portfolio - investments in securities</t>
  </si>
  <si>
    <t>Loans to nonfinancial companies</t>
  </si>
  <si>
    <t>Fixed assets</t>
  </si>
  <si>
    <t>Other assets</t>
  </si>
  <si>
    <t>TOTAL ASSETS</t>
  </si>
  <si>
    <t>Borrowings from banks</t>
  </si>
  <si>
    <t>Household deposits</t>
  </si>
  <si>
    <t>Other liabilities</t>
  </si>
  <si>
    <t>Equity and reserves</t>
  </si>
  <si>
    <t>TOTAL LIABILITIES</t>
  </si>
  <si>
    <t>Annex 12</t>
  </si>
  <si>
    <t>Aggregate income statement - saving houses</t>
  </si>
  <si>
    <t>Interest expenses</t>
  </si>
  <si>
    <t>Fees and commission income (net)</t>
  </si>
  <si>
    <t>Net income from exchange rate differentials</t>
  </si>
  <si>
    <t>Other operating income</t>
  </si>
  <si>
    <t>Impairment losses - impairment of financial assets</t>
  </si>
  <si>
    <t>Impairment losses of non-financial assets</t>
  </si>
  <si>
    <t>Employee expenses</t>
  </si>
  <si>
    <t>Depreciation</t>
  </si>
  <si>
    <t>Other operating expenses</t>
  </si>
  <si>
    <t>Income tax</t>
  </si>
  <si>
    <t>NET-PROFIT/LOSS</t>
  </si>
  <si>
    <t>Annex 13</t>
  </si>
  <si>
    <t>Credit risk indicators for saving houses</t>
  </si>
  <si>
    <t>in %</t>
  </si>
  <si>
    <t>Annex 14</t>
  </si>
  <si>
    <t>Annex 17</t>
  </si>
  <si>
    <t xml:space="preserve">Insurance companies, Balance sheet as of  31.12.2017 / 31.12.2018 </t>
  </si>
  <si>
    <t xml:space="preserve">Item </t>
  </si>
  <si>
    <t>Non-life 31.12.2017</t>
  </si>
  <si>
    <t>Life 31.12.2017</t>
  </si>
  <si>
    <t>TOTAL                         (non-life+life)  31.12.2017</t>
  </si>
  <si>
    <t>Non-life 31.12.2018</t>
  </si>
  <si>
    <t>Life 31.12.2018</t>
  </si>
  <si>
    <t>TOTAL                         (non-life+life)  31.12.2018</t>
  </si>
  <si>
    <t>Assets</t>
  </si>
  <si>
    <t>A. INTANGIBLE ASSETS</t>
  </si>
  <si>
    <t>1. Goodwill</t>
  </si>
  <si>
    <t>2. Other intangible assets</t>
  </si>
  <si>
    <t>B. INVESTMENTS</t>
  </si>
  <si>
    <t>I. LAND, BUILDINGS AND OTHER TANGIBLE ASSETS</t>
  </si>
  <si>
    <t>1. Land and buildings occupied by an insurance
undertaking for its own activities</t>
  </si>
  <si>
    <t>1.1 Земјиште</t>
  </si>
  <si>
    <t>1.2 Градежни објекти</t>
  </si>
  <si>
    <t>2. Land and buildings occupied by an insurance
undertaking for other purposes than performance of its own activities</t>
  </si>
  <si>
    <t>2.1 Земјиште</t>
  </si>
  <si>
    <t>2.2  Градежни објекти</t>
  </si>
  <si>
    <t>2.3 Останати материјални средства</t>
  </si>
  <si>
    <t>II.FINANCIAL INVESTMENTS IN COMPANIES FORMING A GROUP - AFFILIATED UNDERTAKINGS, PARTICIPATING INTERESTS</t>
  </si>
  <si>
    <t>1. Акции, удели и останати  сопственички инструменти од вредност во друштва во група - подружници</t>
  </si>
  <si>
    <t>2. Должнички хартии од вредност кои ги издале друштва во група - подружници и заеми на друштва во група - подружници</t>
  </si>
  <si>
    <t>3.  Акции, удели и останати сопственички инструменти во придружени друштва</t>
  </si>
  <si>
    <t>4. Должнички хартии од вредност кои ги издале придружени друштва  и заеми на придружени друштва</t>
  </si>
  <si>
    <t>5. Останати финансиски вложувања во друштва во група - подружници</t>
  </si>
  <si>
    <t xml:space="preserve">6. Останати финансиски вложувања во придружени друштва </t>
  </si>
  <si>
    <t>7.Investments in undertakings with which an insurance undertaking is linked by virtue of a participating interest</t>
  </si>
  <si>
    <t>III. OTHER FINANCIAL INVESTMENTS</t>
  </si>
  <si>
    <t>1. Financial investments held to maturity</t>
  </si>
  <si>
    <t>1.1 Должнички хартии од вредност со рок на достасување до една година</t>
  </si>
  <si>
    <t>1.2 Должнички хартии од вредност со рок на достасување над една година</t>
  </si>
  <si>
    <t>2. Financial investments available for sale</t>
  </si>
  <si>
    <t>2.1 Должнички хартии од вредност со рок на достасување до една година</t>
  </si>
  <si>
    <t>2.2 Должнички хартии од вредност со рок на достасување над една година</t>
  </si>
  <si>
    <t>2.3 Акции, удели и останати  сопственички инструменти</t>
  </si>
  <si>
    <t>2.4 Акции и удели во инвестициски фондови</t>
  </si>
  <si>
    <t>3. Financial investments held for trading</t>
  </si>
  <si>
    <t>3.1 Должнички хартии од вредност со рок на достасување до една година</t>
  </si>
  <si>
    <t>3.2 Должнички хартии од вредност со рок на достасување над една година</t>
  </si>
  <si>
    <t>3.3 Акции, удели и останати  сопственички инструменти</t>
  </si>
  <si>
    <t>3.4 Акции и удели во инвестициски фондови</t>
  </si>
  <si>
    <t>4. Deposits, loans and other receivables</t>
  </si>
  <si>
    <t>4.1 Дадени депозити</t>
  </si>
  <si>
    <t>4.2 Заеми обезбедени со хипотека</t>
  </si>
  <si>
    <t>4.3 останати заеми</t>
  </si>
  <si>
    <t>4.4 Останати пласмани</t>
  </si>
  <si>
    <t>5. Financial derivatives</t>
  </si>
  <si>
    <t>IV. DEPOSITS WITH CEDING UNDERTAKINGS</t>
  </si>
  <si>
    <t xml:space="preserve">C. CO-INSURERS' AND REINSURERS' SHARE IN GROSS TECHNICAL PROVISIONS  </t>
  </si>
  <si>
    <t>1.Co-insurers' and reinsurers' share in gross unearned premium provisions</t>
  </si>
  <si>
    <t>2. Co-insurers' and reinsurers' share in gross mathematical provisions</t>
  </si>
  <si>
    <t>3. Co-insurers' and reinsurers' share in gross claims provisions</t>
  </si>
  <si>
    <t>4. Дел за соосигурување и реосигурување во бруто резервите за бонуси и попусти</t>
  </si>
  <si>
    <t>5. Дел за соосигурување и реосигурување во бруто еквилизационата резерва</t>
  </si>
  <si>
    <t>6. Дел за соосигурување и реосигурување во бруто останатите технички резерви</t>
  </si>
  <si>
    <t>7. Дел за соосигурување и реосигурување во бруто техничките резерви за осигурување на живот каде ризикот од вложувањето е на товар на осигуреникот</t>
  </si>
  <si>
    <t>D. FINANCIAL INVESTMENTS WHERE THE POLICYHOLDER UNDERTAKES THE INVESTMENT RISK (INSURANCE CONTRACTS)</t>
  </si>
  <si>
    <t>E.  PREPAYMENTS AND DEFERRED TAX</t>
  </si>
  <si>
    <t>1. Deferred tax</t>
  </si>
  <si>
    <t>2.Prepayed tax</t>
  </si>
  <si>
    <t xml:space="preserve">F DEBTORS </t>
  </si>
  <si>
    <t>I. Debtors arising out of direct insurance operations</t>
  </si>
  <si>
    <t>1. Policyholders</t>
  </si>
  <si>
    <t>2. Intermediaries</t>
  </si>
  <si>
    <t>3. Other debtors arising out of direct insurance operations</t>
  </si>
  <si>
    <t>II. Debtors arising out of co-insurance and reinsurance operations</t>
  </si>
  <si>
    <t>1. Debtors arising out of co-insurance and reinsurance premium</t>
  </si>
  <si>
    <t>2. Debtors arising out of co-insurance and reinsurance share in incurred claims</t>
  </si>
  <si>
    <t>3. Other debtors arising out of co-insurance and reinsurance operations</t>
  </si>
  <si>
    <t>III. OTHER DEBTORS</t>
  </si>
  <si>
    <t>1. Other debtors arising out of direct insurance operations</t>
  </si>
  <si>
    <t>2. Debtors arising out of financial investments</t>
  </si>
  <si>
    <t>3. Other debtors</t>
  </si>
  <si>
    <t>IV. SUBSCRIBED UNPAID CAPITAL</t>
  </si>
  <si>
    <t xml:space="preserve">G. OTHER ASSETS </t>
  </si>
  <si>
    <t xml:space="preserve">I. TANGIBLE ASSETS FOR ITS OWN ACTIVITIES (OTHER THAN LAND AND BUILDINGS) </t>
  </si>
  <si>
    <t>1. Equipment</t>
  </si>
  <si>
    <t>2. Other material assets</t>
  </si>
  <si>
    <t xml:space="preserve">II.  CASH AT BANK AND IN HAND AND OTHER CASH EQUIVALENTS </t>
  </si>
  <si>
    <t>1. Cash at bank</t>
  </si>
  <si>
    <t>2. Cash in hand</t>
  </si>
  <si>
    <t>3. Cash intended for coverage of the mathematical provision</t>
  </si>
  <si>
    <t>4. Other cash and cash equivalents</t>
  </si>
  <si>
    <t>III. STOCKS</t>
  </si>
  <si>
    <t>H. PREPAYMENTS AND ACCRUED INCOME</t>
  </si>
  <si>
    <t>1.  Accrued interest and rent</t>
  </si>
  <si>
    <t>2.  Deferred acquisition costs</t>
  </si>
  <si>
    <t>3. Other prepayments and deferrals</t>
  </si>
  <si>
    <t>I. NON-CURRENT ASSETS HELD FOR TRADING AND DISCONTINUED OPERATIONS</t>
  </si>
  <si>
    <t>J.TOTAL ASSETS  (A+B+C+D+E+F+G+H+I)</t>
  </si>
  <si>
    <t>K.OFF BALANCE SHEET ASSETS</t>
  </si>
  <si>
    <t>LIABILITIES</t>
  </si>
  <si>
    <t xml:space="preserve">А. CAPITAL AND RESERVES </t>
  </si>
  <si>
    <t>I. SUBSCRIBED CAPITAL</t>
  </si>
  <si>
    <t>1. Subscribed capital from common shares</t>
  </si>
  <si>
    <t>2. Запишан капитал од приоритетни акции</t>
  </si>
  <si>
    <t>3. Запишан а неуплатен капитал</t>
  </si>
  <si>
    <t>II. SHARE PREMIUM ACCOUNT</t>
  </si>
  <si>
    <t xml:space="preserve">III. REVALUATION RESERVE </t>
  </si>
  <si>
    <t>1. Tangible assets</t>
  </si>
  <si>
    <t>2. Financial investments</t>
  </si>
  <si>
    <t>3. Останати ревалоризациони резерви</t>
  </si>
  <si>
    <t>IV. RESERVES</t>
  </si>
  <si>
    <t>1. Legal reserves</t>
  </si>
  <si>
    <t>2. Statutory reserve</t>
  </si>
  <si>
    <t>3. Own shares reserve</t>
  </si>
  <si>
    <t xml:space="preserve">4. Own shares </t>
  </si>
  <si>
    <t>5 Other reserves</t>
  </si>
  <si>
    <t xml:space="preserve">V. NET PROFIT BROUGHT FORWARD </t>
  </si>
  <si>
    <t>VI.  LOSS BROUGHT FORWARD</t>
  </si>
  <si>
    <t>VII. PROFIT FOR THE ACCOUNTING PERIOD</t>
  </si>
  <si>
    <t>VIII. LOSS FOR THE ACCOUNTING PERIOD</t>
  </si>
  <si>
    <t>B. SUBORDINATED LIABILITIES</t>
  </si>
  <si>
    <t>C.GROSS TECHNICAL PROVISIONS</t>
  </si>
  <si>
    <t>I. Gross unearned premium provisions</t>
  </si>
  <si>
    <t>II. Gross mathematical provision</t>
  </si>
  <si>
    <t>III. Gross claims provisions</t>
  </si>
  <si>
    <t>IV. Gross provisions for bonuses and rebates</t>
  </si>
  <si>
    <r>
      <t xml:space="preserve">V. </t>
    </r>
    <r>
      <rPr>
        <sz val="10"/>
        <rFont val="Tahoma"/>
        <family val="2"/>
      </rPr>
      <t>Бруто еквилизациона резерва</t>
    </r>
  </si>
  <si>
    <r>
      <t>VI.</t>
    </r>
    <r>
      <rPr>
        <sz val="10"/>
        <rFont val="Tahoma"/>
        <family val="2"/>
      </rPr>
      <t xml:space="preserve"> Бруто останати технички резерви</t>
    </r>
  </si>
  <si>
    <t>D. GROSS TECHNICAL PROVISIONS RELATED TO INSURANCE CONTRACTS WHERE THE INVESTMENT RISK IS BORNE BY THE POLICYHOLDERS</t>
  </si>
  <si>
    <t>E. OTHER PROVISIONS</t>
  </si>
  <si>
    <t>1. Provisions for pensions and similar obligations</t>
  </si>
  <si>
    <t>2. Other provisions</t>
  </si>
  <si>
    <t xml:space="preserve">F.DEFERRED AND CURRENT TAX LIABILITIES </t>
  </si>
  <si>
    <t>1. Deferred tax liabilities</t>
  </si>
  <si>
    <t>2. Current tax liabilities</t>
  </si>
  <si>
    <t>G. DEPOSITS RECEIVED FROM REINSURERS</t>
  </si>
  <si>
    <t>H. CREDITORS</t>
  </si>
  <si>
    <t>I.CREDITORS ARISING OUT OF DIRECT INSURANCE OPERATIONS</t>
  </si>
  <si>
    <t>3. Other creditors arising out of direct insurance operations</t>
  </si>
  <si>
    <t>II. CREDITORS ARISING OUT OF CO-INSURANCE AND REINSURANCE OPERATIONS</t>
  </si>
  <si>
    <t>1. Creditors arising out of co-insurance and reinsurance premium</t>
  </si>
  <si>
    <t>2. Обврски по основ на учество во надомест на штети</t>
  </si>
  <si>
    <t>3. Other creditors arising out of co-insurance and reinsurance operations</t>
  </si>
  <si>
    <t xml:space="preserve">III.  OTHER CREDITORS </t>
  </si>
  <si>
    <t>1. Other creditors arising out of direct insurance operations</t>
  </si>
  <si>
    <t>2. Creditors arising out of financial investments</t>
  </si>
  <si>
    <t>3. Other creditors</t>
  </si>
  <si>
    <t xml:space="preserve">I. ACCRUALS AND DEFERRED INCOME </t>
  </si>
  <si>
    <t>J.NON-CURRENT LIABILITIES HELD FOR TRADING AND DISCONTINUED OPERATIONS</t>
  </si>
  <si>
    <t>K. TOTAL LIABILITIES (А+B+C+D+E+F+G+H+I+J)</t>
  </si>
  <si>
    <t>L.OFF BALANCE SHEET LIABILITIES</t>
  </si>
  <si>
    <t>Annex 18</t>
  </si>
  <si>
    <t xml:space="preserve">Insurance companies, Income statement for the period  01.01.2017-31.12.2017 / 01.01.2018-31.12.2018 </t>
  </si>
  <si>
    <t>Non-life
01.01.2017-31.12.2017</t>
  </si>
  <si>
    <t>Life 
01.01.2017-31.12.2017</t>
  </si>
  <si>
    <t>TOTAL                         (non-life + life) 
01.01.2017-31.12.2017</t>
  </si>
  <si>
    <t>Non-life
01.01.2018-31.12.2018</t>
  </si>
  <si>
    <t>Life 
01.01.2018-31.12.2018</t>
  </si>
  <si>
    <t>TOTAL                         (non-life + life) 
01.01.2018-31.12.2018</t>
  </si>
  <si>
    <t>A. OPERATING INCOME</t>
  </si>
  <si>
    <t>I. EARNED PREMIUMS (NET EARNED PREMIUM)</t>
  </si>
  <si>
    <t>1. Gross written premiums from direct insurance operation</t>
  </si>
  <si>
    <t>2. Gross written premiums from co-insurance operation</t>
  </si>
  <si>
    <t>3. Gross written premiums from reinsurance/retrocession operations</t>
  </si>
  <si>
    <t>4. Gross written premiums ceded to co-insurance</t>
  </si>
  <si>
    <t>5. Gross written premiums ceded to reinsurence/retrocession</t>
  </si>
  <si>
    <t>6. Changes in the gross unearned premium provisions</t>
  </si>
  <si>
    <t>7. Changes in the gross unearned premium provisions - co-insurer's share</t>
  </si>
  <si>
    <t>8. Changes in the gross unearned premium provisions - reinsurer's share</t>
  </si>
  <si>
    <t xml:space="preserve">II. INVESTMENT INCOME </t>
  </si>
  <si>
    <t>1. Income from participating interests, with a separate indication of that
derived from affiliated undertakings</t>
  </si>
  <si>
    <t>2. Income from land and buildings</t>
  </si>
  <si>
    <t>2.1 Income from rent</t>
  </si>
  <si>
    <t>2.2 Value re-adjustments on investments</t>
  </si>
  <si>
    <t>2.3 Gains on the realization of investments</t>
  </si>
  <si>
    <t xml:space="preserve">3. Interest income </t>
  </si>
  <si>
    <t>4. Changes in foreign exchange rates</t>
  </si>
  <si>
    <t>5. Value adjustment (unrealized gains, arriving at fair value)</t>
  </si>
  <si>
    <t>6.Realized gains from realization of financial assets - capital gain</t>
  </si>
  <si>
    <t>6.1 Финансиски вложувања расположливи за продажба</t>
  </si>
  <si>
    <t>6.2 Финансиски вложувања за тргување  (по објективна вредност)</t>
  </si>
  <si>
    <t>6.3 Останати финансиски вложувања</t>
  </si>
  <si>
    <t>7. Other investment income</t>
  </si>
  <si>
    <t>III. INCOME FROM REINSURANCE COMMISSIONS</t>
  </si>
  <si>
    <t>IV. OTHER INSURANCE RELATED REVENUE, NET OF REINSURANCE</t>
  </si>
  <si>
    <t>V. OTHER REVENUE</t>
  </si>
  <si>
    <t>B.  EXPENSES</t>
  </si>
  <si>
    <t xml:space="preserve">I. INCURRED CLAIMS (NET CLAIMS INCURRED COSTS) </t>
  </si>
  <si>
    <t xml:space="preserve">1. Gross claims paid </t>
  </si>
  <si>
    <t>2. Deduction for the income from gross realized recourse receivables</t>
  </si>
  <si>
    <t>3. Gross claims paid, co-insurer's share</t>
  </si>
  <si>
    <t>4. Gross claims paid, reinsurer's/retrocessionare's share</t>
  </si>
  <si>
    <t>5. Changes in the gross claims provisions</t>
  </si>
  <si>
    <t>6. Changes in the gross claims provisions - co-insurer's share</t>
  </si>
  <si>
    <t>7. Changes in the gross claims provisions - re-insurer's share</t>
  </si>
  <si>
    <t xml:space="preserve">II. CHANGES IN THE OTHER TECHNICAL PROVISIONS, NET OF REINSURANCE </t>
  </si>
  <si>
    <t>1. Промени во математичката резерва, нето од реосигурување  (237-238)</t>
  </si>
  <si>
    <t xml:space="preserve">1.1 Промени во бруто математичката резерва </t>
  </si>
  <si>
    <t>1.2 Changes in the gross mathematical provision - coinsurer's/reinsurer's share</t>
  </si>
  <si>
    <t>2. Промени во еквилизационата резерва, нето од реосигурување (240-241)</t>
  </si>
  <si>
    <t>2.1. Промени во бруто еквилизационата резерва</t>
  </si>
  <si>
    <t>2.2 Changes in the gross equilization provision -co-insurer's/reinsurer's share</t>
  </si>
  <si>
    <t>3. Промени во останатите технички резерви, нето од реосигурување (243-244)</t>
  </si>
  <si>
    <t>3.1 Промени во останатите бруто технички резерви</t>
  </si>
  <si>
    <t>3.2 Changes in the other gross technical provisions – coinsurer's/reinsurer's share</t>
  </si>
  <si>
    <t>III. ПРОМЕНИ ВО БРУТО МАТЕМАТИЧКАТА РЕЗЕРВА ЗА ОСИГУРУВАЊЕ НА ЖИВОТ КАДЕ ИНВЕСТИЦИОНИОТ РИЗИК Е НА ТОВАР НА ОСИГУРЕНИКОТ, НЕТО ОД РЕОСИГУРУВАЊЕ  (246-247)</t>
  </si>
  <si>
    <t xml:space="preserve">1. Промени во бруто математичката резерва за осигурување на живот каде инвестициониот ризик е на товар на осигуреникот </t>
  </si>
  <si>
    <t>2. Changes in the gross mathematical provision related to life insurance contracts where the investment risk is borne by the policyholder – coinsurer's/reinsurer's share</t>
  </si>
  <si>
    <t>IV. BONUSES AND REBATES, NET OF REINSURANCE</t>
  </si>
  <si>
    <t>1.  Bonuses (depend of the resulting)</t>
  </si>
  <si>
    <t>2. Rebates (not depend of the resulting)</t>
  </si>
  <si>
    <t>V. NET COSTS RELATED TO DIRECT INSURANCE OPERATIONS</t>
  </si>
  <si>
    <t>1. Трошоци за стекнување (253+254+255)</t>
  </si>
  <si>
    <t>1.1 Провизија</t>
  </si>
  <si>
    <t>1.2 Бруто плати за вработените во внатрешната продажна мрежа</t>
  </si>
  <si>
    <t>1.3 Other acquisition costs</t>
  </si>
  <si>
    <t>1.4 Промена во одложените трошоци за стекнување (+/-)</t>
  </si>
  <si>
    <t>2. Административни трошоци  (257+258+259+260)</t>
  </si>
  <si>
    <t>2.1 Амортизација на материјални средства кои служат за вршење на дејноста</t>
  </si>
  <si>
    <t>2.2 Трошоци за вработените</t>
  </si>
  <si>
    <t>2.2.1 Salaries and compensations</t>
  </si>
  <si>
    <t>2.2.2 Expenses for salary taxes and salary compensations</t>
  </si>
  <si>
    <t>2.2.3 Contributions of compulsory social insurance</t>
  </si>
  <si>
    <t>2.2.4 Expenses for additional pension insurance for employees</t>
  </si>
  <si>
    <t>2.2.5 Other expenses for employees</t>
  </si>
  <si>
    <t>2.3 Costs for services performed by individuals on occasional basis (on contractual basis) including all the taxes related to those contracts</t>
  </si>
  <si>
    <t>2.4 Останати административни трошоци</t>
  </si>
  <si>
    <t>2.4.1 Трошоци за услуги</t>
  </si>
  <si>
    <t>2.4.2 Материјални трошоци</t>
  </si>
  <si>
    <t>2.4.3 Expenses for reserving and other operating expenses</t>
  </si>
  <si>
    <t>VI. INVESTMENT CHARGES</t>
  </si>
  <si>
    <t>1. Depreciation and value adjustment of tangible assets not used for its own activities</t>
  </si>
  <si>
    <t>2. Interest charges</t>
  </si>
  <si>
    <t>3. Changes in foreign exchange rates</t>
  </si>
  <si>
    <t>4. Value adjustment (unrealized gains, arriving at fair value)</t>
  </si>
  <si>
    <t>5. Realized losses from realization of financial assets - capital loss</t>
  </si>
  <si>
    <t>5.1 Financial investments available for sale</t>
  </si>
  <si>
    <t>5.2 Financial investments held for trading (at fair value)</t>
  </si>
  <si>
    <t>5.3 Other financial investments</t>
  </si>
  <si>
    <t>6. Other investment charges</t>
  </si>
  <si>
    <t>VII. OTHER INSURANCE RELATED COSTS, NET OF REINSURANCE</t>
  </si>
  <si>
    <t>1. Prevention funds</t>
  </si>
  <si>
    <t>2. Other insurance related costs, net of reinsurance</t>
  </si>
  <si>
    <t>VIII. VALUE ADJUSTMENT OF THE DEBTS OWED BY POLICYHOLDERS</t>
  </si>
  <si>
    <t>IX. OTHER EXPENDITURES, INCLUDING VALUE ADJUSTMENTS</t>
  </si>
  <si>
    <t>X. PROFIT FOR THE FINANCIAL YEAR BEFORE TAX</t>
  </si>
  <si>
    <t xml:space="preserve">XI. LOSS FOR THE FINANCIAL YEAR BEFORE TAX </t>
  </si>
  <si>
    <t>XII. INCOME TAX I.E. TAX ON LOSSES</t>
  </si>
  <si>
    <t>XIII.  DEFERRED TAX</t>
  </si>
  <si>
    <t>XIV. PROFIT FOR THE FINANCIAL YEAR AFTER TAX</t>
  </si>
  <si>
    <t>XV. LOSS FOR THE FINANCIAL YEAR AFTER TAX</t>
  </si>
  <si>
    <t>Property of open-end investment funds and structure of property of categories of open-end investment funds (by their investment strategy) by the type of financial instrument</t>
  </si>
  <si>
    <t>in millions of denars</t>
  </si>
  <si>
    <t xml:space="preserve">Cash funds </t>
  </si>
  <si>
    <t>Debt funds</t>
  </si>
  <si>
    <t>Equity (share) funds</t>
  </si>
  <si>
    <t>Amount</t>
  </si>
  <si>
    <t>Structure</t>
  </si>
  <si>
    <t>Cash</t>
  </si>
  <si>
    <t>Debt securities</t>
  </si>
  <si>
    <t>Equity financial instruments</t>
  </si>
  <si>
    <t>Investment funds property</t>
  </si>
  <si>
    <t>Annex 31</t>
  </si>
  <si>
    <t>Annex 15</t>
  </si>
  <si>
    <t>Number and value of terminated contracts of leasing companies, according to client type</t>
  </si>
  <si>
    <t>Value of active contracts according to maturity of leasing companies</t>
  </si>
  <si>
    <t>Number and value of active contracts of financial companies, according to client type</t>
  </si>
  <si>
    <t>Annex 16</t>
  </si>
  <si>
    <t>Number and value of active contracts by currency (left) and maturity (right) of financial companies</t>
  </si>
  <si>
    <t>Number and value of active contracts, by type of activity</t>
  </si>
  <si>
    <t>Balance sheet - leasing companies</t>
  </si>
  <si>
    <t>Financial lease receivables</t>
  </si>
  <si>
    <t>Tangible assets</t>
  </si>
  <si>
    <t>Loans</t>
  </si>
  <si>
    <t>Others assets</t>
  </si>
  <si>
    <t>Borrowings</t>
  </si>
  <si>
    <t>Provisions</t>
  </si>
  <si>
    <t>Balance sheet - financial companies</t>
  </si>
  <si>
    <t xml:space="preserve">Cash </t>
  </si>
  <si>
    <t>Loan receivables</t>
  </si>
  <si>
    <t>Factoring and forfeiting receivables</t>
  </si>
  <si>
    <t>Issued credit card receivables</t>
  </si>
  <si>
    <t>Total assets</t>
  </si>
  <si>
    <t>Long-term borrowings from domestic banks</t>
  </si>
  <si>
    <t>Short-term borrowings</t>
  </si>
  <si>
    <t>Other short-term liabilities</t>
  </si>
  <si>
    <t>Total liabilities</t>
  </si>
  <si>
    <t>Aggregate income statement - leasing companies</t>
  </si>
  <si>
    <t>NET INTEREST INCOME</t>
  </si>
  <si>
    <t>Income from operating leasing activities</t>
  </si>
  <si>
    <t>Other income</t>
  </si>
  <si>
    <t>Extraordinary income</t>
  </si>
  <si>
    <t>TOTAL OPERATING INCOME</t>
  </si>
  <si>
    <t>Net impairment of loans and advances</t>
  </si>
  <si>
    <t>Operating expenses</t>
  </si>
  <si>
    <t>Other expenses</t>
  </si>
  <si>
    <t>Extraordinary expenses</t>
  </si>
  <si>
    <t>OPERATING PROFIT</t>
  </si>
  <si>
    <t>Aggregate income statement - financial companies</t>
  </si>
  <si>
    <t>Net fees and commission expenses</t>
  </si>
  <si>
    <t>Depreciation of tangible and intangible assets</t>
  </si>
  <si>
    <t>Impairment (impairment losses) of tangible and intangible assets</t>
  </si>
  <si>
    <t>Impairment and special reserves</t>
  </si>
  <si>
    <t>Fees and commission income</t>
  </si>
  <si>
    <t>Rates of return on invested assets of voluntary pension funds by type of instrument</t>
  </si>
  <si>
    <t>Structure of property of open-end investment funds by their investment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</si>
</sst>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 _д_е_н_._-;\-* #,##0.00\ _д_е_н_._-;_-* &quot;-&quot;??\ _д_е_н_._-;_-@_-"/>
    <numFmt numFmtId="169" formatCode="0.0%"/>
    <numFmt numFmtId="170" formatCode="_ * #,##0.00_)\ _D_i_n_._ ;_ * \(#,##0.00\)\ _D_i_n_._ ;_ * &quot;-&quot;??_)\ _D_i_n_._ ;_ @_ "/>
    <numFmt numFmtId="171" formatCode="0.0"/>
    <numFmt numFmtId="172" formatCode="#,##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_-[$€-2]* #,##0.00_-;\-[$€-2]* #,##0.00_-;_-[$€-2]* &quot;-&quot;??_-"/>
    <numFmt numFmtId="180" formatCode="General_)"/>
    <numFmt numFmtId="181" formatCode="[Black][&gt;0.05]#,##0.0;[Black][&lt;-0.05]\-#,##0.0;;"/>
    <numFmt numFmtId="182" formatCode="[Black][&gt;0.5]#,##0;[Black][&lt;-0.5]\-#,##0;;"/>
    <numFmt numFmtId="183" formatCode="0.0000000"/>
    <numFmt numFmtId="184" formatCode="#,##0.000"/>
  </numFmts>
  <fonts count="10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font>
    <font>
      <sz val="10"/>
      <name val="Arial"/>
      <family val="2"/>
      <charset val="204"/>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sz val="11"/>
      <name val="MAC C Times"/>
      <family val="1"/>
    </font>
    <font>
      <sz val="10"/>
      <name val="Arial"/>
      <family val="2"/>
    </font>
    <font>
      <sz val="10"/>
      <color indexed="8"/>
      <name val="Arial"/>
      <family val="2"/>
      <charset val="204"/>
    </font>
    <font>
      <sz val="10"/>
      <color indexed="8"/>
      <name val="Arial"/>
      <family val="2"/>
    </font>
    <font>
      <i/>
      <sz val="11"/>
      <color indexed="23"/>
      <name val="Calibri"/>
      <family val="2"/>
    </font>
    <font>
      <sz val="11"/>
      <color indexed="17"/>
      <name val="Calibri"/>
      <family val="2"/>
    </font>
    <font>
      <b/>
      <sz val="15"/>
      <color indexed="56"/>
      <name val="Calibri"/>
      <family val="2"/>
    </font>
    <font>
      <b/>
      <sz val="15"/>
      <color indexed="61"/>
      <name val="Calibri"/>
      <family val="2"/>
    </font>
    <font>
      <b/>
      <sz val="13"/>
      <color indexed="56"/>
      <name val="Calibri"/>
      <family val="2"/>
    </font>
    <font>
      <b/>
      <sz val="13"/>
      <color indexed="61"/>
      <name val="Calibri"/>
      <family val="2"/>
    </font>
    <font>
      <b/>
      <sz val="11"/>
      <color indexed="56"/>
      <name val="Calibri"/>
      <family val="2"/>
    </font>
    <font>
      <b/>
      <sz val="11"/>
      <color indexed="61"/>
      <name val="Calibri"/>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1"/>
      <color indexed="60"/>
      <name val="Calibri"/>
      <family val="2"/>
    </font>
    <font>
      <sz val="11"/>
      <color indexed="59"/>
      <name val="Calibri"/>
      <family val="2"/>
    </font>
    <font>
      <sz val="11"/>
      <color theme="1"/>
      <name val="Calibri"/>
      <family val="2"/>
      <charset val="204"/>
      <scheme val="minor"/>
    </font>
    <font>
      <sz val="10"/>
      <name val="MAC C Times"/>
      <family val="1"/>
    </font>
    <font>
      <sz val="10"/>
      <name val="MS Sans Serif"/>
      <family val="2"/>
    </font>
    <font>
      <sz val="10"/>
      <name val="Helv"/>
    </font>
    <font>
      <b/>
      <sz val="11"/>
      <color indexed="63"/>
      <name val="Calibri"/>
      <family val="2"/>
    </font>
    <font>
      <b/>
      <sz val="11"/>
      <color indexed="62"/>
      <name val="Calibri"/>
      <family val="2"/>
    </font>
    <font>
      <sz val="11"/>
      <color indexed="8"/>
      <name val="Calibri"/>
      <family val="2"/>
      <charset val="204"/>
    </font>
    <font>
      <b/>
      <sz val="18"/>
      <color indexed="56"/>
      <name val="Cambria"/>
      <family val="2"/>
    </font>
    <font>
      <b/>
      <sz val="18"/>
      <color indexed="61"/>
      <name val="Cambria"/>
      <family val="2"/>
    </font>
    <font>
      <b/>
      <sz val="11"/>
      <color indexed="8"/>
      <name val="Calibri"/>
      <family val="2"/>
    </font>
    <font>
      <sz val="11"/>
      <color indexed="10"/>
      <name val="Calibri"/>
      <family val="2"/>
    </font>
    <font>
      <sz val="10"/>
      <color indexed="8"/>
      <name val="Arial"/>
      <family val="2"/>
    </font>
    <font>
      <sz val="10"/>
      <name val="Tahoma"/>
      <family val="2"/>
    </font>
    <font>
      <sz val="11"/>
      <color theme="1"/>
      <name val="Tahoma"/>
      <family val="2"/>
    </font>
    <font>
      <b/>
      <sz val="10"/>
      <name val="Tahoma"/>
      <family val="2"/>
    </font>
    <font>
      <sz val="10"/>
      <name val="Arial"/>
      <family val="2"/>
    </font>
    <font>
      <sz val="8"/>
      <name val="SvobodaFWF"/>
    </font>
    <font>
      <sz val="10"/>
      <name val="MS Sans Serif"/>
      <family val="2"/>
      <charset val="204"/>
    </font>
    <font>
      <sz val="10"/>
      <color indexed="8"/>
      <name val="MS Sans Serif"/>
      <family val="2"/>
    </font>
    <font>
      <b/>
      <sz val="11"/>
      <color theme="1"/>
      <name val="Tahoma"/>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9"/>
      <name val="Times New Roman"/>
      <family val="1"/>
    </font>
    <font>
      <sz val="10"/>
      <color indexed="12"/>
      <name val="MS Sans Serif"/>
      <family val="2"/>
    </font>
    <font>
      <sz val="10"/>
      <color indexed="12"/>
      <name val="MS Sans Serif"/>
      <family val="2"/>
      <charset val="204"/>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sz val="12"/>
      <name val="Helv"/>
    </font>
    <font>
      <b/>
      <sz val="15"/>
      <color indexed="62"/>
      <name val="Calibri"/>
      <family val="2"/>
    </font>
    <font>
      <b/>
      <sz val="13"/>
      <color indexed="62"/>
      <name val="Calibri"/>
      <family val="2"/>
    </font>
    <font>
      <b/>
      <sz val="12"/>
      <color indexed="24"/>
      <name val="Arial"/>
      <family val="2"/>
    </font>
    <font>
      <sz val="10"/>
      <name val="Times New Roman"/>
      <family val="1"/>
    </font>
    <font>
      <sz val="11"/>
      <name val="Tms Rmn"/>
    </font>
    <font>
      <b/>
      <sz val="18"/>
      <color indexed="62"/>
      <name val="Cambria"/>
      <family val="2"/>
    </font>
    <font>
      <sz val="11"/>
      <color theme="1"/>
      <name val="Tahoma"/>
      <family val="2"/>
      <charset val="204"/>
    </font>
    <font>
      <b/>
      <sz val="11"/>
      <name val="Tahoma"/>
      <family val="2"/>
    </font>
    <font>
      <sz val="11"/>
      <name val="Tahoma"/>
      <family val="2"/>
    </font>
    <font>
      <sz val="8"/>
      <color theme="1"/>
      <name val="Tahoma"/>
      <family val="2"/>
    </font>
    <font>
      <sz val="11"/>
      <color indexed="8"/>
      <name val="Tahoma"/>
      <family val="2"/>
      <charset val="204"/>
    </font>
    <font>
      <b/>
      <sz val="11"/>
      <color indexed="8"/>
      <name val="Tahoma"/>
      <family val="2"/>
    </font>
    <font>
      <sz val="10"/>
      <name val="Tahoma"/>
      <family val="2"/>
      <charset val="204"/>
    </font>
    <font>
      <b/>
      <sz val="10"/>
      <color indexed="8"/>
      <name val="Tahoma"/>
      <family val="2"/>
      <charset val="204"/>
    </font>
    <font>
      <sz val="10"/>
      <color indexed="8"/>
      <name val="Tahoma"/>
      <family val="2"/>
      <charset val="204"/>
    </font>
    <font>
      <sz val="9"/>
      <color theme="1"/>
      <name val="Tahoma"/>
      <family val="2"/>
    </font>
    <font>
      <sz val="9"/>
      <color rgb="FFFF0000"/>
      <name val="Tahoma"/>
      <family val="2"/>
      <charset val="204"/>
    </font>
    <font>
      <sz val="8"/>
      <name val="Tahoma"/>
      <family val="2"/>
      <charset val="204"/>
    </font>
    <font>
      <b/>
      <sz val="10"/>
      <color indexed="8"/>
      <name val="Tahoma"/>
      <family val="2"/>
    </font>
    <font>
      <b/>
      <sz val="11"/>
      <color rgb="FFFF0000"/>
      <name val="Tahoma"/>
      <family val="2"/>
    </font>
    <font>
      <sz val="11"/>
      <color rgb="FFFF0000"/>
      <name val="Tahoma"/>
      <family val="2"/>
      <charset val="204"/>
    </font>
    <font>
      <sz val="8"/>
      <color theme="1"/>
      <name val="Tahoma"/>
      <family val="2"/>
      <charset val="204"/>
    </font>
    <font>
      <sz val="10"/>
      <color indexed="8"/>
      <name val="Tahoma"/>
      <family val="2"/>
    </font>
    <font>
      <b/>
      <sz val="11"/>
      <color indexed="8"/>
      <name val="Tahoma"/>
      <family val="2"/>
      <charset val="204"/>
    </font>
    <font>
      <b/>
      <sz val="11"/>
      <color theme="1"/>
      <name val="Tahoma"/>
      <family val="2"/>
      <charset val="204"/>
    </font>
    <font>
      <b/>
      <sz val="10"/>
      <color theme="1"/>
      <name val="Tahoma"/>
      <family val="2"/>
      <charset val="204"/>
    </font>
    <font>
      <b/>
      <sz val="10"/>
      <name val="Tahoma"/>
      <family val="2"/>
      <charset val="204"/>
    </font>
    <font>
      <sz val="10"/>
      <color theme="1"/>
      <name val="Tahoma"/>
      <family val="2"/>
      <charset val="204"/>
    </font>
    <font>
      <sz val="10"/>
      <color theme="1"/>
      <name val="Tahoma"/>
      <family val="2"/>
    </font>
    <font>
      <b/>
      <sz val="10"/>
      <color theme="1"/>
      <name val="Tahoma"/>
      <family val="2"/>
    </font>
    <font>
      <b/>
      <sz val="11"/>
      <name val="Tahoma"/>
      <family val="2"/>
      <charset val="204"/>
    </font>
  </fonts>
  <fills count="5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9"/>
      </patternFill>
    </fill>
    <fill>
      <patternFill patternType="solid">
        <fgColor indexed="55"/>
      </patternFill>
    </fill>
    <fill>
      <patternFill patternType="solid">
        <fgColor indexed="63"/>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31"/>
      </patternFill>
    </fill>
    <fill>
      <patternFill patternType="solid">
        <fgColor theme="0" tint="-0.249977111117893"/>
        <bgColor indexed="64"/>
      </patternFill>
    </fill>
    <fill>
      <patternFill patternType="solid">
        <fgColor theme="0" tint="-0.249977111117893"/>
        <bgColor indexed="22"/>
      </patternFill>
    </fill>
  </fills>
  <borders count="1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48"/>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right/>
      <top style="thin">
        <color indexed="49"/>
      </top>
      <bottom style="double">
        <color indexed="49"/>
      </bottom>
      <diagonal/>
    </border>
    <border>
      <left/>
      <right/>
      <top style="medium">
        <color indexed="64"/>
      </top>
      <bottom/>
      <diagonal/>
    </border>
    <border>
      <left/>
      <right/>
      <top style="thin">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top style="thin">
        <color indexed="64"/>
      </top>
      <bottom style="medium">
        <color auto="1"/>
      </bottom>
      <diagonal/>
    </border>
    <border>
      <left style="thin">
        <color indexed="64"/>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style="medium">
        <color indexed="64"/>
      </top>
      <bottom style="medium">
        <color auto="1"/>
      </bottom>
      <diagonal/>
    </border>
    <border>
      <left/>
      <right/>
      <top/>
      <bottom style="medium">
        <color indexed="30"/>
      </bottom>
      <diagonal/>
    </border>
    <border>
      <left/>
      <right/>
      <top/>
      <bottom style="medium">
        <color indexed="48"/>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48"/>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auto="1"/>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auto="1"/>
      </left>
      <right style="medium">
        <color auto="1"/>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2530">
    <xf numFmtId="0" fontId="0" fillId="0" borderId="0"/>
    <xf numFmtId="167" fontId="8" fillId="0" borderId="0" applyFont="0" applyFill="0" applyBorder="0" applyAlignment="0" applyProtection="0"/>
    <xf numFmtId="0" fontId="9" fillId="0" borderId="0"/>
    <xf numFmtId="0" fontId="9" fillId="0" borderId="0"/>
    <xf numFmtId="9" fontId="8" fillId="0" borderId="0" applyFont="0" applyFill="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2"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5"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2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3" fillId="25"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3" fillId="25"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7" borderId="3"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167" fontId="8" fillId="0" borderId="0" applyFont="0" applyFill="0" applyBorder="0" applyAlignment="0" applyProtection="0"/>
    <xf numFmtId="167" fontId="8" fillId="0" borderId="0" applyFont="0" applyFill="0" applyBorder="0" applyAlignment="0" applyProtection="0"/>
    <xf numFmtId="167" fontId="1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70" fontId="16" fillId="0" borderId="0" applyFont="0" applyFill="0" applyBorder="0" applyAlignment="0" applyProtection="0"/>
    <xf numFmtId="167" fontId="17" fillId="0" borderId="0" applyFont="0" applyFill="0" applyBorder="0" applyAlignment="0" applyProtection="0">
      <alignment vertical="top"/>
    </xf>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alignment vertical="top"/>
    </xf>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8"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8" fillId="14"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8" fillId="14"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2"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9" fillId="0" borderId="0"/>
    <xf numFmtId="0" fontId="33" fillId="0" borderId="0"/>
    <xf numFmtId="0" fontId="18" fillId="0" borderId="0">
      <alignment vertical="top"/>
    </xf>
    <xf numFmtId="0" fontId="16" fillId="0" borderId="0"/>
    <xf numFmtId="0" fontId="16" fillId="0" borderId="0"/>
    <xf numFmtId="0" fontId="7" fillId="0" borderId="0"/>
    <xf numFmtId="0" fontId="1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alignment vertical="top"/>
    </xf>
    <xf numFmtId="0" fontId="34" fillId="0" borderId="0"/>
    <xf numFmtId="0" fontId="17" fillId="0" borderId="0"/>
    <xf numFmtId="0" fontId="17" fillId="0" borderId="0"/>
    <xf numFmtId="0" fontId="17" fillId="0" borderId="0"/>
    <xf numFmtId="0" fontId="17" fillId="0" borderId="0"/>
    <xf numFmtId="0" fontId="17" fillId="0" borderId="0">
      <alignment vertical="top"/>
    </xf>
    <xf numFmtId="0" fontId="9" fillId="0" borderId="0"/>
    <xf numFmtId="0" fontId="35" fillId="0" borderId="0"/>
    <xf numFmtId="0" fontId="35" fillId="0" borderId="0"/>
    <xf numFmtId="0" fontId="35" fillId="0" borderId="0"/>
    <xf numFmtId="0" fontId="35" fillId="0" borderId="0"/>
    <xf numFmtId="0" fontId="9"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7"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7"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8" fillId="25" borderId="13"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8" fillId="25" borderId="13"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9" fillId="0" borderId="0" applyFont="0" applyFill="0" applyBorder="0" applyAlignment="0" applyProtection="0"/>
    <xf numFmtId="9" fontId="18" fillId="0" borderId="0" applyFont="0" applyFill="0" applyBorder="0" applyAlignment="0" applyProtection="0">
      <alignment vertical="top"/>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5"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5"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lignment vertical="top"/>
    </xf>
    <xf numFmtId="9" fontId="17" fillId="0" borderId="0" applyFont="0" applyFill="0" applyBorder="0" applyAlignment="0" applyProtection="0">
      <alignment vertical="top"/>
    </xf>
    <xf numFmtId="0" fontId="48" fillId="0" borderId="0"/>
    <xf numFmtId="172" fontId="49" fillId="0" borderId="0"/>
    <xf numFmtId="9" fontId="46" fillId="0" borderId="0" applyFont="0" applyFill="0" applyBorder="0" applyAlignment="0" applyProtection="0"/>
    <xf numFmtId="0" fontId="50" fillId="0" borderId="0"/>
    <xf numFmtId="0" fontId="51" fillId="0" borderId="0" applyNumberFormat="0" applyFont="0" applyFill="0" applyBorder="0" applyAlignment="0" applyProtection="0"/>
    <xf numFmtId="167" fontId="7" fillId="0" borderId="0" applyFont="0" applyFill="0" applyBorder="0" applyAlignment="0" applyProtection="0"/>
    <xf numFmtId="9" fontId="51" fillId="0" borderId="0" applyFont="0" applyFill="0" applyBorder="0" applyAlignment="0" applyProtection="0"/>
    <xf numFmtId="0" fontId="6" fillId="0" borderId="0"/>
    <xf numFmtId="9" fontId="6" fillId="0" borderId="0" applyFont="0" applyFill="0" applyBorder="0" applyAlignment="0" applyProtection="0"/>
    <xf numFmtId="167"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 fillId="0" borderId="0"/>
    <xf numFmtId="0" fontId="5" fillId="0" borderId="0"/>
    <xf numFmtId="9" fontId="17" fillId="0" borderId="0" applyFont="0" applyFill="0" applyBorder="0" applyAlignment="0" applyProtection="0">
      <alignment vertical="top"/>
    </xf>
    <xf numFmtId="0" fontId="7" fillId="0" borderId="0"/>
    <xf numFmtId="0" fontId="16" fillId="0" borderId="0"/>
    <xf numFmtId="173" fontId="65" fillId="0" borderId="0" applyFont="0" applyFill="0" applyBorder="0" applyAlignment="0" applyProtection="0"/>
    <xf numFmtId="38" fontId="66" fillId="0" borderId="0" applyFill="0" applyBorder="0" applyAlignment="0">
      <protection locked="0"/>
    </xf>
    <xf numFmtId="38" fontId="67" fillId="0" borderId="0" applyFill="0" applyBorder="0" applyAlignment="0">
      <protection locked="0"/>
    </xf>
    <xf numFmtId="174" fontId="65" fillId="0" borderId="0" applyFont="0" applyFill="0" applyBorder="0" applyAlignment="0" applyProtection="0"/>
    <xf numFmtId="0" fontId="8" fillId="2"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8" fillId="4"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8" fillId="6" borderId="0" applyNumberFormat="0" applyBorder="0" applyAlignment="0" applyProtection="0"/>
    <xf numFmtId="0" fontId="68" fillId="7" borderId="0" applyNumberFormat="0" applyBorder="0" applyAlignment="0" applyProtection="0"/>
    <xf numFmtId="0" fontId="68" fillId="7" borderId="0" applyNumberFormat="0" applyBorder="0" applyAlignment="0" applyProtection="0"/>
    <xf numFmtId="0" fontId="68" fillId="7" borderId="0" applyNumberFormat="0" applyBorder="0" applyAlignment="0" applyProtection="0"/>
    <xf numFmtId="0" fontId="8" fillId="8"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8"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175" fontId="65" fillId="0" borderId="0" applyFont="0" applyFill="0" applyBorder="0" applyAlignment="0" applyProtection="0"/>
    <xf numFmtId="176" fontId="65" fillId="0" borderId="0" applyFont="0" applyFill="0" applyBorder="0" applyAlignment="0" applyProtection="0"/>
    <xf numFmtId="0" fontId="8" fillId="11"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5" borderId="0" applyNumberFormat="0" applyBorder="0" applyAlignment="0" applyProtection="0"/>
    <xf numFmtId="0" fontId="68" fillId="5" borderId="0" applyNumberFormat="0" applyBorder="0" applyAlignment="0" applyProtection="0"/>
    <xf numFmtId="0" fontId="68" fillId="5" borderId="0" applyNumberFormat="0" applyBorder="0" applyAlignment="0" applyProtection="0"/>
    <xf numFmtId="0" fontId="8" fillId="13"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8" fillId="8"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11" borderId="0" applyNumberFormat="0" applyBorder="0" applyAlignment="0" applyProtection="0"/>
    <xf numFmtId="0" fontId="68" fillId="11" borderId="0" applyNumberFormat="0" applyBorder="0" applyAlignment="0" applyProtection="0"/>
    <xf numFmtId="0" fontId="68" fillId="11" borderId="0" applyNumberFormat="0" applyBorder="0" applyAlignment="0" applyProtection="0"/>
    <xf numFmtId="0" fontId="8" fillId="15"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177" fontId="65" fillId="0" borderId="0" applyFont="0" applyFill="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64" fillId="3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64" fillId="37"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64" fillId="39" borderId="0" applyNumberFormat="0" applyBorder="0" applyAlignment="0" applyProtection="0"/>
    <xf numFmtId="0" fontId="10" fillId="18"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64" fillId="41"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64" fillId="43" borderId="0" applyNumberFormat="0" applyBorder="0" applyAlignment="0" applyProtection="0"/>
    <xf numFmtId="0" fontId="10" fillId="20"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64" fillId="45" borderId="0" applyNumberFormat="0" applyBorder="0" applyAlignment="0" applyProtection="0"/>
    <xf numFmtId="0" fontId="10" fillId="21"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64" fillId="34"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64" fillId="36"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64" fillId="38" borderId="0" applyNumberFormat="0" applyBorder="0" applyAlignment="0" applyProtection="0"/>
    <xf numFmtId="0" fontId="10" fillId="18"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64" fillId="40"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64" fillId="42"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64" fillId="4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58" fillId="31" borderId="0" applyNumberFormat="0" applyBorder="0" applyAlignment="0" applyProtection="0"/>
    <xf numFmtId="0" fontId="12" fillId="25" borderId="1"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61" fillId="33" borderId="48" applyNumberFormat="0" applyAlignment="0" applyProtection="0"/>
    <xf numFmtId="1" fontId="69" fillId="28" borderId="37">
      <alignment horizontal="right" vertical="center"/>
    </xf>
    <xf numFmtId="0" fontId="70" fillId="28" borderId="37">
      <alignment horizontal="right" vertical="center"/>
    </xf>
    <xf numFmtId="0" fontId="16" fillId="28" borderId="49"/>
    <xf numFmtId="0" fontId="69" fillId="29" borderId="37">
      <alignment horizontal="center" vertical="center"/>
    </xf>
    <xf numFmtId="1" fontId="69" fillId="28" borderId="37">
      <alignment horizontal="right" vertical="center"/>
    </xf>
    <xf numFmtId="0" fontId="16" fillId="28" borderId="0"/>
    <xf numFmtId="0" fontId="71" fillId="28" borderId="37">
      <alignment horizontal="left" vertical="center"/>
    </xf>
    <xf numFmtId="0" fontId="71" fillId="28" borderId="37"/>
    <xf numFmtId="0" fontId="70" fillId="28" borderId="37">
      <alignment horizontal="right" vertical="center"/>
    </xf>
    <xf numFmtId="0" fontId="72" fillId="48" borderId="37">
      <alignment horizontal="left" vertical="center"/>
    </xf>
    <xf numFmtId="0" fontId="72" fillId="48" borderId="37">
      <alignment horizontal="left" vertical="center"/>
    </xf>
    <xf numFmtId="0" fontId="73" fillId="28" borderId="37">
      <alignment horizontal="left" vertical="center"/>
    </xf>
    <xf numFmtId="0" fontId="74" fillId="28" borderId="49"/>
    <xf numFmtId="0" fontId="69" fillId="49" borderId="37">
      <alignment horizontal="left" vertical="center"/>
    </xf>
    <xf numFmtId="167" fontId="8"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78" fontId="8" fillId="0" borderId="0" applyFont="0" applyFill="0" applyBorder="0" applyAlignment="0" applyProtection="0"/>
    <xf numFmtId="167" fontId="16"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16" fillId="0" borderId="0" applyFont="0" applyFill="0" applyBorder="0" applyAlignment="0" applyProtection="0"/>
    <xf numFmtId="166" fontId="8" fillId="0" borderId="0" applyFont="0" applyFill="0" applyBorder="0" applyAlignment="0" applyProtection="0"/>
    <xf numFmtId="166" fontId="9" fillId="0" borderId="0" applyFont="0" applyFill="0" applyBorder="0" applyAlignment="0" applyProtection="0"/>
    <xf numFmtId="0" fontId="75" fillId="0" borderId="0" applyProtection="0"/>
    <xf numFmtId="179" fontId="16" fillId="0" borderId="0" applyFont="0" applyFill="0" applyBorder="0" applyAlignment="0" applyProtection="0"/>
    <xf numFmtId="180" fontId="76"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3" fillId="0" borderId="0" applyNumberFormat="0" applyFill="0" applyBorder="0" applyAlignment="0" applyProtection="0"/>
    <xf numFmtId="2" fontId="75" fillId="0" borderId="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57" fillId="30" borderId="0" applyNumberFormat="0" applyBorder="0" applyAlignment="0" applyProtection="0"/>
    <xf numFmtId="0" fontId="21" fillId="0" borderId="4"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54" fillId="0" borderId="44" applyNumberFormat="0" applyFill="0" applyAlignment="0" applyProtection="0"/>
    <xf numFmtId="0" fontId="23" fillId="0" borderId="6" applyNumberFormat="0" applyFill="0" applyAlignment="0" applyProtection="0"/>
    <xf numFmtId="0" fontId="78" fillId="0" borderId="51" applyNumberFormat="0" applyFill="0" applyAlignment="0" applyProtection="0"/>
    <xf numFmtId="0" fontId="78" fillId="0" borderId="51" applyNumberFormat="0" applyFill="0" applyAlignment="0" applyProtection="0"/>
    <xf numFmtId="0" fontId="78" fillId="0" borderId="51" applyNumberFormat="0" applyFill="0" applyAlignment="0" applyProtection="0"/>
    <xf numFmtId="0" fontId="78" fillId="0" borderId="51" applyNumberFormat="0" applyFill="0" applyAlignment="0" applyProtection="0"/>
    <xf numFmtId="0" fontId="55" fillId="0" borderId="45"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56" fillId="0" borderId="46" applyNumberFormat="0" applyFill="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6" fillId="0" borderId="0" applyNumberFormat="0" applyFill="0" applyBorder="0" applyAlignment="0" applyProtection="0"/>
    <xf numFmtId="0" fontId="75" fillId="0" borderId="0" applyNumberFormat="0" applyFont="0" applyFill="0" applyBorder="0" applyAlignment="0" applyProtection="0"/>
    <xf numFmtId="0" fontId="79" fillId="0" borderId="0" applyProtection="0"/>
    <xf numFmtId="172" fontId="65" fillId="0" borderId="0" applyFont="0" applyFill="0" applyBorder="0" applyAlignment="0" applyProtection="0"/>
    <xf numFmtId="3" fontId="65" fillId="0" borderId="0" applyFont="0" applyFill="0" applyBorder="0" applyAlignment="0" applyProtection="0"/>
    <xf numFmtId="0" fontId="27" fillId="3" borderId="1" applyNumberFormat="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60" fillId="0" borderId="47" applyNumberFormat="0" applyFill="0" applyAlignment="0" applyProtection="0"/>
    <xf numFmtId="165" fontId="80" fillId="0" borderId="0" applyFont="0" applyFill="0" applyBorder="0" applyAlignment="0" applyProtection="0"/>
    <xf numFmtId="167" fontId="80" fillId="0" borderId="0" applyFont="0" applyFill="0" applyBorder="0" applyAlignment="0" applyProtection="0"/>
    <xf numFmtId="164" fontId="80" fillId="0" borderId="0" applyFont="0" applyFill="0" applyBorder="0" applyAlignment="0" applyProtection="0"/>
    <xf numFmtId="166" fontId="80" fillId="0" borderId="0" applyFont="0" applyFill="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59" fillId="32" borderId="0" applyNumberFormat="0" applyBorder="0" applyAlignment="0" applyProtection="0"/>
    <xf numFmtId="0" fontId="16" fillId="0" borderId="0"/>
    <xf numFmtId="0" fontId="81" fillId="0" borderId="0"/>
    <xf numFmtId="0" fontId="81" fillId="0" borderId="0"/>
    <xf numFmtId="0" fontId="16"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18" fillId="0" borderId="0">
      <alignment vertical="top"/>
    </xf>
    <xf numFmtId="0" fontId="9" fillId="0" borderId="0"/>
    <xf numFmtId="0" fontId="9" fillId="0" borderId="0"/>
    <xf numFmtId="0" fontId="7" fillId="0" borderId="0"/>
    <xf numFmtId="0" fontId="9" fillId="0" borderId="0"/>
    <xf numFmtId="0" fontId="4" fillId="0" borderId="0"/>
    <xf numFmtId="0" fontId="4" fillId="0" borderId="0"/>
    <xf numFmtId="0" fontId="9" fillId="0" borderId="0"/>
    <xf numFmtId="0" fontId="9" fillId="0" borderId="0"/>
    <xf numFmtId="0" fontId="4" fillId="0" borderId="0"/>
    <xf numFmtId="0" fontId="9"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4" fillId="0" borderId="0"/>
    <xf numFmtId="0" fontId="9" fillId="0" borderId="0"/>
    <xf numFmtId="0" fontId="16" fillId="0" borderId="0"/>
    <xf numFmtId="0" fontId="16"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6" fillId="0" borderId="0"/>
    <xf numFmtId="0" fontId="9" fillId="0" borderId="0"/>
    <xf numFmtId="0" fontId="8" fillId="0" borderId="0"/>
    <xf numFmtId="0" fontId="7" fillId="0" borderId="0"/>
    <xf numFmtId="0" fontId="4" fillId="0" borderId="0"/>
    <xf numFmtId="0" fontId="18" fillId="0" borderId="0">
      <alignment vertical="top"/>
    </xf>
    <xf numFmtId="0" fontId="9" fillId="0" borderId="0"/>
    <xf numFmtId="0" fontId="8" fillId="0" borderId="0"/>
    <xf numFmtId="0" fontId="9" fillId="0" borderId="0"/>
    <xf numFmtId="0" fontId="7" fillId="0" borderId="0"/>
    <xf numFmtId="0" fontId="7" fillId="0" borderId="0"/>
    <xf numFmtId="0" fontId="7" fillId="0" borderId="0"/>
    <xf numFmtId="0" fontId="7"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7" fillId="0" borderId="0"/>
    <xf numFmtId="0" fontId="9" fillId="0" borderId="0"/>
    <xf numFmtId="0" fontId="7" fillId="0" borderId="0"/>
    <xf numFmtId="0" fontId="16" fillId="0" borderId="0"/>
    <xf numFmtId="0" fontId="9" fillId="0" borderId="0"/>
    <xf numFmtId="0" fontId="34" fillId="0" borderId="0"/>
    <xf numFmtId="0" fontId="34" fillId="0" borderId="0"/>
    <xf numFmtId="0" fontId="7" fillId="0" borderId="0"/>
    <xf numFmtId="0" fontId="7" fillId="0" borderId="0"/>
    <xf numFmtId="0" fontId="18" fillId="0" borderId="0">
      <alignment vertical="top"/>
    </xf>
    <xf numFmtId="0" fontId="18" fillId="0" borderId="0">
      <alignment vertical="top"/>
    </xf>
    <xf numFmtId="0" fontId="8" fillId="0" borderId="0"/>
    <xf numFmtId="0" fontId="9" fillId="0" borderId="0"/>
    <xf numFmtId="0" fontId="16" fillId="0" borderId="0"/>
    <xf numFmtId="0" fontId="9" fillId="0" borderId="0"/>
    <xf numFmtId="0" fontId="4"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4" fillId="0" borderId="0"/>
    <xf numFmtId="0" fontId="16" fillId="0" borderId="0"/>
    <xf numFmtId="0" fontId="18" fillId="0" borderId="0">
      <alignment vertical="top"/>
    </xf>
    <xf numFmtId="0" fontId="18"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0" fontId="16" fillId="0" borderId="0"/>
    <xf numFmtId="0" fontId="18" fillId="0" borderId="0">
      <alignment vertical="top"/>
    </xf>
    <xf numFmtId="0" fontId="18" fillId="0" borderId="0">
      <alignment vertical="top"/>
    </xf>
    <xf numFmtId="0" fontId="18"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4"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7" fillId="0" borderId="0"/>
    <xf numFmtId="0" fontId="7" fillId="0" borderId="0"/>
    <xf numFmtId="0" fontId="7" fillId="0" borderId="0"/>
    <xf numFmtId="0" fontId="7"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6"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6" fillId="7" borderId="16" applyNumberFormat="0" applyFont="0" applyAlignment="0" applyProtection="0"/>
    <xf numFmtId="0" fontId="37" fillId="25" borderId="12"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alignment vertical="top"/>
    </xf>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9" fillId="0" borderId="0" applyFont="0" applyFill="0" applyBorder="0" applyAlignment="0" applyProtection="0"/>
    <xf numFmtId="181" fontId="65" fillId="0" borderId="0" applyFont="0" applyFill="0" applyBorder="0" applyAlignment="0" applyProtection="0"/>
    <xf numFmtId="182" fontId="65" fillId="0" borderId="0" applyFont="0" applyFill="0" applyBorder="0" applyAlignment="0" applyProtection="0"/>
    <xf numFmtId="0" fontId="16" fillId="0" borderId="0"/>
    <xf numFmtId="0" fontId="9" fillId="0" borderId="0"/>
    <xf numFmtId="0" fontId="9" fillId="0" borderId="0"/>
    <xf numFmtId="0" fontId="4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53" fillId="0" borderId="0" applyNumberFormat="0" applyFill="0" applyBorder="0" applyAlignment="0" applyProtection="0"/>
    <xf numFmtId="0" fontId="37" fillId="0" borderId="53"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2" fillId="0" borderId="0" applyNumberFormat="0" applyFill="0" applyBorder="0" applyAlignment="0" applyProtection="0"/>
    <xf numFmtId="171" fontId="16" fillId="0" borderId="0">
      <alignment horizontal="right"/>
    </xf>
    <xf numFmtId="166"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0" fontId="7" fillId="0" borderId="0"/>
    <xf numFmtId="1" fontId="69" fillId="28" borderId="57">
      <alignment horizontal="right" vertical="center"/>
    </xf>
    <xf numFmtId="0" fontId="70" fillId="28" borderId="57">
      <alignment horizontal="right" vertical="center"/>
    </xf>
    <xf numFmtId="0" fontId="69" fillId="29" borderId="57">
      <alignment horizontal="center" vertical="center"/>
    </xf>
    <xf numFmtId="1" fontId="69" fillId="28" borderId="57">
      <alignment horizontal="right" vertical="center"/>
    </xf>
    <xf numFmtId="0" fontId="71" fillId="28" borderId="57">
      <alignment horizontal="left" vertical="center"/>
    </xf>
    <xf numFmtId="0" fontId="71" fillId="28" borderId="57"/>
    <xf numFmtId="0" fontId="70" fillId="28" borderId="57">
      <alignment horizontal="right" vertical="center"/>
    </xf>
    <xf numFmtId="0" fontId="72" fillId="48" borderId="57">
      <alignment horizontal="left" vertical="center"/>
    </xf>
    <xf numFmtId="0" fontId="72" fillId="48" borderId="57">
      <alignment horizontal="left" vertical="center"/>
    </xf>
    <xf numFmtId="0" fontId="73" fillId="28" borderId="57">
      <alignment horizontal="left" vertical="center"/>
    </xf>
    <xf numFmtId="0" fontId="69" fillId="49" borderId="57">
      <alignment horizontal="left" vertical="center"/>
    </xf>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6" fillId="0" borderId="67" applyNumberFormat="0" applyFill="0" applyAlignment="0" applyProtection="0"/>
    <xf numFmtId="0" fontId="25" fillId="0" borderId="66" applyNumberFormat="0" applyFill="0" applyAlignment="0" applyProtection="0"/>
    <xf numFmtId="0" fontId="38" fillId="0" borderId="68" applyNumberFormat="0" applyFill="0" applyAlignment="0" applyProtection="0"/>
    <xf numFmtId="0" fontId="25" fillId="0" borderId="66" applyNumberFormat="0" applyFill="0" applyAlignment="0" applyProtection="0"/>
    <xf numFmtId="0" fontId="38" fillId="0" borderId="68" applyNumberFormat="0" applyFill="0" applyAlignment="0" applyProtection="0"/>
    <xf numFmtId="0" fontId="38" fillId="0" borderId="68"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8" fillId="14"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8" fillId="14"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alignment vertical="top"/>
    </xf>
    <xf numFmtId="0" fontId="16" fillId="0" borderId="0"/>
    <xf numFmtId="0" fontId="3" fillId="0" borderId="0"/>
    <xf numFmtId="0" fontId="3" fillId="0" borderId="0"/>
    <xf numFmtId="0" fontId="3" fillId="0" borderId="0"/>
    <xf numFmtId="0" fontId="3" fillId="0" borderId="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17"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17" fillId="7" borderId="70" applyNumberFormat="0" applyFont="0" applyAlignment="0" applyProtection="0"/>
    <xf numFmtId="0" fontId="16" fillId="7" borderId="71"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8" fillId="25" borderId="73"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8" fillId="25" borderId="73" applyNumberFormat="0" applyAlignment="0" applyProtection="0"/>
    <xf numFmtId="0" fontId="37" fillId="25"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5"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5" applyNumberFormat="0" applyFill="0" applyAlignment="0" applyProtection="0"/>
    <xf numFmtId="0" fontId="37" fillId="0" borderId="76"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168" fontId="8" fillId="0" borderId="0" applyFont="0" applyFill="0" applyBorder="0" applyAlignment="0" applyProtection="0"/>
    <xf numFmtId="0" fontId="16" fillId="0" borderId="0"/>
    <xf numFmtId="0" fontId="42" fillId="0" borderId="75" applyNumberFormat="0" applyFill="0" applyAlignment="0" applyProtection="0"/>
    <xf numFmtId="0" fontId="38" fillId="25" borderId="73" applyNumberFormat="0" applyAlignment="0" applyProtection="0"/>
    <xf numFmtId="0" fontId="17" fillId="7" borderId="70" applyNumberFormat="0" applyFont="0" applyAlignment="0" applyProtection="0"/>
    <xf numFmtId="0" fontId="28" fillId="14" borderId="69" applyNumberFormat="0" applyAlignment="0" applyProtection="0"/>
    <xf numFmtId="0" fontId="25" fillId="0" borderId="66" applyNumberFormat="0" applyFill="0" applyAlignment="0" applyProtection="0"/>
    <xf numFmtId="0" fontId="26" fillId="0" borderId="67" applyNumberFormat="0" applyFill="0" applyAlignment="0" applyProtection="0"/>
    <xf numFmtId="0" fontId="13" fillId="25"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3" fillId="25"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3" fillId="25"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168" fontId="8" fillId="0" borderId="0" applyFont="0" applyFill="0" applyBorder="0" applyAlignment="0" applyProtection="0"/>
    <xf numFmtId="168" fontId="8" fillId="0" borderId="0" applyFont="0" applyFill="0" applyBorder="0" applyAlignment="0" applyProtection="0"/>
    <xf numFmtId="168" fontId="1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7" fillId="0" borderId="0" applyFont="0" applyFill="0" applyBorder="0" applyAlignment="0" applyProtection="0">
      <alignment vertical="top"/>
    </xf>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8" fillId="0" borderId="0" applyFont="0" applyFill="0" applyBorder="0" applyAlignment="0" applyProtection="0">
      <alignment vertical="top"/>
    </xf>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8" fillId="0" borderId="0" applyFont="0" applyFill="0" applyBorder="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6" fillId="0" borderId="67"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5" fillId="0" borderId="66" applyNumberFormat="0" applyFill="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8" fillId="14"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8" fillId="14"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27" fillId="3" borderId="69" applyNumberFormat="0" applyAlignment="0" applyProtection="0"/>
    <xf numFmtId="0" fontId="3" fillId="0" borderId="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17"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17"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8" fillId="7" borderId="70" applyNumberFormat="0" applyFon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8" fillId="25" borderId="73"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8" fillId="25" borderId="73"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37" fillId="12" borderId="72"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5"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5"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12" fillId="12" borderId="69" applyNumberFormat="0" applyAlignment="0" applyProtection="0"/>
    <xf numFmtId="0" fontId="12" fillId="12" borderId="69" applyNumberFormat="0" applyAlignment="0" applyProtection="0"/>
    <xf numFmtId="0" fontId="12" fillId="25" borderId="69" applyNumberFormat="0" applyAlignment="0" applyProtection="0"/>
    <xf numFmtId="0" fontId="13" fillId="25"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8" fillId="0" borderId="0">
      <alignment vertical="top"/>
    </xf>
    <xf numFmtId="0" fontId="16" fillId="0" borderId="0"/>
    <xf numFmtId="168" fontId="7" fillId="0" borderId="0" applyFont="0" applyFill="0" applyBorder="0" applyAlignment="0" applyProtection="0"/>
    <xf numFmtId="0" fontId="3" fillId="0" borderId="0"/>
    <xf numFmtId="9" fontId="3" fillId="0" borderId="0" applyFont="0" applyFill="0" applyBorder="0" applyAlignment="0" applyProtection="0"/>
    <xf numFmtId="168" fontId="50" fillId="0" borderId="0" applyFont="0" applyFill="0" applyBorder="0" applyAlignment="0" applyProtection="0"/>
    <xf numFmtId="0" fontId="3" fillId="0" borderId="0"/>
    <xf numFmtId="0" fontId="12" fillId="25" borderId="69" applyNumberFormat="0" applyAlignment="0" applyProtection="0"/>
    <xf numFmtId="1" fontId="69" fillId="28" borderId="77">
      <alignment horizontal="right" vertical="center"/>
    </xf>
    <xf numFmtId="0" fontId="70" fillId="28" borderId="77">
      <alignment horizontal="right" vertical="center"/>
    </xf>
    <xf numFmtId="0" fontId="69" fillId="29" borderId="77">
      <alignment horizontal="center" vertical="center"/>
    </xf>
    <xf numFmtId="1" fontId="69" fillId="28" borderId="77">
      <alignment horizontal="right" vertical="center"/>
    </xf>
    <xf numFmtId="0" fontId="71" fillId="28" borderId="77">
      <alignment horizontal="left" vertical="center"/>
    </xf>
    <xf numFmtId="0" fontId="71" fillId="28" borderId="77"/>
    <xf numFmtId="0" fontId="70" fillId="28" borderId="77">
      <alignment horizontal="right" vertical="center"/>
    </xf>
    <xf numFmtId="0" fontId="72" fillId="48" borderId="77">
      <alignment horizontal="left" vertical="center"/>
    </xf>
    <xf numFmtId="0" fontId="72" fillId="48" borderId="77">
      <alignment horizontal="left" vertical="center"/>
    </xf>
    <xf numFmtId="0" fontId="73" fillId="28" borderId="77">
      <alignment horizontal="left" vertical="center"/>
    </xf>
    <xf numFmtId="0" fontId="69" fillId="49" borderId="77">
      <alignment horizontal="left" vertical="center"/>
    </xf>
    <xf numFmtId="168" fontId="8"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16"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27" fillId="3" borderId="69"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7" borderId="71" applyNumberFormat="0" applyFont="0" applyAlignment="0" applyProtection="0"/>
    <xf numFmtId="0" fontId="37" fillId="25" borderId="72"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37" fillId="0" borderId="76" applyNumberFormat="0" applyFill="0" applyAlignment="0" applyProtection="0"/>
    <xf numFmtId="0" fontId="13" fillId="25"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0" fontId="12" fillId="12" borderId="69" applyNumberFormat="0" applyAlignment="0" applyProtection="0"/>
    <xf numFmtId="168" fontId="8" fillId="0" borderId="0" applyFont="0" applyFill="0" applyBorder="0" applyAlignment="0" applyProtection="0"/>
    <xf numFmtId="0" fontId="38" fillId="0" borderId="68" applyNumberFormat="0" applyFill="0" applyAlignment="0" applyProtection="0"/>
    <xf numFmtId="0" fontId="38" fillId="0" borderId="68" applyNumberFormat="0" applyFill="0" applyAlignment="0" applyProtection="0"/>
    <xf numFmtId="0" fontId="38" fillId="0" borderId="68" applyNumberFormat="0" applyFill="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3" fillId="25" borderId="1" applyNumberFormat="0" applyAlignment="0" applyProtection="0"/>
    <xf numFmtId="0" fontId="12" fillId="25" borderId="1" applyNumberFormat="0" applyAlignment="0" applyProtection="0"/>
    <xf numFmtId="0" fontId="13" fillId="25" borderId="1" applyNumberFormat="0" applyAlignment="0" applyProtection="0"/>
    <xf numFmtId="0" fontId="13" fillId="25"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12" fillId="12"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8" fillId="14" borderId="1" applyNumberFormat="0" applyAlignment="0" applyProtection="0"/>
    <xf numFmtId="0" fontId="27" fillId="3" borderId="1" applyNumberFormat="0" applyAlignment="0" applyProtection="0"/>
    <xf numFmtId="0" fontId="28" fillId="14" borderId="1" applyNumberFormat="0" applyAlignment="0" applyProtection="0"/>
    <xf numFmtId="0" fontId="28" fillId="14"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7" fillId="3" borderId="1" applyNumberFormat="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17" fillId="7" borderId="11" applyNumberFormat="0" applyFont="0" applyAlignment="0" applyProtection="0"/>
    <xf numFmtId="0" fontId="16" fillId="7" borderId="16" applyNumberFormat="0" applyFont="0" applyAlignment="0" applyProtection="0"/>
    <xf numFmtId="0" fontId="17" fillId="7" borderId="11" applyNumberFormat="0" applyFont="0" applyAlignment="0" applyProtection="0"/>
    <xf numFmtId="0" fontId="17"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8" fillId="7" borderId="11" applyNumberFormat="0" applyFon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8" fillId="25" borderId="13" applyNumberFormat="0" applyAlignment="0" applyProtection="0"/>
    <xf numFmtId="0" fontId="37" fillId="25" borderId="12" applyNumberFormat="0" applyAlignment="0" applyProtection="0"/>
    <xf numFmtId="0" fontId="38" fillId="25" borderId="13" applyNumberFormat="0" applyAlignment="0" applyProtection="0"/>
    <xf numFmtId="0" fontId="38" fillId="25" borderId="13"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37" fillId="12" borderId="12" applyNumberFormat="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5" applyNumberFormat="0" applyFill="0" applyAlignment="0" applyProtection="0"/>
    <xf numFmtId="0" fontId="37" fillId="0" borderId="53"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72" fillId="48" borderId="95">
      <alignment horizontal="left" vertical="center"/>
    </xf>
    <xf numFmtId="0" fontId="26" fillId="0" borderId="67" applyNumberFormat="0" applyFill="0" applyAlignment="0" applyProtection="0"/>
    <xf numFmtId="0" fontId="25" fillId="0" borderId="66" applyNumberFormat="0" applyFill="0" applyAlignment="0" applyProtection="0"/>
    <xf numFmtId="0" fontId="2" fillId="0" borderId="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6" fillId="0" borderId="83" applyNumberFormat="0" applyFill="0" applyAlignment="0" applyProtection="0"/>
    <xf numFmtId="0" fontId="26" fillId="0" borderId="83" applyNumberFormat="0" applyFill="0" applyAlignment="0" applyProtection="0"/>
    <xf numFmtId="0" fontId="38" fillId="0" borderId="84" applyNumberFormat="0" applyFill="0" applyAlignment="0" applyProtection="0"/>
    <xf numFmtId="0" fontId="38" fillId="0" borderId="84"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38" fillId="0" borderId="84"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69" fillId="29" borderId="95">
      <alignment horizontal="center" vertical="center"/>
    </xf>
    <xf numFmtId="0" fontId="16"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82" applyNumberFormat="0" applyFill="0" applyAlignment="0" applyProtection="0"/>
    <xf numFmtId="0" fontId="69" fillId="49" borderId="95">
      <alignment horizontal="left" vertical="center"/>
    </xf>
    <xf numFmtId="0" fontId="73" fillId="28" borderId="95">
      <alignment horizontal="left" vertical="center"/>
    </xf>
    <xf numFmtId="0" fontId="72" fillId="48" borderId="95">
      <alignment horizontal="left" vertical="center"/>
    </xf>
    <xf numFmtId="0" fontId="70" fillId="28" borderId="95">
      <alignment horizontal="right" vertical="center"/>
    </xf>
    <xf numFmtId="0" fontId="71" fillId="28" borderId="95"/>
    <xf numFmtId="0" fontId="71" fillId="28" borderId="95">
      <alignment horizontal="left" vertical="center"/>
    </xf>
    <xf numFmtId="9" fontId="2" fillId="0" borderId="0" applyFont="0" applyFill="0" applyBorder="0" applyAlignment="0" applyProtection="0"/>
    <xf numFmtId="9" fontId="2" fillId="0" borderId="0" applyFont="0" applyFill="0" applyBorder="0" applyAlignment="0" applyProtection="0"/>
    <xf numFmtId="1" fontId="69" fillId="28" borderId="95">
      <alignment horizontal="right" vertical="center"/>
    </xf>
    <xf numFmtId="0" fontId="70" fillId="28" borderId="95">
      <alignment horizontal="right" vertical="center"/>
    </xf>
    <xf numFmtId="1" fontId="69" fillId="28" borderId="95">
      <alignment horizontal="right" vertical="center"/>
    </xf>
    <xf numFmtId="0" fontId="25" fillId="0" borderId="82" applyNumberFormat="0" applyFill="0" applyAlignment="0" applyProtection="0"/>
    <xf numFmtId="168" fontId="8" fillId="0" borderId="0" applyFont="0" applyFill="0" applyBorder="0" applyAlignment="0" applyProtection="0"/>
    <xf numFmtId="0" fontId="42" fillId="0" borderId="91" applyNumberFormat="0" applyFill="0" applyAlignment="0" applyProtection="0"/>
    <xf numFmtId="0" fontId="38" fillId="25" borderId="89" applyNumberFormat="0" applyAlignment="0" applyProtection="0"/>
    <xf numFmtId="0" fontId="17" fillId="7" borderId="86" applyNumberFormat="0" applyFont="0" applyAlignment="0" applyProtection="0"/>
    <xf numFmtId="0" fontId="28" fillId="14" borderId="85" applyNumberFormat="0" applyAlignment="0" applyProtection="0"/>
    <xf numFmtId="0" fontId="25" fillId="0" borderId="82" applyNumberFormat="0" applyFill="0" applyAlignment="0" applyProtection="0"/>
    <xf numFmtId="0" fontId="26" fillId="0" borderId="83" applyNumberFormat="0" applyFill="0" applyAlignment="0" applyProtection="0"/>
    <xf numFmtId="0" fontId="13" fillId="25"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3" fillId="25"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3" fillId="25"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0" fontId="12" fillId="12" borderId="85" applyNumberFormat="0" applyAlignment="0" applyProtection="0"/>
    <xf numFmtId="168" fontId="8" fillId="0" borderId="0" applyFont="0" applyFill="0" applyBorder="0" applyAlignment="0" applyProtection="0"/>
    <xf numFmtId="168" fontId="8" fillId="0" borderId="0" applyFont="0" applyFill="0" applyBorder="0" applyAlignment="0" applyProtection="0"/>
    <xf numFmtId="168" fontId="1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7" fillId="0" borderId="0" applyFont="0" applyFill="0" applyBorder="0" applyAlignment="0" applyProtection="0">
      <alignment vertical="top"/>
    </xf>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8" fillId="0" borderId="0" applyFont="0" applyFill="0" applyBorder="0" applyAlignment="0" applyProtection="0">
      <alignment vertical="top"/>
    </xf>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8" fillId="0" borderId="0" applyFont="0" applyFill="0" applyBorder="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6" fillId="0" borderId="83"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5" fillId="0" borderId="82" applyNumberFormat="0" applyFill="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8" fillId="14"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8" fillId="14"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7" fillId="3" borderId="85" applyNumberFormat="0" applyAlignment="0" applyProtection="0"/>
    <xf numFmtId="0" fontId="2" fillId="0" borderId="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17"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17"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8" fillId="7" borderId="86" applyNumberFormat="0" applyFon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8" fillId="25" borderId="89"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8" fillId="25" borderId="89"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37" fillId="12" borderId="88" applyNumberFormat="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1"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1"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0" fontId="42" fillId="0" borderId="90" applyNumberFormat="0" applyFill="0" applyAlignment="0" applyProtection="0"/>
    <xf numFmtId="168" fontId="7" fillId="0" borderId="0" applyFont="0" applyFill="0" applyBorder="0" applyAlignment="0" applyProtection="0"/>
    <xf numFmtId="0" fontId="2" fillId="0" borderId="0"/>
    <xf numFmtId="9" fontId="2" fillId="0" borderId="0" applyFont="0" applyFill="0" applyBorder="0" applyAlignment="0" applyProtection="0"/>
    <xf numFmtId="168" fontId="50" fillId="0" borderId="0" applyFont="0" applyFill="0" applyBorder="0" applyAlignment="0" applyProtection="0"/>
    <xf numFmtId="0" fontId="2" fillId="0" borderId="0"/>
    <xf numFmtId="0" fontId="12" fillId="25" borderId="85" applyNumberFormat="0" applyAlignment="0" applyProtection="0"/>
    <xf numFmtId="1" fontId="69" fillId="28" borderId="95">
      <alignment horizontal="right" vertical="center"/>
    </xf>
    <xf numFmtId="0" fontId="70" fillId="28" borderId="95">
      <alignment horizontal="right" vertical="center"/>
    </xf>
    <xf numFmtId="0" fontId="69" fillId="29" borderId="95">
      <alignment horizontal="center" vertical="center"/>
    </xf>
    <xf numFmtId="1" fontId="69" fillId="28" borderId="95">
      <alignment horizontal="right" vertical="center"/>
    </xf>
    <xf numFmtId="0" fontId="71" fillId="28" borderId="95">
      <alignment horizontal="left" vertical="center"/>
    </xf>
    <xf numFmtId="0" fontId="71" fillId="28" borderId="95"/>
    <xf numFmtId="0" fontId="70" fillId="28" borderId="95">
      <alignment horizontal="right" vertical="center"/>
    </xf>
    <xf numFmtId="0" fontId="72" fillId="48" borderId="95">
      <alignment horizontal="left" vertical="center"/>
    </xf>
    <xf numFmtId="0" fontId="72" fillId="48" borderId="95">
      <alignment horizontal="left" vertical="center"/>
    </xf>
    <xf numFmtId="0" fontId="73" fillId="28" borderId="95">
      <alignment horizontal="left" vertical="center"/>
    </xf>
    <xf numFmtId="0" fontId="69" fillId="49" borderId="95">
      <alignment horizontal="left" vertical="center"/>
    </xf>
    <xf numFmtId="168" fontId="8"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16"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27" fillId="3" borderId="85"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7" borderId="87" applyNumberFormat="0" applyFont="0" applyAlignment="0" applyProtection="0"/>
    <xf numFmtId="0" fontId="37" fillId="25" borderId="8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7" fillId="0" borderId="92" applyNumberFormat="0" applyFill="0" applyAlignment="0" applyProtection="0"/>
    <xf numFmtId="168" fontId="8" fillId="0" borderId="0" applyFont="0" applyFill="0" applyBorder="0" applyAlignment="0" applyProtection="0"/>
    <xf numFmtId="0" fontId="38" fillId="0" borderId="84" applyNumberFormat="0" applyFill="0" applyAlignment="0" applyProtection="0"/>
    <xf numFmtId="0" fontId="38" fillId="0" borderId="84" applyNumberFormat="0" applyFill="0" applyAlignment="0" applyProtection="0"/>
    <xf numFmtId="0" fontId="38" fillId="0" borderId="84" applyNumberFormat="0" applyFill="0" applyAlignment="0" applyProtection="0"/>
    <xf numFmtId="0" fontId="1" fillId="0" borderId="0"/>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xf numFmtId="0" fontId="1" fillId="0" borderId="0"/>
    <xf numFmtId="0" fontId="16"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7" fillId="0" borderId="0"/>
    <xf numFmtId="0" fontId="1" fillId="0" borderId="0"/>
    <xf numFmtId="0" fontId="1" fillId="0" borderId="0"/>
    <xf numFmtId="0" fontId="1" fillId="0" borderId="0"/>
    <xf numFmtId="168" fontId="1" fillId="0" borderId="0" applyFont="0" applyFill="0" applyBorder="0" applyAlignment="0" applyProtection="0"/>
    <xf numFmtId="9" fontId="16" fillId="0" borderId="0" applyFont="0" applyFill="0" applyBorder="0" applyAlignment="0" applyProtection="0"/>
    <xf numFmtId="0" fontId="1" fillId="0" borderId="0"/>
    <xf numFmtId="0" fontId="1" fillId="0" borderId="0"/>
    <xf numFmtId="0" fontId="9" fillId="0" borderId="0"/>
    <xf numFmtId="0" fontId="34" fillId="0" borderId="0"/>
    <xf numFmtId="0" fontId="7" fillId="0" borderId="0"/>
    <xf numFmtId="0" fontId="1" fillId="0" borderId="0"/>
    <xf numFmtId="0" fontId="34" fillId="0" borderId="0"/>
    <xf numFmtId="0" fontId="7" fillId="0" borderId="0"/>
    <xf numFmtId="0" fontId="7" fillId="0" borderId="0"/>
    <xf numFmtId="0" fontId="16" fillId="0" borderId="0"/>
    <xf numFmtId="0" fontId="7" fillId="0" borderId="0"/>
    <xf numFmtId="0" fontId="1" fillId="0" borderId="0"/>
    <xf numFmtId="0" fontId="1" fillId="0" borderId="0"/>
    <xf numFmtId="0" fontId="16" fillId="0" borderId="0"/>
    <xf numFmtId="0" fontId="7" fillId="0" borderId="0"/>
    <xf numFmtId="9" fontId="7" fillId="0" borderId="0" applyFont="0" applyFill="0" applyBorder="0" applyAlignment="0" applyProtection="0"/>
  </cellStyleXfs>
  <cellXfs count="1060">
    <xf numFmtId="0" fontId="0" fillId="0" borderId="0" xfId="0"/>
    <xf numFmtId="171" fontId="83" fillId="0" borderId="32" xfId="2524" applyNumberFormat="1" applyFont="1" applyBorder="1" applyAlignment="1">
      <alignment vertical="center"/>
    </xf>
    <xf numFmtId="171" fontId="83" fillId="0" borderId="35" xfId="2524" applyNumberFormat="1" applyFont="1" applyBorder="1" applyAlignment="1">
      <alignment vertical="center"/>
    </xf>
    <xf numFmtId="171" fontId="83" fillId="0" borderId="22" xfId="2524" applyNumberFormat="1" applyFont="1" applyBorder="1" applyAlignment="1">
      <alignment vertical="center"/>
    </xf>
    <xf numFmtId="171" fontId="83" fillId="0" borderId="28" xfId="2524" applyNumberFormat="1" applyFont="1" applyBorder="1" applyAlignment="1">
      <alignment vertical="center"/>
    </xf>
    <xf numFmtId="172" fontId="83" fillId="0" borderId="32" xfId="2524" applyNumberFormat="1" applyFont="1" applyBorder="1" applyAlignment="1">
      <alignment vertical="center"/>
    </xf>
    <xf numFmtId="172" fontId="83" fillId="0" borderId="35" xfId="2524" applyNumberFormat="1" applyFont="1" applyBorder="1" applyAlignment="1">
      <alignment vertical="center"/>
    </xf>
    <xf numFmtId="172" fontId="83" fillId="0" borderId="28" xfId="2524" applyNumberFormat="1" applyFont="1" applyBorder="1" applyAlignment="1">
      <alignment vertical="center"/>
    </xf>
    <xf numFmtId="171" fontId="83" fillId="0" borderId="93" xfId="2524" applyNumberFormat="1" applyFont="1" applyBorder="1" applyAlignment="1">
      <alignment vertical="center"/>
    </xf>
    <xf numFmtId="171" fontId="83" fillId="0" borderId="57" xfId="2524" applyNumberFormat="1" applyFont="1" applyBorder="1" applyAlignment="1">
      <alignment vertical="center"/>
    </xf>
    <xf numFmtId="171" fontId="83" fillId="0" borderId="59" xfId="2524" applyNumberFormat="1" applyFont="1" applyBorder="1" applyAlignment="1">
      <alignment vertical="center"/>
    </xf>
    <xf numFmtId="171" fontId="83" fillId="0" borderId="94" xfId="2524" applyNumberFormat="1" applyFont="1" applyBorder="1" applyAlignment="1">
      <alignment vertical="center"/>
    </xf>
    <xf numFmtId="172" fontId="83" fillId="0" borderId="93" xfId="2524" applyNumberFormat="1" applyFont="1" applyBorder="1" applyAlignment="1">
      <alignment vertical="center"/>
    </xf>
    <xf numFmtId="172" fontId="83" fillId="0" borderId="57" xfId="2524" applyNumberFormat="1" applyFont="1" applyBorder="1" applyAlignment="1">
      <alignment vertical="center"/>
    </xf>
    <xf numFmtId="172" fontId="83" fillId="0" borderId="94" xfId="2524" applyNumberFormat="1" applyFont="1" applyBorder="1" applyAlignment="1">
      <alignment vertical="center"/>
    </xf>
    <xf numFmtId="171" fontId="83" fillId="0" borderId="42" xfId="2524" applyNumberFormat="1" applyFont="1" applyBorder="1" applyAlignment="1">
      <alignment vertical="center"/>
    </xf>
    <xf numFmtId="171" fontId="83" fillId="0" borderId="97" xfId="2524" applyNumberFormat="1" applyFont="1" applyBorder="1" applyAlignment="1">
      <alignment vertical="center"/>
    </xf>
    <xf numFmtId="171" fontId="83" fillId="0" borderId="24" xfId="2524" applyNumberFormat="1" applyFont="1" applyBorder="1" applyAlignment="1">
      <alignment vertical="center"/>
    </xf>
    <xf numFmtId="171" fontId="83" fillId="0" borderId="25" xfId="2524" applyNumberFormat="1" applyFont="1" applyBorder="1" applyAlignment="1">
      <alignment vertical="center"/>
    </xf>
    <xf numFmtId="172" fontId="83" fillId="0" borderId="42" xfId="2524" applyNumberFormat="1" applyFont="1" applyBorder="1" applyAlignment="1">
      <alignment vertical="center"/>
    </xf>
    <xf numFmtId="172" fontId="83" fillId="0" borderId="97" xfId="2524" applyNumberFormat="1" applyFont="1" applyBorder="1" applyAlignment="1">
      <alignment vertical="center"/>
    </xf>
    <xf numFmtId="172" fontId="83" fillId="0" borderId="25" xfId="2524" applyNumberFormat="1" applyFont="1" applyBorder="1" applyAlignment="1">
      <alignment vertical="center"/>
    </xf>
    <xf numFmtId="2" fontId="83" fillId="0" borderId="57" xfId="2524" applyNumberFormat="1" applyFont="1" applyBorder="1" applyAlignment="1">
      <alignment vertical="center"/>
    </xf>
    <xf numFmtId="2" fontId="83" fillId="0" borderId="59" xfId="2524" applyNumberFormat="1" applyFont="1" applyBorder="1" applyAlignment="1">
      <alignment vertical="center"/>
    </xf>
    <xf numFmtId="183" fontId="83" fillId="0" borderId="93" xfId="2524" applyNumberFormat="1" applyFont="1" applyBorder="1" applyAlignment="1">
      <alignment vertical="center"/>
    </xf>
    <xf numFmtId="2" fontId="83" fillId="0" borderId="94" xfId="2524" applyNumberFormat="1" applyFont="1" applyBorder="1" applyAlignment="1">
      <alignment vertical="center"/>
    </xf>
    <xf numFmtId="171" fontId="83" fillId="0" borderId="19" xfId="2524" applyNumberFormat="1" applyFont="1" applyBorder="1" applyAlignment="1">
      <alignment vertical="center"/>
    </xf>
    <xf numFmtId="2" fontId="83" fillId="0" borderId="96" xfId="2524" applyNumberFormat="1" applyFont="1" applyBorder="1" applyAlignment="1">
      <alignment vertical="center"/>
    </xf>
    <xf numFmtId="2" fontId="83" fillId="0" borderId="29" xfId="2524" applyNumberFormat="1" applyFont="1" applyBorder="1" applyAlignment="1">
      <alignment vertical="center"/>
    </xf>
    <xf numFmtId="183" fontId="83" fillId="0" borderId="19" xfId="2524" applyNumberFormat="1" applyFont="1" applyBorder="1" applyAlignment="1">
      <alignment vertical="center"/>
    </xf>
    <xf numFmtId="2" fontId="83" fillId="0" borderId="20" xfId="2524" applyNumberFormat="1" applyFont="1" applyBorder="1" applyAlignment="1">
      <alignment vertical="center"/>
    </xf>
    <xf numFmtId="172" fontId="83" fillId="0" borderId="19" xfId="2524" applyNumberFormat="1" applyFont="1" applyBorder="1" applyAlignment="1">
      <alignment vertical="center"/>
    </xf>
    <xf numFmtId="172" fontId="83" fillId="0" borderId="96" xfId="2524" applyNumberFormat="1" applyFont="1" applyBorder="1" applyAlignment="1">
      <alignment vertical="center"/>
    </xf>
    <xf numFmtId="172" fontId="83" fillId="0" borderId="20" xfId="2524" applyNumberFormat="1" applyFont="1" applyBorder="1" applyAlignment="1">
      <alignment vertical="center"/>
    </xf>
    <xf numFmtId="0" fontId="45" fillId="0" borderId="0" xfId="2516" applyFont="1"/>
    <xf numFmtId="0" fontId="84" fillId="0" borderId="0" xfId="2516" applyFont="1" applyAlignment="1">
      <alignment horizontal="right" vertical="center"/>
    </xf>
    <xf numFmtId="0" fontId="45" fillId="0" borderId="0" xfId="2516" applyFont="1" applyAlignment="1"/>
    <xf numFmtId="0" fontId="85" fillId="0" borderId="0" xfId="2516" applyFont="1"/>
    <xf numFmtId="49" fontId="84" fillId="0" borderId="65" xfId="2516" applyNumberFormat="1" applyFont="1" applyBorder="1" applyAlignment="1">
      <alignment horizontal="right" vertical="center"/>
    </xf>
    <xf numFmtId="49" fontId="84" fillId="0" borderId="39" xfId="2516" applyNumberFormat="1" applyFont="1" applyBorder="1" applyAlignment="1">
      <alignment horizontal="right" vertical="center"/>
    </xf>
    <xf numFmtId="49" fontId="84" fillId="0" borderId="41" xfId="2516" applyNumberFormat="1" applyFont="1" applyBorder="1" applyAlignment="1">
      <alignment horizontal="right" vertical="center"/>
    </xf>
    <xf numFmtId="172" fontId="85" fillId="0" borderId="100" xfId="2517" applyNumberFormat="1" applyFont="1" applyFill="1" applyBorder="1" applyAlignment="1">
      <alignment horizontal="right" vertical="center"/>
    </xf>
    <xf numFmtId="171" fontId="85" fillId="0" borderId="30" xfId="2516" applyNumberFormat="1" applyFont="1" applyBorder="1" applyAlignment="1">
      <alignment horizontal="right" vertical="center"/>
    </xf>
    <xf numFmtId="171" fontId="85" fillId="0" borderId="64" xfId="2516" applyNumberFormat="1" applyFont="1" applyBorder="1" applyAlignment="1">
      <alignment horizontal="right" vertical="center"/>
    </xf>
    <xf numFmtId="171" fontId="85" fillId="0" borderId="98" xfId="2516" applyNumberFormat="1" applyFont="1" applyBorder="1" applyAlignment="1">
      <alignment horizontal="right" vertical="center"/>
    </xf>
    <xf numFmtId="172" fontId="85" fillId="0" borderId="99" xfId="2517" applyNumberFormat="1" applyFont="1" applyFill="1" applyBorder="1" applyAlignment="1">
      <alignment horizontal="right" vertical="center"/>
    </xf>
    <xf numFmtId="171" fontId="85" fillId="0" borderId="56" xfId="2516" applyNumberFormat="1" applyFont="1" applyBorder="1" applyAlignment="1">
      <alignment horizontal="right" vertical="center"/>
    </xf>
    <xf numFmtId="171" fontId="85" fillId="0" borderId="99" xfId="2516" applyNumberFormat="1" applyFont="1" applyBorder="1" applyAlignment="1">
      <alignment horizontal="right" vertical="center"/>
    </xf>
    <xf numFmtId="171" fontId="85" fillId="0" borderId="80" xfId="2516" applyNumberFormat="1" applyFont="1" applyBorder="1" applyAlignment="1">
      <alignment horizontal="right" vertical="center"/>
    </xf>
    <xf numFmtId="172" fontId="85" fillId="0" borderId="101" xfId="2517" applyNumberFormat="1" applyFont="1" applyFill="1" applyBorder="1" applyAlignment="1">
      <alignment horizontal="right" vertical="center"/>
    </xf>
    <xf numFmtId="171" fontId="85" fillId="0" borderId="55" xfId="2516" applyNumberFormat="1" applyFont="1" applyBorder="1" applyAlignment="1">
      <alignment horizontal="right" vertical="center"/>
    </xf>
    <xf numFmtId="171" fontId="85" fillId="0" borderId="101" xfId="2516" applyNumberFormat="1" applyFont="1" applyBorder="1" applyAlignment="1">
      <alignment horizontal="right" vertical="center"/>
    </xf>
    <xf numFmtId="171" fontId="85" fillId="0" borderId="58" xfId="2516" applyNumberFormat="1" applyFont="1" applyBorder="1" applyAlignment="1">
      <alignment horizontal="right" vertical="center"/>
    </xf>
    <xf numFmtId="0" fontId="47" fillId="0" borderId="0" xfId="2516" applyFont="1"/>
    <xf numFmtId="9" fontId="45" fillId="0" borderId="0" xfId="2513" applyFont="1"/>
    <xf numFmtId="0" fontId="46" fillId="0" borderId="0" xfId="2518" applyFont="1" applyAlignment="1">
      <alignment vertical="center"/>
    </xf>
    <xf numFmtId="0" fontId="52" fillId="0" borderId="0" xfId="2518" applyFont="1" applyAlignment="1">
      <alignment horizontal="right" vertical="center"/>
    </xf>
    <xf numFmtId="0" fontId="52" fillId="0" borderId="0" xfId="2518" applyFont="1" applyAlignment="1">
      <alignment horizontal="center"/>
    </xf>
    <xf numFmtId="0" fontId="46" fillId="0" borderId="0" xfId="2519" applyFont="1"/>
    <xf numFmtId="0" fontId="52" fillId="0" borderId="65" xfId="2519" applyFont="1" applyFill="1" applyBorder="1"/>
    <xf numFmtId="0" fontId="52" fillId="0" borderId="39" xfId="2519" applyFont="1" applyFill="1" applyBorder="1"/>
    <xf numFmtId="0" fontId="52" fillId="0" borderId="41" xfId="2519" applyFont="1" applyFill="1" applyBorder="1"/>
    <xf numFmtId="171" fontId="46" fillId="0" borderId="64" xfId="2519" applyNumberFormat="1" applyFont="1" applyBorder="1" applyAlignment="1">
      <alignment vertical="center"/>
    </xf>
    <xf numFmtId="171" fontId="46" fillId="0" borderId="61" xfId="2519" applyNumberFormat="1" applyFont="1" applyBorder="1" applyAlignment="1">
      <alignment vertical="center"/>
    </xf>
    <xf numFmtId="171" fontId="46" fillId="0" borderId="60" xfId="2519" applyNumberFormat="1" applyFont="1" applyBorder="1" applyAlignment="1">
      <alignment vertical="center"/>
    </xf>
    <xf numFmtId="171" fontId="46" fillId="0" borderId="99" xfId="2519" applyNumberFormat="1" applyFont="1" applyBorder="1" applyAlignment="1">
      <alignment vertical="center"/>
    </xf>
    <xf numFmtId="171" fontId="46" fillId="0" borderId="56" xfId="2519" applyNumberFormat="1" applyFont="1" applyBorder="1" applyAlignment="1">
      <alignment vertical="center"/>
    </xf>
    <xf numFmtId="171" fontId="46" fillId="0" borderId="80" xfId="2519" applyNumberFormat="1" applyFont="1" applyBorder="1" applyAlignment="1">
      <alignment vertical="center"/>
    </xf>
    <xf numFmtId="171" fontId="46" fillId="0" borderId="101" xfId="2519" applyNumberFormat="1" applyFont="1" applyBorder="1" applyAlignment="1">
      <alignment vertical="center"/>
    </xf>
    <xf numFmtId="171" fontId="46" fillId="0" borderId="55" xfId="2519" applyNumberFormat="1" applyFont="1" applyBorder="1" applyAlignment="1">
      <alignment vertical="center"/>
    </xf>
    <xf numFmtId="171" fontId="46" fillId="0" borderId="58" xfId="2519" applyNumberFormat="1" applyFont="1" applyBorder="1" applyAlignment="1">
      <alignment vertical="center"/>
    </xf>
    <xf numFmtId="0" fontId="52" fillId="0" borderId="0" xfId="2519" applyFont="1" applyFill="1" applyAlignment="1">
      <alignment wrapText="1"/>
    </xf>
    <xf numFmtId="171" fontId="46" fillId="0" borderId="0" xfId="2519" applyNumberFormat="1" applyFont="1" applyAlignment="1">
      <alignment vertical="center"/>
    </xf>
    <xf numFmtId="0" fontId="52" fillId="0" borderId="0" xfId="2518" applyFont="1" applyAlignment="1">
      <alignment horizontal="center" vertical="center" wrapText="1"/>
    </xf>
    <xf numFmtId="0" fontId="52" fillId="0" borderId="39" xfId="2518" applyFont="1" applyBorder="1" applyAlignment="1">
      <alignment vertical="center"/>
    </xf>
    <xf numFmtId="0" fontId="52" fillId="0" borderId="65" xfId="2518" applyFont="1" applyBorder="1" applyAlignment="1">
      <alignment vertical="center"/>
    </xf>
    <xf numFmtId="0" fontId="52" fillId="0" borderId="41" xfId="2518" applyFont="1" applyBorder="1" applyAlignment="1">
      <alignment vertical="center"/>
    </xf>
    <xf numFmtId="0" fontId="46" fillId="0" borderId="0" xfId="2518" applyFont="1" applyFill="1" applyAlignment="1">
      <alignment vertical="center"/>
    </xf>
    <xf numFmtId="3" fontId="85" fillId="0" borderId="61" xfId="1333" applyNumberFormat="1" applyFont="1" applyFill="1" applyBorder="1"/>
    <xf numFmtId="3" fontId="85" fillId="0" borderId="64" xfId="1333" applyNumberFormat="1" applyFont="1" applyFill="1" applyBorder="1"/>
    <xf numFmtId="3" fontId="85" fillId="0" borderId="60" xfId="1333" applyNumberFormat="1" applyFont="1" applyFill="1" applyBorder="1"/>
    <xf numFmtId="3" fontId="85" fillId="0" borderId="56" xfId="1333" applyNumberFormat="1" applyFont="1" applyFill="1" applyBorder="1"/>
    <xf numFmtId="3" fontId="85" fillId="0" borderId="99" xfId="1333" applyNumberFormat="1" applyFont="1" applyFill="1" applyBorder="1"/>
    <xf numFmtId="3" fontId="85" fillId="0" borderId="80" xfId="1333" applyNumberFormat="1" applyFont="1" applyFill="1" applyBorder="1"/>
    <xf numFmtId="3" fontId="46" fillId="0" borderId="55" xfId="2518" applyNumberFormat="1" applyFont="1" applyFill="1" applyBorder="1" applyAlignment="1">
      <alignment vertical="center"/>
    </xf>
    <xf numFmtId="3" fontId="46" fillId="0" borderId="101" xfId="2518" applyNumberFormat="1" applyFont="1" applyFill="1" applyBorder="1" applyAlignment="1">
      <alignment vertical="center"/>
    </xf>
    <xf numFmtId="3" fontId="46" fillId="0" borderId="58" xfId="2518" applyNumberFormat="1" applyFont="1" applyFill="1" applyBorder="1" applyAlignment="1">
      <alignment vertical="center"/>
    </xf>
    <xf numFmtId="0" fontId="85" fillId="0" borderId="0" xfId="1333" applyFont="1" applyFill="1"/>
    <xf numFmtId="0" fontId="84" fillId="0" borderId="65" xfId="1333" applyFont="1" applyFill="1" applyBorder="1" applyAlignment="1">
      <alignment vertical="center"/>
    </xf>
    <xf numFmtId="0" fontId="84" fillId="0" borderId="39" xfId="1333" applyFont="1" applyFill="1" applyBorder="1" applyAlignment="1">
      <alignment vertical="center"/>
    </xf>
    <xf numFmtId="0" fontId="84" fillId="0" borderId="41" xfId="1333" applyFont="1" applyFill="1" applyBorder="1" applyAlignment="1">
      <alignment vertical="center"/>
    </xf>
    <xf numFmtId="172" fontId="85" fillId="0" borderId="100" xfId="2513" applyNumberFormat="1" applyFont="1" applyFill="1" applyBorder="1" applyAlignment="1">
      <alignment vertical="center"/>
    </xf>
    <xf numFmtId="172" fontId="85" fillId="0" borderId="30" xfId="2513" applyNumberFormat="1" applyFont="1" applyFill="1" applyBorder="1" applyAlignment="1">
      <alignment vertical="center"/>
    </xf>
    <xf numFmtId="172" fontId="85" fillId="0" borderId="98" xfId="2513" applyNumberFormat="1" applyFont="1" applyFill="1" applyBorder="1" applyAlignment="1">
      <alignment vertical="center"/>
    </xf>
    <xf numFmtId="172" fontId="85" fillId="0" borderId="99" xfId="2513" applyNumberFormat="1" applyFont="1" applyFill="1" applyBorder="1" applyAlignment="1">
      <alignment vertical="center"/>
    </xf>
    <xf numFmtId="172" fontId="85" fillId="0" borderId="56" xfId="2513" applyNumberFormat="1" applyFont="1" applyFill="1" applyBorder="1" applyAlignment="1">
      <alignment vertical="center"/>
    </xf>
    <xf numFmtId="172" fontId="85" fillId="0" borderId="80" xfId="2513" applyNumberFormat="1" applyFont="1" applyFill="1" applyBorder="1" applyAlignment="1">
      <alignment vertical="center"/>
    </xf>
    <xf numFmtId="172" fontId="85" fillId="0" borderId="101" xfId="2513" applyNumberFormat="1" applyFont="1" applyFill="1" applyBorder="1" applyAlignment="1">
      <alignment vertical="center"/>
    </xf>
    <xf numFmtId="172" fontId="85" fillId="0" borderId="55" xfId="2513" applyNumberFormat="1" applyFont="1" applyFill="1" applyBorder="1" applyAlignment="1">
      <alignment vertical="center"/>
    </xf>
    <xf numFmtId="172" fontId="85" fillId="0" borderId="58" xfId="2513" applyNumberFormat="1" applyFont="1" applyFill="1" applyBorder="1" applyAlignment="1">
      <alignment vertical="center"/>
    </xf>
    <xf numFmtId="0" fontId="84" fillId="0" borderId="0" xfId="1333" applyFont="1"/>
    <xf numFmtId="0" fontId="84" fillId="0" borderId="65" xfId="1333" applyFont="1" applyBorder="1"/>
    <xf numFmtId="0" fontId="84" fillId="0" borderId="39" xfId="1333" applyFont="1" applyBorder="1"/>
    <xf numFmtId="0" fontId="84" fillId="0" borderId="41" xfId="1333" applyFont="1" applyBorder="1"/>
    <xf numFmtId="172" fontId="85" fillId="0" borderId="100" xfId="2513" applyNumberFormat="1" applyFont="1" applyBorder="1" applyAlignment="1">
      <alignment vertical="center"/>
    </xf>
    <xf numFmtId="172" fontId="85" fillId="0" borderId="30" xfId="2513" applyNumberFormat="1" applyFont="1" applyBorder="1" applyAlignment="1">
      <alignment vertical="center"/>
    </xf>
    <xf numFmtId="172" fontId="85" fillId="0" borderId="98" xfId="2513" applyNumberFormat="1" applyFont="1" applyBorder="1" applyAlignment="1">
      <alignment vertical="center"/>
    </xf>
    <xf numFmtId="172" fontId="85" fillId="0" borderId="99" xfId="2513" applyNumberFormat="1" applyFont="1" applyBorder="1" applyAlignment="1">
      <alignment vertical="center"/>
    </xf>
    <xf numFmtId="172" fontId="85" fillId="0" borderId="56" xfId="2513" applyNumberFormat="1" applyFont="1" applyBorder="1" applyAlignment="1">
      <alignment vertical="center"/>
    </xf>
    <xf numFmtId="172" fontId="85" fillId="0" borderId="80" xfId="2513" applyNumberFormat="1" applyFont="1" applyBorder="1" applyAlignment="1">
      <alignment vertical="center"/>
    </xf>
    <xf numFmtId="172" fontId="85" fillId="0" borderId="101" xfId="2513" applyNumberFormat="1" applyFont="1" applyBorder="1" applyAlignment="1">
      <alignment vertical="center"/>
    </xf>
    <xf numFmtId="172" fontId="85" fillId="0" borderId="55" xfId="2513" applyNumberFormat="1" applyFont="1" applyBorder="1" applyAlignment="1">
      <alignment vertical="center"/>
    </xf>
    <xf numFmtId="172" fontId="85" fillId="0" borderId="58" xfId="2513" applyNumberFormat="1" applyFont="1" applyBorder="1" applyAlignment="1">
      <alignment vertical="center"/>
    </xf>
    <xf numFmtId="0" fontId="52" fillId="0" borderId="0" xfId="2518" applyFont="1" applyAlignment="1">
      <alignment vertical="center" wrapText="1"/>
    </xf>
    <xf numFmtId="0" fontId="85" fillId="0" borderId="0" xfId="1333" applyFont="1"/>
    <xf numFmtId="1" fontId="84" fillId="0" borderId="102" xfId="1333" applyNumberFormat="1" applyFont="1" applyBorder="1" applyAlignment="1">
      <alignment horizontal="right" vertical="center"/>
    </xf>
    <xf numFmtId="1" fontId="84" fillId="0" borderId="54" xfId="1333" applyNumberFormat="1" applyFont="1" applyBorder="1" applyAlignment="1">
      <alignment horizontal="right" vertical="center"/>
    </xf>
    <xf numFmtId="1" fontId="84" fillId="0" borderId="62" xfId="1333" applyNumberFormat="1" applyFont="1" applyBorder="1" applyAlignment="1">
      <alignment horizontal="right" vertical="center"/>
    </xf>
    <xf numFmtId="1" fontId="85" fillId="0" borderId="64" xfId="1333" applyNumberFormat="1" applyFont="1" applyBorder="1"/>
    <xf numFmtId="1" fontId="85" fillId="0" borderId="61" xfId="1333" applyNumberFormat="1" applyFont="1" applyBorder="1"/>
    <xf numFmtId="1" fontId="85" fillId="0" borderId="60" xfId="1333" applyNumberFormat="1" applyFont="1" applyBorder="1"/>
    <xf numFmtId="1" fontId="85" fillId="0" borderId="99" xfId="1333" applyNumberFormat="1" applyFont="1" applyBorder="1"/>
    <xf numFmtId="1" fontId="85" fillId="0" borderId="56" xfId="1333" applyNumberFormat="1" applyFont="1" applyBorder="1"/>
    <xf numFmtId="1" fontId="85" fillId="0" borderId="80" xfId="1333" applyNumberFormat="1" applyFont="1" applyBorder="1"/>
    <xf numFmtId="1" fontId="52" fillId="0" borderId="101" xfId="2518" applyNumberFormat="1" applyFont="1" applyBorder="1" applyAlignment="1">
      <alignment vertical="center"/>
    </xf>
    <xf numFmtId="1" fontId="52" fillId="0" borderId="55" xfId="2518" applyNumberFormat="1" applyFont="1" applyBorder="1" applyAlignment="1">
      <alignment vertical="center"/>
    </xf>
    <xf numFmtId="1" fontId="52" fillId="0" borderId="58" xfId="2518" applyNumberFormat="1" applyFont="1" applyBorder="1" applyAlignment="1">
      <alignment vertical="center"/>
    </xf>
    <xf numFmtId="1" fontId="46" fillId="0" borderId="0" xfId="2518" applyNumberFormat="1" applyFont="1" applyAlignment="1">
      <alignment vertical="center"/>
    </xf>
    <xf numFmtId="3" fontId="85" fillId="0" borderId="64" xfId="1333" applyNumberFormat="1" applyFont="1" applyBorder="1"/>
    <xf numFmtId="3" fontId="85" fillId="0" borderId="61" xfId="1333" applyNumberFormat="1" applyFont="1" applyBorder="1"/>
    <xf numFmtId="3" fontId="85" fillId="0" borderId="60" xfId="1333" applyNumberFormat="1" applyFont="1" applyBorder="1"/>
    <xf numFmtId="169" fontId="46" fillId="0" borderId="0" xfId="2513" applyNumberFormat="1" applyFont="1" applyAlignment="1">
      <alignment vertical="center"/>
    </xf>
    <xf numFmtId="3" fontId="85" fillId="0" borderId="99" xfId="1333" applyNumberFormat="1" applyFont="1" applyBorder="1"/>
    <xf numFmtId="3" fontId="85" fillId="0" borderId="56" xfId="1333" applyNumberFormat="1" applyFont="1" applyBorder="1"/>
    <xf numFmtId="3" fontId="85" fillId="0" borderId="80" xfId="1333" applyNumberFormat="1" applyFont="1" applyBorder="1"/>
    <xf numFmtId="3" fontId="52" fillId="0" borderId="101" xfId="2518" applyNumberFormat="1" applyFont="1" applyBorder="1" applyAlignment="1">
      <alignment vertical="center"/>
    </xf>
    <xf numFmtId="3" fontId="52" fillId="0" borderId="55" xfId="2518" applyNumberFormat="1" applyFont="1" applyBorder="1" applyAlignment="1">
      <alignment vertical="center"/>
    </xf>
    <xf numFmtId="3" fontId="52" fillId="0" borderId="58" xfId="2518" applyNumberFormat="1" applyFont="1" applyBorder="1" applyAlignment="1">
      <alignment vertical="center"/>
    </xf>
    <xf numFmtId="0" fontId="85" fillId="0" borderId="0" xfId="2520" applyFont="1" applyBorder="1"/>
    <xf numFmtId="0" fontId="84" fillId="0" borderId="65" xfId="2520" applyFont="1" applyBorder="1"/>
    <xf numFmtId="0" fontId="84" fillId="0" borderId="39" xfId="2520" applyFont="1" applyBorder="1"/>
    <xf numFmtId="0" fontId="84" fillId="0" borderId="41" xfId="2520" applyFont="1" applyBorder="1"/>
    <xf numFmtId="172" fontId="85" fillId="0" borderId="64" xfId="2513" applyNumberFormat="1" applyFont="1" applyBorder="1"/>
    <xf numFmtId="172" fontId="85" fillId="0" borderId="61" xfId="2513" applyNumberFormat="1" applyFont="1" applyBorder="1"/>
    <xf numFmtId="172" fontId="85" fillId="0" borderId="60" xfId="2513" applyNumberFormat="1" applyFont="1" applyBorder="1"/>
    <xf numFmtId="172" fontId="85" fillId="0" borderId="99" xfId="2513" applyNumberFormat="1" applyFont="1" applyBorder="1"/>
    <xf numFmtId="172" fontId="85" fillId="0" borderId="56" xfId="2513" applyNumberFormat="1" applyFont="1" applyBorder="1"/>
    <xf numFmtId="172" fontId="85" fillId="0" borderId="80" xfId="2513" applyNumberFormat="1" applyFont="1" applyBorder="1"/>
    <xf numFmtId="172" fontId="85" fillId="0" borderId="101" xfId="2513" applyNumberFormat="1" applyFont="1" applyBorder="1"/>
    <xf numFmtId="172" fontId="85" fillId="0" borderId="55" xfId="2513" applyNumberFormat="1" applyFont="1" applyBorder="1"/>
    <xf numFmtId="172" fontId="85" fillId="0" borderId="58" xfId="2513" applyNumberFormat="1" applyFont="1" applyBorder="1"/>
    <xf numFmtId="0" fontId="46" fillId="0" borderId="0" xfId="2518" applyFont="1" applyBorder="1" applyAlignment="1">
      <alignment vertical="center"/>
    </xf>
    <xf numFmtId="49" fontId="84" fillId="0" borderId="40" xfId="2516" applyNumberFormat="1" applyFont="1" applyBorder="1" applyAlignment="1">
      <alignment horizontal="right" vertical="center"/>
    </xf>
    <xf numFmtId="0" fontId="84" fillId="0" borderId="18" xfId="2516" applyFont="1" applyBorder="1" applyAlignment="1">
      <alignment wrapText="1"/>
    </xf>
    <xf numFmtId="172" fontId="85" fillId="0" borderId="30" xfId="2517" applyNumberFormat="1" applyFont="1" applyFill="1" applyBorder="1" applyAlignment="1">
      <alignment horizontal="right" vertical="center"/>
    </xf>
    <xf numFmtId="172" fontId="85" fillId="0" borderId="56" xfId="2517" applyNumberFormat="1" applyFont="1" applyFill="1" applyBorder="1" applyAlignment="1">
      <alignment horizontal="right" vertical="center"/>
    </xf>
    <xf numFmtId="172" fontId="85" fillId="0" borderId="55" xfId="2517" applyNumberFormat="1" applyFont="1" applyFill="1" applyBorder="1" applyAlignment="1">
      <alignment horizontal="right" vertical="center"/>
    </xf>
    <xf numFmtId="172" fontId="45" fillId="0" borderId="0" xfId="2513" applyNumberFormat="1" applyFont="1"/>
    <xf numFmtId="3" fontId="46" fillId="0" borderId="0" xfId="2518" applyNumberFormat="1" applyFont="1" applyFill="1" applyAlignment="1">
      <alignment vertical="center"/>
    </xf>
    <xf numFmtId="3" fontId="46" fillId="0" borderId="61" xfId="2518" applyNumberFormat="1" applyFont="1" applyFill="1" applyBorder="1" applyAlignment="1">
      <alignment vertical="center"/>
    </xf>
    <xf numFmtId="3" fontId="46" fillId="0" borderId="64" xfId="2518" applyNumberFormat="1" applyFont="1" applyFill="1" applyBorder="1" applyAlignment="1">
      <alignment vertical="center"/>
    </xf>
    <xf numFmtId="3" fontId="46" fillId="0" borderId="60" xfId="2518" applyNumberFormat="1" applyFont="1" applyFill="1" applyBorder="1" applyAlignment="1">
      <alignment vertical="center"/>
    </xf>
    <xf numFmtId="3" fontId="46" fillId="0" borderId="56" xfId="2518" applyNumberFormat="1" applyFont="1" applyFill="1" applyBorder="1" applyAlignment="1">
      <alignment vertical="center"/>
    </xf>
    <xf numFmtId="3" fontId="46" fillId="0" borderId="99" xfId="2518" applyNumberFormat="1" applyFont="1" applyFill="1" applyBorder="1" applyAlignment="1">
      <alignment vertical="center"/>
    </xf>
    <xf numFmtId="3" fontId="46" fillId="0" borderId="80" xfId="2518" applyNumberFormat="1" applyFont="1" applyFill="1" applyBorder="1" applyAlignment="1">
      <alignment vertical="center"/>
    </xf>
    <xf numFmtId="172" fontId="46" fillId="0" borderId="61" xfId="2518" applyNumberFormat="1" applyFont="1" applyFill="1" applyBorder="1" applyAlignment="1">
      <alignment vertical="center"/>
    </xf>
    <xf numFmtId="172" fontId="46" fillId="0" borderId="64" xfId="2518" applyNumberFormat="1" applyFont="1" applyFill="1" applyBorder="1" applyAlignment="1">
      <alignment vertical="center"/>
    </xf>
    <xf numFmtId="171" fontId="46" fillId="0" borderId="61" xfId="2518" applyNumberFormat="1" applyFont="1" applyFill="1" applyBorder="1" applyAlignment="1">
      <alignment vertical="center"/>
    </xf>
    <xf numFmtId="172" fontId="46" fillId="0" borderId="56" xfId="2518" applyNumberFormat="1" applyFont="1" applyFill="1" applyBorder="1" applyAlignment="1">
      <alignment vertical="center"/>
    </xf>
    <xf numFmtId="172" fontId="46" fillId="0" borderId="99" xfId="2518" applyNumberFormat="1" applyFont="1" applyFill="1" applyBorder="1" applyAlignment="1">
      <alignment vertical="center"/>
    </xf>
    <xf numFmtId="171" fontId="46" fillId="0" borderId="56" xfId="2518" applyNumberFormat="1" applyFont="1" applyFill="1" applyBorder="1" applyAlignment="1">
      <alignment vertical="center"/>
    </xf>
    <xf numFmtId="172" fontId="46" fillId="0" borderId="55" xfId="2518" applyNumberFormat="1" applyFont="1" applyFill="1" applyBorder="1" applyAlignment="1">
      <alignment vertical="center"/>
    </xf>
    <xf numFmtId="172" fontId="46" fillId="0" borderId="101" xfId="2518" applyNumberFormat="1" applyFont="1" applyFill="1" applyBorder="1" applyAlignment="1">
      <alignment vertical="center"/>
    </xf>
    <xf numFmtId="171" fontId="46" fillId="0" borderId="55" xfId="2518" applyNumberFormat="1" applyFont="1" applyFill="1" applyBorder="1" applyAlignment="1">
      <alignment vertical="center"/>
    </xf>
    <xf numFmtId="49" fontId="84" fillId="0" borderId="65" xfId="1333" applyNumberFormat="1" applyFont="1" applyBorder="1" applyAlignment="1">
      <alignment horizontal="right" vertical="center"/>
    </xf>
    <xf numFmtId="49" fontId="84" fillId="0" borderId="39" xfId="1333" applyNumberFormat="1" applyFont="1" applyBorder="1" applyAlignment="1">
      <alignment horizontal="right" vertical="center"/>
    </xf>
    <xf numFmtId="49" fontId="84" fillId="0" borderId="41" xfId="1333" applyNumberFormat="1" applyFont="1" applyBorder="1" applyAlignment="1">
      <alignment horizontal="right" vertical="center"/>
    </xf>
    <xf numFmtId="3" fontId="85" fillId="0" borderId="100" xfId="1333" applyNumberFormat="1" applyFont="1" applyBorder="1"/>
    <xf numFmtId="3" fontId="85" fillId="0" borderId="30" xfId="1333" applyNumberFormat="1" applyFont="1" applyBorder="1"/>
    <xf numFmtId="3" fontId="85" fillId="0" borderId="98" xfId="1333" applyNumberFormat="1" applyFont="1" applyBorder="1"/>
    <xf numFmtId="3" fontId="85" fillId="0" borderId="101" xfId="1333" applyNumberFormat="1" applyFont="1" applyBorder="1"/>
    <xf numFmtId="3" fontId="85" fillId="0" borderId="55" xfId="1333" applyNumberFormat="1" applyFont="1" applyBorder="1"/>
    <xf numFmtId="3" fontId="85" fillId="0" borderId="58" xfId="1333" applyNumberFormat="1" applyFont="1" applyBorder="1"/>
    <xf numFmtId="172" fontId="85" fillId="0" borderId="61" xfId="1333" applyNumberFormat="1" applyFont="1" applyFill="1" applyBorder="1"/>
    <xf numFmtId="172" fontId="85" fillId="0" borderId="64" xfId="1333" applyNumberFormat="1" applyFont="1" applyFill="1" applyBorder="1"/>
    <xf numFmtId="172" fontId="85" fillId="0" borderId="60" xfId="1333" applyNumberFormat="1" applyFont="1" applyFill="1" applyBorder="1"/>
    <xf numFmtId="172" fontId="85" fillId="0" borderId="56" xfId="1333" applyNumberFormat="1" applyFont="1" applyFill="1" applyBorder="1"/>
    <xf numFmtId="172" fontId="85" fillId="0" borderId="99" xfId="1333" applyNumberFormat="1" applyFont="1" applyFill="1" applyBorder="1"/>
    <xf numFmtId="172" fontId="85" fillId="0" borderId="80" xfId="1333" applyNumberFormat="1" applyFont="1" applyFill="1" applyBorder="1"/>
    <xf numFmtId="172" fontId="85" fillId="0" borderId="55" xfId="1333" applyNumberFormat="1" applyFont="1" applyFill="1" applyBorder="1"/>
    <xf numFmtId="172" fontId="85" fillId="0" borderId="101" xfId="1333" applyNumberFormat="1" applyFont="1" applyFill="1" applyBorder="1"/>
    <xf numFmtId="172" fontId="85" fillId="0" borderId="58" xfId="1333" applyNumberFormat="1" applyFont="1" applyFill="1" applyBorder="1"/>
    <xf numFmtId="0" fontId="52" fillId="0" borderId="104" xfId="2518" applyFont="1" applyBorder="1" applyAlignment="1">
      <alignment horizontal="right" vertical="center"/>
    </xf>
    <xf numFmtId="0" fontId="52" fillId="0" borderId="104" xfId="2518" applyFont="1" applyBorder="1" applyAlignment="1">
      <alignment vertical="center"/>
    </xf>
    <xf numFmtId="0" fontId="52" fillId="0" borderId="0" xfId="2518" applyFont="1" applyBorder="1" applyAlignment="1">
      <alignment vertical="center"/>
    </xf>
    <xf numFmtId="0" fontId="52" fillId="0" borderId="54" xfId="2518" applyFont="1" applyBorder="1" applyAlignment="1">
      <alignment vertical="center"/>
    </xf>
    <xf numFmtId="0" fontId="84" fillId="0" borderId="38" xfId="0" applyFont="1" applyFill="1" applyBorder="1" applyAlignment="1">
      <alignment vertical="center" wrapText="1"/>
    </xf>
    <xf numFmtId="0" fontId="84" fillId="0" borderId="18" xfId="0" applyFont="1" applyFill="1" applyBorder="1" applyAlignment="1">
      <alignment vertical="center" wrapText="1"/>
    </xf>
    <xf numFmtId="0" fontId="84" fillId="0" borderId="18" xfId="0" applyFont="1" applyBorder="1" applyAlignment="1">
      <alignment vertical="center" wrapText="1"/>
    </xf>
    <xf numFmtId="0" fontId="84" fillId="0" borderId="38" xfId="0" applyFont="1" applyBorder="1" applyAlignment="1">
      <alignment vertical="center" wrapText="1"/>
    </xf>
    <xf numFmtId="0" fontId="84" fillId="0" borderId="61" xfId="0" applyFont="1" applyBorder="1" applyAlignment="1">
      <alignment vertical="center" wrapText="1"/>
    </xf>
    <xf numFmtId="0" fontId="84" fillId="0" borderId="55" xfId="0" applyFont="1" applyBorder="1" applyAlignment="1">
      <alignment horizontal="left" vertical="center" wrapText="1"/>
    </xf>
    <xf numFmtId="0" fontId="84" fillId="0" borderId="0" xfId="0" applyFont="1" applyBorder="1" applyAlignment="1">
      <alignment horizontal="left" vertical="center" wrapText="1"/>
    </xf>
    <xf numFmtId="0" fontId="85" fillId="0" borderId="103" xfId="2516" applyFont="1" applyBorder="1"/>
    <xf numFmtId="171" fontId="85" fillId="0" borderId="100" xfId="2516" applyNumberFormat="1" applyFont="1" applyBorder="1" applyAlignment="1">
      <alignment horizontal="right" vertical="center"/>
    </xf>
    <xf numFmtId="0" fontId="45" fillId="0" borderId="0" xfId="2516" applyFont="1" applyBorder="1"/>
    <xf numFmtId="0" fontId="52" fillId="0" borderId="65" xfId="2518" applyFont="1" applyFill="1" applyBorder="1" applyAlignment="1">
      <alignment vertical="center"/>
    </xf>
    <xf numFmtId="0" fontId="52" fillId="0" borderId="39" xfId="2518" applyFont="1" applyFill="1" applyBorder="1" applyAlignment="1">
      <alignment vertical="center"/>
    </xf>
    <xf numFmtId="0" fontId="52" fillId="0" borderId="41" xfId="2518" applyFont="1" applyFill="1" applyBorder="1" applyAlignment="1">
      <alignment vertical="center"/>
    </xf>
    <xf numFmtId="3" fontId="46" fillId="0" borderId="0" xfId="2518" applyNumberFormat="1" applyFont="1" applyAlignment="1">
      <alignment vertical="center"/>
    </xf>
    <xf numFmtId="171" fontId="46" fillId="0" borderId="64" xfId="2518" applyNumberFormat="1" applyFont="1" applyFill="1" applyBorder="1" applyAlignment="1">
      <alignment vertical="center"/>
    </xf>
    <xf numFmtId="171" fontId="46" fillId="0" borderId="99" xfId="2518" applyNumberFormat="1" applyFont="1" applyFill="1" applyBorder="1" applyAlignment="1">
      <alignment vertical="center"/>
    </xf>
    <xf numFmtId="171" fontId="46" fillId="0" borderId="101" xfId="2518" applyNumberFormat="1" applyFont="1" applyFill="1" applyBorder="1" applyAlignment="1">
      <alignment vertical="center"/>
    </xf>
    <xf numFmtId="0" fontId="52" fillId="0" borderId="104" xfId="2518" applyFont="1" applyBorder="1" applyAlignment="1">
      <alignment horizontal="center"/>
    </xf>
    <xf numFmtId="0" fontId="85" fillId="0" borderId="17" xfId="2520" applyFont="1" applyBorder="1"/>
    <xf numFmtId="0" fontId="52" fillId="0" borderId="0" xfId="2518" applyFont="1" applyAlignment="1">
      <alignment vertical="center"/>
    </xf>
    <xf numFmtId="172" fontId="83" fillId="0" borderId="26" xfId="2524" applyNumberFormat="1" applyFont="1" applyBorder="1" applyAlignment="1">
      <alignment vertical="center"/>
    </xf>
    <xf numFmtId="172" fontId="83" fillId="0" borderId="59" xfId="2524" applyNumberFormat="1" applyFont="1" applyBorder="1" applyAlignment="1">
      <alignment vertical="center"/>
    </xf>
    <xf numFmtId="172" fontId="83" fillId="0" borderId="24" xfId="2524" applyNumberFormat="1" applyFont="1" applyBorder="1" applyAlignment="1">
      <alignment vertical="center"/>
    </xf>
    <xf numFmtId="172" fontId="83" fillId="0" borderId="29" xfId="2524" applyNumberFormat="1" applyFont="1" applyBorder="1" applyAlignment="1">
      <alignment vertical="center"/>
    </xf>
    <xf numFmtId="0" fontId="52" fillId="0" borderId="0" xfId="2518" applyFont="1" applyAlignment="1">
      <alignment horizontal="center" vertical="center" wrapText="1"/>
    </xf>
    <xf numFmtId="0" fontId="52" fillId="0" borderId="104" xfId="2518" applyFont="1" applyBorder="1" applyAlignment="1">
      <alignment horizontal="center" vertical="center" wrapText="1"/>
    </xf>
    <xf numFmtId="0" fontId="84" fillId="0" borderId="18" xfId="0" applyFont="1" applyBorder="1" applyAlignment="1">
      <alignment wrapText="1"/>
    </xf>
    <xf numFmtId="0" fontId="84" fillId="0" borderId="79" xfId="0" applyFont="1" applyBorder="1" applyAlignment="1">
      <alignment wrapText="1"/>
    </xf>
    <xf numFmtId="0" fontId="84" fillId="0" borderId="79" xfId="0" applyFont="1" applyBorder="1" applyAlignment="1">
      <alignment vertical="center" wrapText="1"/>
    </xf>
    <xf numFmtId="0" fontId="52" fillId="0" borderId="18" xfId="1324" applyFont="1" applyFill="1" applyBorder="1" applyAlignment="1">
      <alignment vertical="center" wrapText="1"/>
    </xf>
    <xf numFmtId="0" fontId="52" fillId="0" borderId="79" xfId="1324" applyFont="1" applyFill="1" applyBorder="1" applyAlignment="1">
      <alignment wrapText="1"/>
    </xf>
    <xf numFmtId="0" fontId="52" fillId="0" borderId="79" xfId="1324" applyFont="1" applyFill="1" applyBorder="1" applyAlignment="1">
      <alignment horizontal="left" wrapText="1"/>
    </xf>
    <xf numFmtId="0" fontId="52" fillId="0" borderId="38" xfId="1324" applyFont="1" applyFill="1" applyBorder="1" applyAlignment="1">
      <alignment wrapText="1"/>
    </xf>
    <xf numFmtId="0" fontId="84" fillId="0" borderId="79" xfId="0" applyFont="1" applyFill="1" applyBorder="1" applyAlignment="1">
      <alignment vertical="center" wrapText="1"/>
    </xf>
    <xf numFmtId="0" fontId="84" fillId="0" borderId="79" xfId="0" applyFont="1" applyFill="1" applyBorder="1" applyAlignment="1">
      <alignment wrapText="1"/>
    </xf>
    <xf numFmtId="0" fontId="84" fillId="0" borderId="81" xfId="0" applyFont="1" applyBorder="1" applyAlignment="1">
      <alignment vertical="center" wrapText="1"/>
    </xf>
    <xf numFmtId="0" fontId="84" fillId="0" borderId="81" xfId="0" applyFont="1" applyFill="1" applyBorder="1" applyAlignment="1">
      <alignment vertical="center" wrapText="1"/>
    </xf>
    <xf numFmtId="0" fontId="84" fillId="0" borderId="38" xfId="2516" applyFont="1" applyBorder="1" applyAlignment="1">
      <alignment wrapText="1"/>
    </xf>
    <xf numFmtId="0" fontId="84" fillId="0" borderId="79" xfId="2516" applyFont="1" applyBorder="1" applyAlignment="1">
      <alignment wrapText="1"/>
    </xf>
    <xf numFmtId="172" fontId="85" fillId="0" borderId="81" xfId="2517" applyNumberFormat="1" applyFont="1" applyFill="1" applyBorder="1" applyAlignment="1">
      <alignment horizontal="right" vertical="center"/>
    </xf>
    <xf numFmtId="172" fontId="84" fillId="0" borderId="38" xfId="2503" applyNumberFormat="1" applyFont="1" applyFill="1" applyBorder="1" applyAlignment="1">
      <alignment horizontal="left" vertical="center" wrapText="1"/>
    </xf>
    <xf numFmtId="0" fontId="84" fillId="0" borderId="18" xfId="2518" applyFont="1" applyFill="1" applyBorder="1" applyAlignment="1">
      <alignment vertical="center" wrapText="1"/>
    </xf>
    <xf numFmtId="0" fontId="84" fillId="0" borderId="79" xfId="2518" applyFont="1" applyFill="1" applyBorder="1" applyAlignment="1">
      <alignment vertical="center" wrapText="1"/>
    </xf>
    <xf numFmtId="0" fontId="84" fillId="0" borderId="38" xfId="2518" applyFont="1" applyFill="1" applyBorder="1" applyAlignment="1">
      <alignment vertical="center" wrapText="1"/>
    </xf>
    <xf numFmtId="0" fontId="84" fillId="0" borderId="61" xfId="1332" applyFont="1" applyFill="1" applyBorder="1" applyAlignment="1">
      <alignment vertical="center" wrapText="1"/>
    </xf>
    <xf numFmtId="0" fontId="84" fillId="0" borderId="81" xfId="1332" applyFont="1" applyFill="1" applyBorder="1" applyAlignment="1">
      <alignment vertical="center" wrapText="1"/>
    </xf>
    <xf numFmtId="0" fontId="84" fillId="0" borderId="81" xfId="1332" applyFont="1" applyFill="1" applyBorder="1"/>
    <xf numFmtId="0" fontId="84" fillId="0" borderId="55" xfId="1332" applyFont="1" applyFill="1" applyBorder="1" applyAlignment="1">
      <alignment vertical="center" wrapText="1"/>
    </xf>
    <xf numFmtId="0" fontId="84" fillId="0" borderId="61" xfId="1332" applyFont="1" applyBorder="1" applyAlignment="1">
      <alignment vertical="center" wrapText="1"/>
    </xf>
    <xf numFmtId="0" fontId="84" fillId="0" borderId="81" xfId="1332" applyFont="1" applyBorder="1" applyAlignment="1">
      <alignment vertical="center"/>
    </xf>
    <xf numFmtId="0" fontId="84" fillId="0" borderId="55" xfId="1332" applyFont="1" applyBorder="1" applyAlignment="1">
      <alignment vertical="center" wrapText="1"/>
    </xf>
    <xf numFmtId="0" fontId="84" fillId="0" borderId="81" xfId="1332" applyFont="1" applyBorder="1" applyAlignment="1">
      <alignment vertical="center" wrapText="1"/>
    </xf>
    <xf numFmtId="0" fontId="84" fillId="0" borderId="81" xfId="1333" applyFont="1" applyFill="1" applyBorder="1" applyAlignment="1">
      <alignment vertical="center" wrapText="1"/>
    </xf>
    <xf numFmtId="0" fontId="84" fillId="0" borderId="55" xfId="1332" applyFont="1" applyBorder="1" applyAlignment="1">
      <alignment horizontal="left" vertical="center" wrapText="1"/>
    </xf>
    <xf numFmtId="0" fontId="84" fillId="0" borderId="36" xfId="1935" applyFont="1" applyBorder="1" applyAlignment="1">
      <alignment vertical="center"/>
    </xf>
    <xf numFmtId="0" fontId="84" fillId="0" borderId="79" xfId="1935" applyFont="1" applyBorder="1" applyAlignment="1">
      <alignment vertical="center" wrapText="1"/>
    </xf>
    <xf numFmtId="0" fontId="84" fillId="0" borderId="79" xfId="1935" applyFont="1" applyBorder="1" applyAlignment="1">
      <alignment vertical="center"/>
    </xf>
    <xf numFmtId="0" fontId="84" fillId="0" borderId="78" xfId="1935" applyFont="1" applyBorder="1" applyAlignment="1">
      <alignment vertical="center"/>
    </xf>
    <xf numFmtId="0" fontId="84" fillId="0" borderId="103" xfId="1935" applyFont="1" applyBorder="1" applyAlignment="1">
      <alignment vertical="center"/>
    </xf>
    <xf numFmtId="0" fontId="84" fillId="0" borderId="33" xfId="1935" applyFont="1" applyFill="1" applyBorder="1" applyAlignment="1">
      <alignment horizontal="center" vertical="center" wrapText="1"/>
    </xf>
    <xf numFmtId="0" fontId="84" fillId="0" borderId="34" xfId="1935" applyFont="1" applyFill="1" applyBorder="1" applyAlignment="1">
      <alignment horizontal="center" vertical="center" wrapText="1"/>
    </xf>
    <xf numFmtId="0" fontId="84" fillId="0" borderId="27" xfId="1935" applyFont="1" applyFill="1" applyBorder="1" applyAlignment="1">
      <alignment horizontal="center" vertical="center" wrapText="1"/>
    </xf>
    <xf numFmtId="0" fontId="84" fillId="0" borderId="21" xfId="1935" applyFont="1" applyFill="1" applyBorder="1" applyAlignment="1">
      <alignment horizontal="center" vertical="center" wrapText="1"/>
    </xf>
    <xf numFmtId="171" fontId="84" fillId="0" borderId="18" xfId="1935" applyNumberFormat="1" applyFont="1" applyBorder="1" applyAlignment="1">
      <alignment vertical="center" wrapText="1"/>
    </xf>
    <xf numFmtId="171" fontId="84" fillId="0" borderId="78" xfId="1935" applyNumberFormat="1" applyFont="1" applyBorder="1" applyAlignment="1">
      <alignment vertical="center" wrapText="1"/>
    </xf>
    <xf numFmtId="2" fontId="84" fillId="0" borderId="38" xfId="1935" applyNumberFormat="1" applyFont="1" applyBorder="1" applyAlignment="1">
      <alignment vertical="center" wrapText="1"/>
    </xf>
    <xf numFmtId="0" fontId="52" fillId="0" borderId="0" xfId="2518" applyFont="1" applyAlignment="1">
      <alignment horizontal="center" vertical="center"/>
    </xf>
    <xf numFmtId="0" fontId="46" fillId="0" borderId="0" xfId="0" applyFont="1"/>
    <xf numFmtId="0" fontId="52" fillId="0" borderId="58" xfId="0" applyFont="1" applyBorder="1" applyAlignment="1">
      <alignment horizontal="center" vertical="center"/>
    </xf>
    <xf numFmtId="0" fontId="52" fillId="0" borderId="21" xfId="0" applyFont="1" applyBorder="1" applyAlignment="1">
      <alignment horizontal="center" vertical="center"/>
    </xf>
    <xf numFmtId="0" fontId="46" fillId="0" borderId="106" xfId="0" applyFont="1" applyBorder="1" applyAlignment="1">
      <alignment horizontal="left" vertical="center" wrapText="1"/>
    </xf>
    <xf numFmtId="3" fontId="46" fillId="0" borderId="0" xfId="0" applyNumberFormat="1" applyFont="1" applyAlignment="1">
      <alignment vertical="center"/>
    </xf>
    <xf numFmtId="3" fontId="46" fillId="0" borderId="107" xfId="0" applyNumberFormat="1" applyFont="1" applyBorder="1" applyAlignment="1">
      <alignment vertical="center"/>
    </xf>
    <xf numFmtId="172" fontId="46" fillId="0" borderId="105" xfId="0" applyNumberFormat="1" applyFont="1" applyBorder="1" applyAlignment="1">
      <alignment horizontal="right" vertical="center"/>
    </xf>
    <xf numFmtId="3" fontId="46" fillId="0" borderId="105" xfId="0" applyNumberFormat="1" applyFont="1" applyBorder="1" applyAlignment="1">
      <alignment vertical="center"/>
    </xf>
    <xf numFmtId="172" fontId="46" fillId="0" borderId="105" xfId="0" applyNumberFormat="1" applyFont="1" applyBorder="1" applyAlignment="1">
      <alignment vertical="center"/>
    </xf>
    <xf numFmtId="172" fontId="46" fillId="0" borderId="108" xfId="0" applyNumberFormat="1" applyFont="1" applyBorder="1" applyAlignment="1">
      <alignment vertical="center"/>
    </xf>
    <xf numFmtId="172" fontId="46" fillId="0" borderId="0" xfId="0" applyNumberFormat="1" applyFont="1" applyAlignment="1">
      <alignment vertical="center"/>
    </xf>
    <xf numFmtId="0" fontId="46" fillId="0" borderId="79" xfId="0" applyFont="1" applyBorder="1" applyAlignment="1">
      <alignment horizontal="left" vertical="center" wrapText="1"/>
    </xf>
    <xf numFmtId="3" fontId="46" fillId="0" borderId="56" xfId="0" applyNumberFormat="1" applyFont="1" applyBorder="1" applyAlignment="1">
      <alignment vertical="center"/>
    </xf>
    <xf numFmtId="3" fontId="46" fillId="0" borderId="109" xfId="0" applyNumberFormat="1" applyFont="1" applyBorder="1" applyAlignment="1">
      <alignment vertical="center"/>
    </xf>
    <xf numFmtId="172" fontId="46" fillId="0" borderId="95" xfId="0" applyNumberFormat="1" applyFont="1" applyBorder="1" applyAlignment="1">
      <alignment horizontal="right" vertical="center"/>
    </xf>
    <xf numFmtId="3" fontId="46" fillId="0" borderId="95" xfId="0" applyNumberFormat="1" applyFont="1" applyBorder="1" applyAlignment="1">
      <alignment vertical="center"/>
    </xf>
    <xf numFmtId="172" fontId="46" fillId="0" borderId="95" xfId="0" applyNumberFormat="1" applyFont="1" applyBorder="1" applyAlignment="1">
      <alignment vertical="center"/>
    </xf>
    <xf numFmtId="172" fontId="46" fillId="0" borderId="110" xfId="0" applyNumberFormat="1" applyFont="1" applyBorder="1" applyAlignment="1">
      <alignment vertical="center"/>
    </xf>
    <xf numFmtId="172" fontId="46" fillId="0" borderId="81" xfId="0" applyNumberFormat="1" applyFont="1" applyBorder="1" applyAlignment="1">
      <alignment vertical="center"/>
    </xf>
    <xf numFmtId="3" fontId="46" fillId="0" borderId="81" xfId="0" applyNumberFormat="1" applyFont="1" applyBorder="1" applyAlignment="1">
      <alignment vertical="center"/>
    </xf>
    <xf numFmtId="3" fontId="46" fillId="0" borderId="111" xfId="0" applyNumberFormat="1" applyFont="1" applyBorder="1" applyAlignment="1">
      <alignment vertical="center"/>
    </xf>
    <xf numFmtId="172" fontId="46" fillId="0" borderId="112" xfId="0" applyNumberFormat="1" applyFont="1" applyBorder="1" applyAlignment="1">
      <alignment horizontal="right" vertical="center"/>
    </xf>
    <xf numFmtId="3" fontId="46" fillId="0" borderId="112" xfId="0" applyNumberFormat="1" applyFont="1" applyBorder="1" applyAlignment="1">
      <alignment vertical="center"/>
    </xf>
    <xf numFmtId="172" fontId="46" fillId="0" borderId="112" xfId="0" applyNumberFormat="1" applyFont="1" applyBorder="1" applyAlignment="1">
      <alignment vertical="center"/>
    </xf>
    <xf numFmtId="172" fontId="46" fillId="0" borderId="113" xfId="0" applyNumberFormat="1" applyFont="1" applyBorder="1" applyAlignment="1">
      <alignment vertical="center"/>
    </xf>
    <xf numFmtId="0" fontId="52" fillId="0" borderId="40" xfId="0" applyFont="1" applyBorder="1" applyAlignment="1">
      <alignment horizontal="left" vertical="center"/>
    </xf>
    <xf numFmtId="3" fontId="52" fillId="0" borderId="39" xfId="0" applyNumberFormat="1" applyFont="1" applyBorder="1" applyAlignment="1">
      <alignment horizontal="center" vertical="center"/>
    </xf>
    <xf numFmtId="3" fontId="52" fillId="0" borderId="114" xfId="0" applyNumberFormat="1" applyFont="1" applyBorder="1" applyAlignment="1">
      <alignment horizontal="center" vertical="center"/>
    </xf>
    <xf numFmtId="172" fontId="52" fillId="0" borderId="115" xfId="0" applyNumberFormat="1" applyFont="1" applyBorder="1" applyAlignment="1">
      <alignment horizontal="center" vertical="center"/>
    </xf>
    <xf numFmtId="3" fontId="52" fillId="0" borderId="115" xfId="0" applyNumberFormat="1" applyFont="1" applyBorder="1" applyAlignment="1">
      <alignment horizontal="center" vertical="center"/>
    </xf>
    <xf numFmtId="172" fontId="52" fillId="0" borderId="116" xfId="0" applyNumberFormat="1" applyFont="1" applyBorder="1" applyAlignment="1">
      <alignment horizontal="center" vertical="center"/>
    </xf>
    <xf numFmtId="172" fontId="52" fillId="0" borderId="39" xfId="0" applyNumberFormat="1" applyFont="1" applyBorder="1" applyAlignment="1">
      <alignment horizontal="center" vertical="center"/>
    </xf>
    <xf numFmtId="0" fontId="86" fillId="0" borderId="0" xfId="0" applyFont="1"/>
    <xf numFmtId="3" fontId="46" fillId="0" borderId="0" xfId="0" applyNumberFormat="1" applyFont="1" applyAlignment="1">
      <alignment horizontal="center" vertical="center"/>
    </xf>
    <xf numFmtId="3" fontId="46" fillId="0" borderId="107" xfId="0" applyNumberFormat="1" applyFont="1" applyBorder="1" applyAlignment="1">
      <alignment horizontal="center" vertical="center"/>
    </xf>
    <xf numFmtId="172" fontId="46" fillId="0" borderId="105" xfId="0" applyNumberFormat="1" applyFont="1" applyBorder="1" applyAlignment="1">
      <alignment horizontal="center" vertical="center"/>
    </xf>
    <xf numFmtId="3" fontId="46" fillId="0" borderId="105" xfId="0" applyNumberFormat="1" applyFont="1" applyBorder="1" applyAlignment="1">
      <alignment horizontal="center" vertical="center"/>
    </xf>
    <xf numFmtId="172" fontId="46" fillId="0" borderId="108" xfId="0" applyNumberFormat="1" applyFont="1" applyBorder="1" applyAlignment="1">
      <alignment horizontal="center" vertical="center"/>
    </xf>
    <xf numFmtId="172" fontId="46" fillId="0" borderId="0" xfId="0" applyNumberFormat="1" applyFont="1" applyAlignment="1">
      <alignment horizontal="center" vertical="center"/>
    </xf>
    <xf numFmtId="3" fontId="46" fillId="0" borderId="81" xfId="0" applyNumberFormat="1" applyFont="1" applyBorder="1" applyAlignment="1">
      <alignment horizontal="center" vertical="center"/>
    </xf>
    <xf numFmtId="3" fontId="46" fillId="0" borderId="109" xfId="0" applyNumberFormat="1" applyFont="1" applyBorder="1" applyAlignment="1">
      <alignment horizontal="center" vertical="center"/>
    </xf>
    <xf numFmtId="172" fontId="46" fillId="0" borderId="95" xfId="0" applyNumberFormat="1" applyFont="1" applyBorder="1" applyAlignment="1">
      <alignment horizontal="center" vertical="center"/>
    </xf>
    <xf numFmtId="3" fontId="46" fillId="0" borderId="95" xfId="0" applyNumberFormat="1" applyFont="1" applyBorder="1" applyAlignment="1">
      <alignment horizontal="center" vertical="center"/>
    </xf>
    <xf numFmtId="172" fontId="46" fillId="0" borderId="110" xfId="0" applyNumberFormat="1" applyFont="1" applyBorder="1" applyAlignment="1">
      <alignment horizontal="center" vertical="center"/>
    </xf>
    <xf numFmtId="172" fontId="46" fillId="0" borderId="81" xfId="0" applyNumberFormat="1" applyFont="1" applyBorder="1" applyAlignment="1">
      <alignment horizontal="center" vertical="center"/>
    </xf>
    <xf numFmtId="3" fontId="46" fillId="0" borderId="111" xfId="0" applyNumberFormat="1" applyFont="1" applyBorder="1" applyAlignment="1">
      <alignment horizontal="center" vertical="center"/>
    </xf>
    <xf numFmtId="172" fontId="46" fillId="0" borderId="112" xfId="0" applyNumberFormat="1" applyFont="1" applyBorder="1" applyAlignment="1">
      <alignment horizontal="center" vertical="center"/>
    </xf>
    <xf numFmtId="3" fontId="46" fillId="0" borderId="112" xfId="0" applyNumberFormat="1" applyFont="1" applyBorder="1" applyAlignment="1">
      <alignment horizontal="center" vertical="center"/>
    </xf>
    <xf numFmtId="172" fontId="46" fillId="0" borderId="113" xfId="0" applyNumberFormat="1" applyFont="1" applyBorder="1" applyAlignment="1">
      <alignment horizontal="center" vertical="center"/>
    </xf>
    <xf numFmtId="172" fontId="46" fillId="0" borderId="107" xfId="0" applyNumberFormat="1" applyFont="1" applyBorder="1" applyAlignment="1">
      <alignment horizontal="center" vertical="center"/>
    </xf>
    <xf numFmtId="4" fontId="46" fillId="0" borderId="105" xfId="0" applyNumberFormat="1" applyFont="1" applyBorder="1" applyAlignment="1">
      <alignment horizontal="center" vertical="center"/>
    </xf>
    <xf numFmtId="172" fontId="46" fillId="0" borderId="109" xfId="0" applyNumberFormat="1" applyFont="1" applyBorder="1" applyAlignment="1">
      <alignment horizontal="center" vertical="center"/>
    </xf>
    <xf numFmtId="4" fontId="46" fillId="0" borderId="95" xfId="0" applyNumberFormat="1" applyFont="1" applyBorder="1" applyAlignment="1">
      <alignment horizontal="center" vertical="center"/>
    </xf>
    <xf numFmtId="172" fontId="46" fillId="0" borderId="111" xfId="0" applyNumberFormat="1" applyFont="1" applyBorder="1" applyAlignment="1">
      <alignment horizontal="center" vertical="center"/>
    </xf>
    <xf numFmtId="4" fontId="46" fillId="0" borderId="112" xfId="0" applyNumberFormat="1" applyFont="1" applyBorder="1" applyAlignment="1">
      <alignment horizontal="center" vertical="center"/>
    </xf>
    <xf numFmtId="172" fontId="52" fillId="0" borderId="114" xfId="0" applyNumberFormat="1" applyFont="1" applyBorder="1" applyAlignment="1">
      <alignment horizontal="center" vertical="center"/>
    </xf>
    <xf numFmtId="4" fontId="52" fillId="0" borderId="115" xfId="0" applyNumberFormat="1" applyFont="1" applyBorder="1" applyAlignment="1">
      <alignment horizontal="center" vertical="center"/>
    </xf>
    <xf numFmtId="0" fontId="87" fillId="0" borderId="0" xfId="0" applyFont="1"/>
    <xf numFmtId="0" fontId="16" fillId="0" borderId="0" xfId="772"/>
    <xf numFmtId="0" fontId="89" fillId="0" borderId="0" xfId="772" applyFont="1"/>
    <xf numFmtId="1" fontId="87" fillId="0" borderId="0" xfId="0" applyNumberFormat="1" applyFont="1"/>
    <xf numFmtId="0" fontId="91" fillId="0" borderId="0" xfId="0" applyFont="1" applyAlignment="1">
      <alignment horizontal="center" vertical="center" wrapText="1"/>
    </xf>
    <xf numFmtId="49" fontId="91" fillId="0" borderId="117" xfId="0" applyNumberFormat="1" applyFont="1" applyBorder="1" applyAlignment="1">
      <alignment horizontal="center" vertical="center"/>
    </xf>
    <xf numFmtId="49" fontId="91" fillId="0" borderId="118" xfId="0" applyNumberFormat="1" applyFont="1" applyBorder="1" applyAlignment="1">
      <alignment horizontal="center" vertical="center"/>
    </xf>
    <xf numFmtId="49" fontId="91" fillId="0" borderId="119" xfId="0" applyNumberFormat="1" applyFont="1" applyBorder="1" applyAlignment="1">
      <alignment horizontal="center" vertical="center"/>
    </xf>
    <xf numFmtId="49" fontId="91" fillId="0" borderId="29" xfId="0" applyNumberFormat="1" applyFont="1" applyBorder="1" applyAlignment="1">
      <alignment horizontal="center" vertical="center"/>
    </xf>
    <xf numFmtId="49" fontId="91" fillId="0" borderId="114" xfId="0" applyNumberFormat="1" applyFont="1" applyBorder="1" applyAlignment="1">
      <alignment horizontal="center" vertical="center"/>
    </xf>
    <xf numFmtId="49" fontId="91" fillId="0" borderId="0" xfId="0" applyNumberFormat="1" applyFont="1" applyAlignment="1">
      <alignment horizontal="center" vertical="center"/>
    </xf>
    <xf numFmtId="0" fontId="90" fillId="0" borderId="0" xfId="0" applyFont="1" applyAlignment="1">
      <alignment horizontal="center" vertical="center" wrapText="1"/>
    </xf>
    <xf numFmtId="3" fontId="91" fillId="0" borderId="31" xfId="0" applyNumberFormat="1" applyFont="1" applyBorder="1" applyAlignment="1">
      <alignment horizontal="center" vertical="center"/>
    </xf>
    <xf numFmtId="3" fontId="91" fillId="0" borderId="23" xfId="0" applyNumberFormat="1" applyFont="1" applyBorder="1" applyAlignment="1">
      <alignment horizontal="center" vertical="center"/>
    </xf>
    <xf numFmtId="3" fontId="91" fillId="0" borderId="43" xfId="0" applyNumberFormat="1" applyFont="1" applyBorder="1" applyAlignment="1">
      <alignment horizontal="center" vertical="center"/>
    </xf>
    <xf numFmtId="3" fontId="91" fillId="0" borderId="26" xfId="0" applyNumberFormat="1" applyFont="1" applyBorder="1" applyAlignment="1">
      <alignment horizontal="center" vertical="center"/>
    </xf>
    <xf numFmtId="3" fontId="91" fillId="0" borderId="63" xfId="0" applyNumberFormat="1" applyFont="1" applyBorder="1" applyAlignment="1">
      <alignment horizontal="center" vertical="center"/>
    </xf>
    <xf numFmtId="3" fontId="91" fillId="0" borderId="0" xfId="0" applyNumberFormat="1" applyFont="1" applyAlignment="1">
      <alignment horizontal="center" vertical="center"/>
    </xf>
    <xf numFmtId="3" fontId="91" fillId="0" borderId="0" xfId="0" quotePrefix="1" applyNumberFormat="1" applyFont="1" applyAlignment="1">
      <alignment horizontal="center" vertical="center"/>
    </xf>
    <xf numFmtId="0" fontId="90" fillId="0" borderId="56" xfId="0" applyFont="1" applyBorder="1" applyAlignment="1">
      <alignment horizontal="center" vertical="center" wrapText="1"/>
    </xf>
    <xf numFmtId="169" fontId="91" fillId="0" borderId="93" xfId="2529" quotePrefix="1" applyNumberFormat="1" applyFont="1" applyBorder="1" applyAlignment="1">
      <alignment horizontal="center" vertical="center"/>
    </xf>
    <xf numFmtId="169" fontId="91" fillId="0" borderId="94" xfId="2529" quotePrefix="1" applyNumberFormat="1" applyFont="1" applyBorder="1" applyAlignment="1">
      <alignment horizontal="center" vertical="center"/>
    </xf>
    <xf numFmtId="169" fontId="91" fillId="0" borderId="110" xfId="2529" quotePrefix="1" applyNumberFormat="1" applyFont="1" applyBorder="1" applyAlignment="1">
      <alignment horizontal="center" vertical="center"/>
    </xf>
    <xf numFmtId="169" fontId="91" fillId="0" borderId="109" xfId="2529" quotePrefix="1" applyNumberFormat="1" applyFont="1" applyBorder="1" applyAlignment="1">
      <alignment horizontal="center" vertical="center"/>
    </xf>
    <xf numFmtId="169" fontId="91" fillId="0" borderId="93" xfId="0" applyNumberFormat="1" applyFont="1" applyBorder="1" applyAlignment="1">
      <alignment horizontal="center" vertical="center"/>
    </xf>
    <xf numFmtId="169" fontId="91" fillId="0" borderId="95" xfId="0" applyNumberFormat="1" applyFont="1" applyBorder="1" applyAlignment="1">
      <alignment horizontal="center" vertical="center"/>
    </xf>
    <xf numFmtId="0" fontId="90" fillId="0" borderId="104" xfId="0" applyFont="1" applyBorder="1" applyAlignment="1">
      <alignment horizontal="center" vertical="center" wrapText="1"/>
    </xf>
    <xf numFmtId="169" fontId="91" fillId="0" borderId="33" xfId="2529" applyNumberFormat="1" applyFont="1" applyBorder="1" applyAlignment="1">
      <alignment horizontal="center"/>
    </xf>
    <xf numFmtId="169" fontId="91" fillId="0" borderId="27" xfId="2529" applyNumberFormat="1" applyFont="1" applyBorder="1" applyAlignment="1">
      <alignment horizontal="center"/>
    </xf>
    <xf numFmtId="169" fontId="91" fillId="0" borderId="120" xfId="2529" applyNumberFormat="1" applyFont="1" applyBorder="1" applyAlignment="1">
      <alignment horizontal="center"/>
    </xf>
    <xf numFmtId="169" fontId="91" fillId="0" borderId="21" xfId="2529" applyNumberFormat="1" applyFont="1" applyBorder="1" applyAlignment="1">
      <alignment horizontal="center"/>
    </xf>
    <xf numFmtId="169" fontId="91" fillId="0" borderId="33" xfId="0" applyNumberFormat="1" applyFont="1" applyBorder="1" applyAlignment="1">
      <alignment horizontal="center" vertical="center"/>
    </xf>
    <xf numFmtId="169" fontId="91" fillId="0" borderId="34" xfId="0" applyNumberFormat="1" applyFont="1" applyBorder="1" applyAlignment="1">
      <alignment horizontal="center" vertical="center"/>
    </xf>
    <xf numFmtId="0" fontId="91" fillId="0" borderId="0" xfId="0" applyFont="1"/>
    <xf numFmtId="0" fontId="91" fillId="0" borderId="36" xfId="0" applyFont="1" applyBorder="1" applyAlignment="1">
      <alignment horizontal="left" vertical="center" wrapText="1"/>
    </xf>
    <xf numFmtId="169" fontId="91" fillId="0" borderId="121" xfId="2529" applyNumberFormat="1" applyFont="1" applyBorder="1" applyAlignment="1">
      <alignment horizontal="center"/>
    </xf>
    <xf numFmtId="169" fontId="91" fillId="0" borderId="0" xfId="2529" applyNumberFormat="1" applyFont="1" applyAlignment="1">
      <alignment horizontal="center"/>
    </xf>
    <xf numFmtId="169" fontId="91" fillId="0" borderId="31" xfId="2529" applyNumberFormat="1" applyFont="1" applyBorder="1" applyAlignment="1">
      <alignment horizontal="center"/>
    </xf>
    <xf numFmtId="169" fontId="91" fillId="0" borderId="17" xfId="2529" applyNumberFormat="1" applyFont="1" applyBorder="1" applyAlignment="1">
      <alignment horizontal="center"/>
    </xf>
    <xf numFmtId="0" fontId="91" fillId="0" borderId="79" xfId="0" applyFont="1" applyBorder="1" applyAlignment="1">
      <alignment horizontal="left" vertical="center" wrapText="1"/>
    </xf>
    <xf numFmtId="171" fontId="91" fillId="0" borderId="93" xfId="0" applyNumberFormat="1" applyFont="1" applyBorder="1" applyAlignment="1">
      <alignment horizontal="center" vertical="center" wrapText="1"/>
    </xf>
    <xf numFmtId="171" fontId="91" fillId="0" borderId="56" xfId="0" applyNumberFormat="1" applyFont="1" applyBorder="1" applyAlignment="1">
      <alignment horizontal="center" vertical="center" wrapText="1"/>
    </xf>
    <xf numFmtId="171" fontId="91" fillId="0" borderId="79" xfId="0" applyNumberFormat="1" applyFont="1" applyBorder="1" applyAlignment="1">
      <alignment horizontal="center" vertical="center" wrapText="1"/>
    </xf>
    <xf numFmtId="171" fontId="91" fillId="0" borderId="110" xfId="0" applyNumberFormat="1" applyFont="1" applyBorder="1" applyAlignment="1">
      <alignment horizontal="center" vertical="center" wrapText="1"/>
    </xf>
    <xf numFmtId="171" fontId="91" fillId="0" borderId="109" xfId="0" applyNumberFormat="1" applyFont="1" applyBorder="1" applyAlignment="1">
      <alignment horizontal="center" vertical="center" wrapText="1"/>
    </xf>
    <xf numFmtId="169" fontId="91" fillId="0" borderId="32" xfId="2529" applyNumberFormat="1" applyFont="1" applyBorder="1" applyAlignment="1">
      <alignment horizontal="center" vertical="center" wrapText="1"/>
    </xf>
    <xf numFmtId="169" fontId="91" fillId="0" borderId="0" xfId="2529" applyNumberFormat="1" applyFont="1" applyAlignment="1">
      <alignment horizontal="center" vertical="center" wrapText="1"/>
    </xf>
    <xf numFmtId="169" fontId="91" fillId="0" borderId="93" xfId="2529" applyNumberFormat="1" applyFont="1" applyBorder="1" applyAlignment="1">
      <alignment horizontal="center" vertical="center" wrapText="1"/>
    </xf>
    <xf numFmtId="169" fontId="91" fillId="0" borderId="106" xfId="2529" applyNumberFormat="1" applyFont="1" applyBorder="1" applyAlignment="1">
      <alignment horizontal="center" vertical="center" wrapText="1"/>
    </xf>
    <xf numFmtId="0" fontId="91" fillId="0" borderId="79" xfId="0" applyFont="1" applyBorder="1" applyAlignment="1">
      <alignment vertical="center" wrapText="1"/>
    </xf>
    <xf numFmtId="171" fontId="91" fillId="0" borderId="110" xfId="0" applyNumberFormat="1" applyFont="1" applyBorder="1" applyAlignment="1">
      <alignment horizontal="center" vertical="center"/>
    </xf>
    <xf numFmtId="171" fontId="91" fillId="0" borderId="56" xfId="0" applyNumberFormat="1" applyFont="1" applyBorder="1" applyAlignment="1">
      <alignment horizontal="center" vertical="center"/>
    </xf>
    <xf numFmtId="171" fontId="91" fillId="0" borderId="93" xfId="0" applyNumberFormat="1" applyFont="1" applyBorder="1" applyAlignment="1">
      <alignment horizontal="center" vertical="center"/>
    </xf>
    <xf numFmtId="171" fontId="91" fillId="0" borderId="79" xfId="0" applyNumberFormat="1" applyFont="1" applyBorder="1" applyAlignment="1">
      <alignment horizontal="center" vertical="center"/>
    </xf>
    <xf numFmtId="171" fontId="91" fillId="0" borderId="109" xfId="0" applyNumberFormat="1" applyFont="1" applyBorder="1" applyAlignment="1">
      <alignment horizontal="center" vertical="center"/>
    </xf>
    <xf numFmtId="0" fontId="91" fillId="0" borderId="122" xfId="0" applyFont="1" applyBorder="1" applyAlignment="1">
      <alignment vertical="center" wrapText="1"/>
    </xf>
    <xf numFmtId="169" fontId="91" fillId="0" borderId="110" xfId="0" applyNumberFormat="1" applyFont="1" applyBorder="1" applyAlignment="1">
      <alignment horizontal="center" vertical="center" wrapText="1"/>
    </xf>
    <xf numFmtId="169" fontId="91" fillId="0" borderId="56" xfId="0" applyNumberFormat="1" applyFont="1" applyBorder="1" applyAlignment="1">
      <alignment horizontal="center" vertical="center" wrapText="1"/>
    </xf>
    <xf numFmtId="169" fontId="91" fillId="0" borderId="93" xfId="0" applyNumberFormat="1" applyFont="1" applyBorder="1" applyAlignment="1">
      <alignment horizontal="center" vertical="center" wrapText="1"/>
    </xf>
    <xf numFmtId="169" fontId="91" fillId="0" borderId="79" xfId="0" applyNumberFormat="1" applyFont="1" applyBorder="1" applyAlignment="1">
      <alignment horizontal="center" vertical="center" wrapText="1"/>
    </xf>
    <xf numFmtId="169" fontId="91" fillId="0" borderId="109" xfId="0" applyNumberFormat="1" applyFont="1" applyBorder="1" applyAlignment="1">
      <alignment horizontal="center" vertical="center" wrapText="1"/>
    </xf>
    <xf numFmtId="0" fontId="91" fillId="0" borderId="0" xfId="0" applyFont="1" applyAlignment="1">
      <alignment vertical="center" wrapText="1"/>
    </xf>
    <xf numFmtId="0" fontId="91" fillId="0" borderId="122" xfId="0" applyFont="1" applyBorder="1" applyAlignment="1">
      <alignment horizontal="left" vertical="center" wrapText="1"/>
    </xf>
    <xf numFmtId="171" fontId="91" fillId="0" borderId="33" xfId="0" applyNumberFormat="1" applyFont="1" applyBorder="1" applyAlignment="1">
      <alignment horizontal="center" vertical="center" wrapText="1"/>
    </xf>
    <xf numFmtId="171" fontId="91" fillId="0" borderId="38" xfId="0" applyNumberFormat="1" applyFont="1" applyBorder="1" applyAlignment="1">
      <alignment horizontal="center" vertical="center" wrapText="1"/>
    </xf>
    <xf numFmtId="171" fontId="91" fillId="0" borderId="21" xfId="0" applyNumberFormat="1" applyFont="1" applyBorder="1" applyAlignment="1">
      <alignment horizontal="center" vertical="center" wrapText="1"/>
    </xf>
    <xf numFmtId="2" fontId="91" fillId="0" borderId="110" xfId="0" applyNumberFormat="1" applyFont="1" applyBorder="1" applyAlignment="1">
      <alignment horizontal="center" vertical="center" wrapText="1"/>
    </xf>
    <xf numFmtId="2" fontId="91" fillId="0" borderId="56" xfId="0" applyNumberFormat="1" applyFont="1" applyBorder="1" applyAlignment="1">
      <alignment horizontal="center" vertical="center" wrapText="1"/>
    </xf>
    <xf numFmtId="2" fontId="91" fillId="0" borderId="31" xfId="0" applyNumberFormat="1" applyFont="1" applyBorder="1" applyAlignment="1">
      <alignment horizontal="center" vertical="center" wrapText="1"/>
    </xf>
    <xf numFmtId="2" fontId="91" fillId="0" borderId="23" xfId="0" applyNumberFormat="1" applyFont="1" applyBorder="1" applyAlignment="1">
      <alignment horizontal="center" vertical="center" wrapText="1"/>
    </xf>
    <xf numFmtId="2" fontId="91" fillId="0" borderId="18" xfId="0" applyNumberFormat="1" applyFont="1" applyBorder="1" applyAlignment="1">
      <alignment horizontal="center" vertical="center" wrapText="1"/>
    </xf>
    <xf numFmtId="2" fontId="91" fillId="0" borderId="26" xfId="0" applyNumberFormat="1" applyFont="1" applyBorder="1" applyAlignment="1">
      <alignment horizontal="center" vertical="center" wrapText="1"/>
    </xf>
    <xf numFmtId="2" fontId="91" fillId="0" borderId="93" xfId="0" applyNumberFormat="1" applyFont="1" applyBorder="1" applyAlignment="1">
      <alignment horizontal="center" vertical="center" wrapText="1"/>
    </xf>
    <xf numFmtId="2" fontId="91" fillId="0" borderId="94" xfId="0" applyNumberFormat="1" applyFont="1" applyBorder="1" applyAlignment="1">
      <alignment horizontal="center" vertical="center" wrapText="1"/>
    </xf>
    <xf numFmtId="2" fontId="91" fillId="0" borderId="79" xfId="0" applyNumberFormat="1" applyFont="1" applyBorder="1" applyAlignment="1">
      <alignment horizontal="center" vertical="center" wrapText="1"/>
    </xf>
    <xf numFmtId="2" fontId="91" fillId="0" borderId="109" xfId="0" applyNumberFormat="1" applyFont="1" applyBorder="1" applyAlignment="1">
      <alignment horizontal="center" vertical="center" wrapText="1"/>
    </xf>
    <xf numFmtId="3" fontId="91" fillId="0" borderId="33" xfId="0" applyNumberFormat="1" applyFont="1" applyBorder="1" applyAlignment="1">
      <alignment horizontal="center" vertical="center"/>
    </xf>
    <xf numFmtId="3" fontId="91" fillId="0" borderId="38" xfId="0" applyNumberFormat="1" applyFont="1" applyBorder="1" applyAlignment="1">
      <alignment horizontal="center" vertical="center"/>
    </xf>
    <xf numFmtId="3" fontId="91" fillId="0" borderId="103" xfId="0" applyNumberFormat="1" applyFont="1" applyBorder="1" applyAlignment="1">
      <alignment horizontal="center" vertical="center"/>
    </xf>
    <xf numFmtId="0" fontId="92" fillId="0" borderId="0" xfId="0" applyFont="1" applyAlignment="1">
      <alignment horizontal="left" vertical="center" wrapText="1"/>
    </xf>
    <xf numFmtId="171" fontId="91" fillId="0" borderId="121" xfId="0" applyNumberFormat="1" applyFont="1" applyBorder="1" applyAlignment="1">
      <alignment horizontal="center" vertical="center"/>
    </xf>
    <xf numFmtId="171" fontId="91" fillId="0" borderId="123" xfId="0" applyNumberFormat="1" applyFont="1" applyBorder="1" applyAlignment="1">
      <alignment horizontal="center" vertical="center"/>
    </xf>
    <xf numFmtId="171" fontId="91" fillId="0" borderId="62" xfId="0" applyNumberFormat="1" applyFont="1" applyBorder="1" applyAlignment="1">
      <alignment horizontal="center" vertical="center"/>
    </xf>
    <xf numFmtId="171" fontId="91" fillId="0" borderId="17" xfId="0" applyNumberFormat="1" applyFont="1" applyBorder="1" applyAlignment="1">
      <alignment horizontal="center" vertical="center"/>
    </xf>
    <xf numFmtId="171" fontId="91" fillId="0" borderId="54" xfId="0" applyNumberFormat="1" applyFont="1" applyBorder="1" applyAlignment="1">
      <alignment horizontal="center" vertical="center"/>
    </xf>
    <xf numFmtId="3" fontId="91" fillId="0" borderId="0" xfId="0" applyNumberFormat="1" applyFont="1"/>
    <xf numFmtId="2" fontId="91" fillId="0" borderId="0" xfId="0" applyNumberFormat="1" applyFont="1"/>
    <xf numFmtId="171" fontId="91" fillId="0" borderId="124" xfId="0" applyNumberFormat="1" applyFont="1" applyBorder="1" applyAlignment="1">
      <alignment horizontal="center" vertical="center"/>
    </xf>
    <xf numFmtId="171" fontId="91" fillId="0" borderId="125" xfId="0" applyNumberFormat="1" applyFont="1" applyBorder="1" applyAlignment="1">
      <alignment horizontal="center" vertical="center"/>
    </xf>
    <xf numFmtId="171" fontId="91" fillId="0" borderId="126" xfId="0" applyNumberFormat="1" applyFont="1" applyBorder="1" applyAlignment="1">
      <alignment horizontal="center" vertical="center"/>
    </xf>
    <xf numFmtId="171" fontId="91" fillId="0" borderId="122" xfId="0" applyNumberFormat="1" applyFont="1" applyBorder="1" applyAlignment="1">
      <alignment horizontal="center" vertical="center"/>
    </xf>
    <xf numFmtId="171" fontId="91" fillId="0" borderId="127" xfId="0" applyNumberFormat="1" applyFont="1" applyBorder="1" applyAlignment="1">
      <alignment horizontal="center" vertical="center"/>
    </xf>
    <xf numFmtId="171" fontId="91" fillId="0" borderId="94" xfId="0" applyNumberFormat="1" applyFont="1" applyBorder="1" applyAlignment="1">
      <alignment horizontal="center" vertical="center"/>
    </xf>
    <xf numFmtId="171" fontId="91" fillId="0" borderId="80" xfId="0" applyNumberFormat="1" applyFont="1" applyBorder="1" applyAlignment="1">
      <alignment horizontal="center" vertical="center"/>
    </xf>
    <xf numFmtId="171" fontId="91" fillId="0" borderId="128" xfId="0" applyNumberFormat="1" applyFont="1" applyBorder="1" applyAlignment="1">
      <alignment horizontal="center" vertical="center"/>
    </xf>
    <xf numFmtId="171" fontId="91" fillId="0" borderId="129" xfId="0" applyNumberFormat="1" applyFont="1" applyBorder="1" applyAlignment="1">
      <alignment horizontal="center" vertical="center"/>
    </xf>
    <xf numFmtId="171" fontId="91" fillId="0" borderId="130" xfId="0" applyNumberFormat="1" applyFont="1" applyBorder="1" applyAlignment="1">
      <alignment horizontal="center" vertical="center"/>
    </xf>
    <xf numFmtId="171" fontId="91" fillId="0" borderId="106" xfId="0" applyNumberFormat="1" applyFont="1" applyBorder="1" applyAlignment="1">
      <alignment horizontal="center" vertical="center"/>
    </xf>
    <xf numFmtId="171" fontId="91" fillId="0" borderId="0" xfId="0" applyNumberFormat="1" applyFont="1" applyAlignment="1">
      <alignment horizontal="center" vertical="center"/>
    </xf>
    <xf numFmtId="171" fontId="91" fillId="0" borderId="94" xfId="0" applyNumberFormat="1" applyFont="1" applyBorder="1" applyAlignment="1">
      <alignment horizontal="center" vertical="center" wrapText="1"/>
    </xf>
    <xf numFmtId="171" fontId="91" fillId="0" borderId="80" xfId="0" applyNumberFormat="1" applyFont="1" applyBorder="1" applyAlignment="1">
      <alignment horizontal="center" vertical="center" wrapText="1"/>
    </xf>
    <xf numFmtId="0" fontId="91" fillId="0" borderId="38" xfId="0" applyFont="1" applyBorder="1" applyAlignment="1">
      <alignment horizontal="left" vertical="center" wrapText="1"/>
    </xf>
    <xf numFmtId="169" fontId="91" fillId="0" borderId="19" xfId="2529" applyNumberFormat="1" applyFont="1" applyBorder="1" applyAlignment="1">
      <alignment horizontal="center" vertical="center"/>
    </xf>
    <xf numFmtId="169" fontId="91" fillId="0" borderId="20" xfId="2529" applyNumberFormat="1" applyFont="1" applyBorder="1" applyAlignment="1">
      <alignment horizontal="center" vertical="center"/>
    </xf>
    <xf numFmtId="169" fontId="91" fillId="0" borderId="131" xfId="2529" applyNumberFormat="1" applyFont="1" applyBorder="1" applyAlignment="1">
      <alignment horizontal="center" vertical="center"/>
    </xf>
    <xf numFmtId="169" fontId="91" fillId="0" borderId="103" xfId="2529" applyNumberFormat="1" applyFont="1" applyBorder="1" applyAlignment="1">
      <alignment horizontal="center" vertical="center"/>
    </xf>
    <xf numFmtId="169" fontId="91" fillId="0" borderId="104" xfId="2529" applyNumberFormat="1" applyFont="1" applyBorder="1" applyAlignment="1">
      <alignment horizontal="center" vertical="center"/>
    </xf>
    <xf numFmtId="0" fontId="91" fillId="0" borderId="0" xfId="0" applyFont="1" applyAlignment="1">
      <alignment horizontal="left" vertical="center" wrapText="1"/>
    </xf>
    <xf numFmtId="169" fontId="91" fillId="0" borderId="31" xfId="0" applyNumberFormat="1" applyFont="1" applyBorder="1" applyAlignment="1">
      <alignment horizontal="center" vertical="center" wrapText="1"/>
    </xf>
    <xf numFmtId="169" fontId="91" fillId="0" borderId="18" xfId="0" applyNumberFormat="1" applyFont="1" applyBorder="1" applyAlignment="1">
      <alignment horizontal="center" vertical="center" wrapText="1"/>
    </xf>
    <xf numFmtId="169" fontId="91" fillId="0" borderId="26" xfId="0" applyNumberFormat="1" applyFont="1" applyBorder="1" applyAlignment="1">
      <alignment horizontal="center" vertical="center" wrapText="1"/>
    </xf>
    <xf numFmtId="169" fontId="91" fillId="0" borderId="0" xfId="0" applyNumberFormat="1" applyFont="1"/>
    <xf numFmtId="169" fontId="91" fillId="0" borderId="93" xfId="2529" applyNumberFormat="1" applyFont="1" applyBorder="1" applyAlignment="1">
      <alignment horizontal="center"/>
    </xf>
    <xf numFmtId="169" fontId="91" fillId="0" borderId="109" xfId="2529" applyNumberFormat="1" applyFont="1" applyBorder="1" applyAlignment="1">
      <alignment horizontal="center"/>
    </xf>
    <xf numFmtId="169" fontId="91" fillId="0" borderId="94" xfId="2529" applyNumberFormat="1" applyFont="1" applyBorder="1" applyAlignment="1">
      <alignment horizontal="center"/>
    </xf>
    <xf numFmtId="169" fontId="91" fillId="0" borderId="110" xfId="2529" applyNumberFormat="1" applyFont="1" applyBorder="1" applyAlignment="1">
      <alignment horizontal="center"/>
    </xf>
    <xf numFmtId="169" fontId="91" fillId="0" borderId="94" xfId="0" applyNumberFormat="1" applyFont="1" applyBorder="1" applyAlignment="1">
      <alignment horizontal="center" vertical="center" wrapText="1"/>
    </xf>
    <xf numFmtId="0" fontId="89" fillId="0" borderId="79" xfId="0" applyFont="1" applyBorder="1" applyAlignment="1">
      <alignment vertical="center"/>
    </xf>
    <xf numFmtId="4" fontId="91" fillId="0" borderId="113" xfId="0" applyNumberFormat="1" applyFont="1" applyBorder="1" applyAlignment="1">
      <alignment horizontal="center" vertical="center"/>
    </xf>
    <xf numFmtId="4" fontId="91" fillId="0" borderId="109" xfId="0" applyNumberFormat="1" applyFont="1" applyBorder="1" applyAlignment="1">
      <alignment horizontal="center" vertical="center"/>
    </xf>
    <xf numFmtId="4" fontId="91" fillId="0" borderId="93" xfId="0" applyNumberFormat="1" applyFont="1" applyBorder="1" applyAlignment="1">
      <alignment horizontal="center" vertical="center"/>
    </xf>
    <xf numFmtId="4" fontId="91" fillId="0" borderId="94" xfId="0" applyNumberFormat="1" applyFont="1" applyBorder="1" applyAlignment="1">
      <alignment horizontal="center" vertical="center"/>
    </xf>
    <xf numFmtId="4" fontId="91" fillId="0" borderId="110" xfId="0" applyNumberFormat="1" applyFont="1" applyBorder="1" applyAlignment="1">
      <alignment horizontal="center" vertical="center"/>
    </xf>
    <xf numFmtId="4" fontId="91" fillId="0" borderId="120" xfId="0" applyNumberFormat="1" applyFont="1" applyBorder="1" applyAlignment="1">
      <alignment horizontal="center" vertical="center"/>
    </xf>
    <xf numFmtId="4" fontId="91" fillId="0" borderId="55" xfId="0" applyNumberFormat="1" applyFont="1" applyBorder="1" applyAlignment="1">
      <alignment horizontal="center" vertical="center"/>
    </xf>
    <xf numFmtId="4" fontId="91" fillId="0" borderId="33" xfId="0" applyNumberFormat="1" applyFont="1" applyBorder="1" applyAlignment="1">
      <alignment horizontal="center" vertical="center"/>
    </xf>
    <xf numFmtId="4" fontId="91" fillId="0" borderId="38" xfId="0" applyNumberFormat="1" applyFont="1" applyBorder="1" applyAlignment="1">
      <alignment horizontal="center" vertical="center"/>
    </xf>
    <xf numFmtId="4" fontId="91" fillId="0" borderId="21" xfId="0" applyNumberFormat="1" applyFont="1" applyBorder="1" applyAlignment="1">
      <alignment horizontal="center" vertical="center"/>
    </xf>
    <xf numFmtId="2" fontId="87" fillId="0" borderId="0" xfId="0" applyNumberFormat="1" applyFont="1"/>
    <xf numFmtId="169" fontId="87" fillId="0" borderId="0" xfId="0" applyNumberFormat="1" applyFont="1"/>
    <xf numFmtId="49" fontId="95" fillId="0" borderId="120" xfId="0" applyNumberFormat="1" applyFont="1" applyBorder="1" applyAlignment="1">
      <alignment horizontal="center" vertical="center"/>
    </xf>
    <xf numFmtId="49" fontId="95" fillId="0" borderId="21" xfId="0" applyNumberFormat="1" applyFont="1" applyBorder="1" applyAlignment="1">
      <alignment horizontal="center" vertical="center"/>
    </xf>
    <xf numFmtId="49" fontId="95" fillId="0" borderId="33" xfId="0" applyNumberFormat="1" applyFont="1" applyBorder="1" applyAlignment="1">
      <alignment horizontal="center" vertical="center"/>
    </xf>
    <xf numFmtId="49" fontId="95" fillId="0" borderId="27" xfId="0" applyNumberFormat="1" applyFont="1" applyBorder="1" applyAlignment="1">
      <alignment horizontal="center" vertical="center"/>
    </xf>
    <xf numFmtId="0" fontId="90" fillId="0" borderId="18" xfId="0" applyFont="1" applyBorder="1" applyAlignment="1">
      <alignment horizontal="center" vertical="center" wrapText="1"/>
    </xf>
    <xf numFmtId="0" fontId="90" fillId="0" borderId="127" xfId="0" applyFont="1" applyBorder="1" applyAlignment="1">
      <alignment horizontal="center" vertical="center" wrapText="1"/>
    </xf>
    <xf numFmtId="169" fontId="91" fillId="0" borderId="95" xfId="2529" applyNumberFormat="1" applyFont="1" applyBorder="1" applyAlignment="1">
      <alignment horizontal="center" vertical="center" wrapText="1"/>
    </xf>
    <xf numFmtId="169" fontId="91" fillId="0" borderId="109" xfId="2529" applyNumberFormat="1" applyFont="1" applyBorder="1" applyAlignment="1">
      <alignment horizontal="center" vertical="center" wrapText="1"/>
    </xf>
    <xf numFmtId="169" fontId="91" fillId="0" borderId="94" xfId="2529" applyNumberFormat="1" applyFont="1" applyBorder="1" applyAlignment="1">
      <alignment horizontal="center" vertical="center" wrapText="1"/>
    </xf>
    <xf numFmtId="169" fontId="91" fillId="0" borderId="110" xfId="2529" applyNumberFormat="1" applyFont="1" applyBorder="1" applyAlignment="1">
      <alignment horizontal="center" vertical="center" wrapText="1"/>
    </xf>
    <xf numFmtId="0" fontId="90" fillId="0" borderId="120" xfId="0" applyFont="1" applyBorder="1" applyAlignment="1">
      <alignment horizontal="center" vertical="center" wrapText="1"/>
    </xf>
    <xf numFmtId="169" fontId="91" fillId="0" borderId="34" xfId="2529" applyNumberFormat="1" applyFont="1" applyBorder="1" applyAlignment="1">
      <alignment horizontal="center" vertical="center" wrapText="1"/>
    </xf>
    <xf numFmtId="169" fontId="91" fillId="0" borderId="21" xfId="2529" applyNumberFormat="1" applyFont="1" applyBorder="1" applyAlignment="1">
      <alignment horizontal="center" vertical="center" wrapText="1"/>
    </xf>
    <xf numFmtId="169" fontId="91" fillId="0" borderId="33" xfId="2529" applyNumberFormat="1" applyFont="1" applyBorder="1" applyAlignment="1">
      <alignment horizontal="center" vertical="center" wrapText="1"/>
    </xf>
    <xf numFmtId="169" fontId="91" fillId="0" borderId="27" xfId="2529" applyNumberFormat="1" applyFont="1" applyBorder="1" applyAlignment="1">
      <alignment horizontal="center" vertical="center" wrapText="1"/>
    </xf>
    <xf numFmtId="169" fontId="91" fillId="0" borderId="120" xfId="2529" applyNumberFormat="1" applyFont="1" applyBorder="1" applyAlignment="1">
      <alignment horizontal="center" vertical="center" wrapText="1"/>
    </xf>
    <xf numFmtId="169" fontId="91" fillId="0" borderId="31" xfId="2529" applyNumberFormat="1" applyFont="1" applyBorder="1" applyAlignment="1">
      <alignment horizontal="center" vertical="center"/>
    </xf>
    <xf numFmtId="169" fontId="91" fillId="0" borderId="26" xfId="2529" applyNumberFormat="1" applyFont="1" applyBorder="1" applyAlignment="1">
      <alignment horizontal="center" vertical="center"/>
    </xf>
    <xf numFmtId="169" fontId="91" fillId="0" borderId="23" xfId="2529" applyNumberFormat="1" applyFont="1" applyBorder="1" applyAlignment="1">
      <alignment horizontal="center" vertical="center"/>
    </xf>
    <xf numFmtId="169" fontId="91" fillId="0" borderId="43" xfId="2529" applyNumberFormat="1" applyFont="1" applyBorder="1" applyAlignment="1">
      <alignment horizontal="center" vertical="center"/>
    </xf>
    <xf numFmtId="169" fontId="91" fillId="0" borderId="60" xfId="2529" applyNumberFormat="1" applyFont="1" applyBorder="1" applyAlignment="1">
      <alignment horizontal="center" vertical="center"/>
    </xf>
    <xf numFmtId="2" fontId="91" fillId="0" borderId="93" xfId="0" applyNumberFormat="1" applyFont="1" applyBorder="1" applyAlignment="1">
      <alignment horizontal="center" vertical="center"/>
    </xf>
    <xf numFmtId="2" fontId="91" fillId="0" borderId="109" xfId="0" applyNumberFormat="1" applyFont="1" applyBorder="1" applyAlignment="1">
      <alignment horizontal="center" vertical="center"/>
    </xf>
    <xf numFmtId="2" fontId="91" fillId="0" borderId="94" xfId="0" applyNumberFormat="1" applyFont="1" applyBorder="1" applyAlignment="1">
      <alignment horizontal="center" vertical="center"/>
    </xf>
    <xf numFmtId="2" fontId="91" fillId="0" borderId="110" xfId="0" applyNumberFormat="1" applyFont="1" applyBorder="1" applyAlignment="1">
      <alignment horizontal="center" vertical="center"/>
    </xf>
    <xf numFmtId="2" fontId="91" fillId="0" borderId="80" xfId="0" applyNumberFormat="1" applyFont="1" applyBorder="1" applyAlignment="1">
      <alignment horizontal="center" vertical="center"/>
    </xf>
    <xf numFmtId="169" fontId="91" fillId="0" borderId="93" xfId="2529" applyNumberFormat="1" applyFont="1" applyBorder="1" applyAlignment="1">
      <alignment horizontal="center" vertical="center"/>
    </xf>
    <xf numFmtId="169" fontId="91" fillId="0" borderId="109" xfId="2529" applyNumberFormat="1" applyFont="1" applyBorder="1" applyAlignment="1">
      <alignment horizontal="center" vertical="center"/>
    </xf>
    <xf numFmtId="169" fontId="91" fillId="0" borderId="94" xfId="2529" applyNumberFormat="1" applyFont="1" applyBorder="1" applyAlignment="1">
      <alignment horizontal="center" vertical="center"/>
    </xf>
    <xf numFmtId="169" fontId="91" fillId="0" borderId="110" xfId="2529" applyNumberFormat="1" applyFont="1" applyBorder="1" applyAlignment="1">
      <alignment horizontal="center" vertical="center"/>
    </xf>
    <xf numFmtId="169" fontId="91" fillId="0" borderId="80" xfId="2529" applyNumberFormat="1" applyFont="1" applyBorder="1" applyAlignment="1">
      <alignment horizontal="center" vertical="center"/>
    </xf>
    <xf numFmtId="2" fontId="91" fillId="0" borderId="132" xfId="0" applyNumberFormat="1" applyFont="1" applyBorder="1" applyAlignment="1">
      <alignment horizontal="center" vertical="center"/>
    </xf>
    <xf numFmtId="2" fontId="91" fillId="0" borderId="133" xfId="0" applyNumberFormat="1" applyFont="1" applyBorder="1" applyAlignment="1">
      <alignment horizontal="center" vertical="center"/>
    </xf>
    <xf numFmtId="2" fontId="91" fillId="0" borderId="124" xfId="0" applyNumberFormat="1" applyFont="1" applyBorder="1" applyAlignment="1">
      <alignment horizontal="center" vertical="center"/>
    </xf>
    <xf numFmtId="2" fontId="91" fillId="0" borderId="125" xfId="0" applyNumberFormat="1" applyFont="1" applyBorder="1" applyAlignment="1">
      <alignment horizontal="center" vertical="center"/>
    </xf>
    <xf numFmtId="169" fontId="91" fillId="0" borderId="132" xfId="2529" applyNumberFormat="1" applyFont="1" applyBorder="1" applyAlignment="1">
      <alignment horizontal="center" vertical="center"/>
    </xf>
    <xf numFmtId="169" fontId="91" fillId="0" borderId="133" xfId="2529" applyNumberFormat="1" applyFont="1" applyBorder="1" applyAlignment="1">
      <alignment horizontal="center" vertical="center"/>
    </xf>
    <xf numFmtId="169" fontId="91" fillId="0" borderId="124" xfId="2529" applyNumberFormat="1" applyFont="1" applyBorder="1" applyAlignment="1">
      <alignment horizontal="center" vertical="center"/>
    </xf>
    <xf numFmtId="169" fontId="91" fillId="0" borderId="125" xfId="2529" applyNumberFormat="1" applyFont="1" applyBorder="1" applyAlignment="1">
      <alignment horizontal="center" vertical="center"/>
    </xf>
    <xf numFmtId="2" fontId="91" fillId="0" borderId="33" xfId="0" applyNumberFormat="1" applyFont="1" applyBorder="1" applyAlignment="1">
      <alignment horizontal="center" vertical="center"/>
    </xf>
    <xf numFmtId="2" fontId="91" fillId="0" borderId="21" xfId="0" applyNumberFormat="1" applyFont="1" applyBorder="1" applyAlignment="1">
      <alignment horizontal="center" vertical="center"/>
    </xf>
    <xf numFmtId="2" fontId="91" fillId="0" borderId="27" xfId="0" applyNumberFormat="1" applyFont="1" applyBorder="1" applyAlignment="1">
      <alignment horizontal="center" vertical="center"/>
    </xf>
    <xf numFmtId="2" fontId="91" fillId="0" borderId="120" xfId="0" applyNumberFormat="1" applyFont="1" applyBorder="1" applyAlignment="1">
      <alignment horizontal="center" vertical="center"/>
    </xf>
    <xf numFmtId="169" fontId="91" fillId="0" borderId="0" xfId="887" applyNumberFormat="1" applyFont="1"/>
    <xf numFmtId="2" fontId="91" fillId="0" borderId="121" xfId="0" applyNumberFormat="1" applyFont="1" applyBorder="1" applyAlignment="1">
      <alignment horizontal="center" vertical="center"/>
    </xf>
    <xf numFmtId="3" fontId="91" fillId="0" borderId="33" xfId="0" applyNumberFormat="1" applyFont="1" applyBorder="1" applyAlignment="1">
      <alignment horizontal="center"/>
    </xf>
    <xf numFmtId="3" fontId="91" fillId="0" borderId="21" xfId="0" applyNumberFormat="1" applyFont="1" applyBorder="1" applyAlignment="1">
      <alignment horizontal="center"/>
    </xf>
    <xf numFmtId="3" fontId="91" fillId="0" borderId="27" xfId="0" applyNumberFormat="1" applyFont="1" applyBorder="1" applyAlignment="1">
      <alignment horizontal="center"/>
    </xf>
    <xf numFmtId="3" fontId="91" fillId="0" borderId="120" xfId="0" applyNumberFormat="1" applyFont="1" applyBorder="1" applyAlignment="1">
      <alignment horizontal="center"/>
    </xf>
    <xf numFmtId="3" fontId="91" fillId="0" borderId="0" xfId="0" applyNumberFormat="1" applyFont="1" applyAlignment="1">
      <alignment horizontal="center"/>
    </xf>
    <xf numFmtId="172" fontId="91" fillId="0" borderId="134" xfId="0" applyNumberFormat="1" applyFont="1" applyBorder="1" applyAlignment="1">
      <alignment horizontal="center" vertical="center"/>
    </xf>
    <xf numFmtId="172" fontId="91" fillId="0" borderId="22" xfId="0" applyNumberFormat="1" applyFont="1" applyBorder="1" applyAlignment="1">
      <alignment horizontal="center" vertical="center"/>
    </xf>
    <xf numFmtId="172" fontId="91" fillId="0" borderId="32" xfId="0" applyNumberFormat="1" applyFont="1" applyBorder="1" applyAlignment="1">
      <alignment horizontal="center" vertical="center"/>
    </xf>
    <xf numFmtId="172" fontId="91" fillId="0" borderId="28" xfId="0" applyNumberFormat="1" applyFont="1" applyBorder="1" applyAlignment="1">
      <alignment horizontal="center" vertical="center"/>
    </xf>
    <xf numFmtId="171" fontId="91" fillId="0" borderId="132" xfId="0" applyNumberFormat="1" applyFont="1" applyBorder="1" applyAlignment="1">
      <alignment horizontal="center" vertical="center"/>
    </xf>
    <xf numFmtId="171" fontId="91" fillId="0" borderId="133" xfId="0" applyNumberFormat="1" applyFont="1" applyBorder="1" applyAlignment="1">
      <alignment horizontal="center" vertical="center"/>
    </xf>
    <xf numFmtId="169" fontId="91" fillId="0" borderId="120" xfId="2529" applyNumberFormat="1" applyFont="1" applyBorder="1" applyAlignment="1">
      <alignment horizontal="center" vertical="center"/>
    </xf>
    <xf numFmtId="169" fontId="91" fillId="0" borderId="21" xfId="2529" applyNumberFormat="1" applyFont="1" applyBorder="1" applyAlignment="1">
      <alignment horizontal="center" vertical="center"/>
    </xf>
    <xf numFmtId="169" fontId="91" fillId="0" borderId="33" xfId="2529" applyNumberFormat="1" applyFont="1" applyBorder="1" applyAlignment="1">
      <alignment horizontal="center" vertical="center"/>
    </xf>
    <xf numFmtId="169" fontId="91" fillId="0" borderId="27" xfId="2529" applyNumberFormat="1" applyFont="1" applyBorder="1" applyAlignment="1">
      <alignment horizontal="center" vertical="center"/>
    </xf>
    <xf numFmtId="169" fontId="91" fillId="0" borderId="124" xfId="0" applyNumberFormat="1" applyFont="1" applyBorder="1" applyAlignment="1">
      <alignment horizontal="center" vertical="center"/>
    </xf>
    <xf numFmtId="169" fontId="91" fillId="0" borderId="133" xfId="0" applyNumberFormat="1" applyFont="1" applyBorder="1" applyAlignment="1">
      <alignment horizontal="center" vertical="center"/>
    </xf>
    <xf numFmtId="169" fontId="91" fillId="0" borderId="121" xfId="0" applyNumberFormat="1" applyFont="1" applyBorder="1" applyAlignment="1">
      <alignment horizontal="center" vertical="center"/>
    </xf>
    <xf numFmtId="169" fontId="91" fillId="0" borderId="123" xfId="0" applyNumberFormat="1" applyFont="1" applyBorder="1" applyAlignment="1">
      <alignment horizontal="center" vertical="center"/>
    </xf>
    <xf numFmtId="169" fontId="91" fillId="0" borderId="132" xfId="0" applyNumberFormat="1" applyFont="1" applyBorder="1" applyAlignment="1">
      <alignment horizontal="center" vertical="center"/>
    </xf>
    <xf numFmtId="169" fontId="91" fillId="0" borderId="109" xfId="0" applyNumberFormat="1" applyFont="1" applyBorder="1" applyAlignment="1">
      <alignment horizontal="center" vertical="center"/>
    </xf>
    <xf numFmtId="169" fontId="91" fillId="0" borderId="94" xfId="0" applyNumberFormat="1" applyFont="1" applyBorder="1" applyAlignment="1">
      <alignment horizontal="center" vertical="center"/>
    </xf>
    <xf numFmtId="169" fontId="91" fillId="0" borderId="110" xfId="0" applyNumberFormat="1" applyFont="1" applyBorder="1" applyAlignment="1">
      <alignment horizontal="center" vertical="center"/>
    </xf>
    <xf numFmtId="169" fontId="91" fillId="0" borderId="56" xfId="0" applyNumberFormat="1" applyFont="1" applyBorder="1" applyAlignment="1">
      <alignment horizontal="center" vertical="center"/>
    </xf>
    <xf numFmtId="169" fontId="91" fillId="0" borderId="0" xfId="2529" applyNumberFormat="1" applyFont="1" applyAlignment="1">
      <alignment horizontal="center" vertical="center"/>
    </xf>
    <xf numFmtId="169" fontId="91" fillId="0" borderId="0" xfId="0" applyNumberFormat="1" applyFont="1" applyAlignment="1">
      <alignment horizontal="center" vertical="center"/>
    </xf>
    <xf numFmtId="0" fontId="96" fillId="0" borderId="0" xfId="0" applyFont="1"/>
    <xf numFmtId="3" fontId="87" fillId="0" borderId="0" xfId="0" applyNumberFormat="1" applyFont="1"/>
    <xf numFmtId="3" fontId="91" fillId="0" borderId="0" xfId="0" applyNumberFormat="1" applyFont="1" applyAlignment="1">
      <alignment horizontal="center" vertical="center" wrapText="1"/>
    </xf>
    <xf numFmtId="184" fontId="91" fillId="0" borderId="0" xfId="0" applyNumberFormat="1" applyFont="1" applyAlignment="1">
      <alignment horizontal="center" vertical="center"/>
    </xf>
    <xf numFmtId="0" fontId="90" fillId="0" borderId="79" xfId="0" applyFont="1" applyBorder="1" applyAlignment="1">
      <alignment horizontal="center" vertical="center" wrapText="1"/>
    </xf>
    <xf numFmtId="171" fontId="91" fillId="0" borderId="58" xfId="0" applyNumberFormat="1" applyFont="1" applyBorder="1" applyAlignment="1">
      <alignment horizontal="center" vertical="center"/>
    </xf>
    <xf numFmtId="171" fontId="91" fillId="0" borderId="27" xfId="0" applyNumberFormat="1" applyFont="1" applyBorder="1" applyAlignment="1">
      <alignment horizontal="center" vertical="center"/>
    </xf>
    <xf numFmtId="171" fontId="91" fillId="0" borderId="33" xfId="0" applyNumberFormat="1" applyFont="1" applyBorder="1" applyAlignment="1">
      <alignment horizontal="center" vertical="center"/>
    </xf>
    <xf numFmtId="171" fontId="91" fillId="0" borderId="55" xfId="0" applyNumberFormat="1" applyFont="1" applyBorder="1" applyAlignment="1">
      <alignment horizontal="center" vertical="center"/>
    </xf>
    <xf numFmtId="4" fontId="91" fillId="0" borderId="0" xfId="0" applyNumberFormat="1" applyFont="1"/>
    <xf numFmtId="169" fontId="91" fillId="0" borderId="120" xfId="0" applyNumberFormat="1" applyFont="1" applyBorder="1" applyAlignment="1">
      <alignment horizontal="center" vertical="center"/>
    </xf>
    <xf numFmtId="169" fontId="91" fillId="0" borderId="21" xfId="0" applyNumberFormat="1" applyFont="1" applyBorder="1" applyAlignment="1">
      <alignment horizontal="center" vertical="center"/>
    </xf>
    <xf numFmtId="169" fontId="91" fillId="0" borderId="31" xfId="0" applyNumberFormat="1" applyFont="1" applyBorder="1" applyAlignment="1">
      <alignment horizontal="center" vertical="center"/>
    </xf>
    <xf numFmtId="169" fontId="91" fillId="0" borderId="26" xfId="0" applyNumberFormat="1" applyFont="1" applyBorder="1" applyAlignment="1">
      <alignment horizontal="center" vertical="center"/>
    </xf>
    <xf numFmtId="169" fontId="91" fillId="0" borderId="127" xfId="0" applyNumberFormat="1" applyFont="1" applyBorder="1" applyAlignment="1">
      <alignment horizontal="center" vertical="center"/>
    </xf>
    <xf numFmtId="0" fontId="97" fillId="0" borderId="0" xfId="0" applyFont="1" applyAlignment="1">
      <alignment horizontal="left" vertical="center" wrapText="1"/>
    </xf>
    <xf numFmtId="0" fontId="87" fillId="0" borderId="0" xfId="0" applyFont="1" applyAlignment="1">
      <alignment horizontal="left" vertical="center"/>
    </xf>
    <xf numFmtId="49" fontId="95" fillId="0" borderId="55" xfId="0" applyNumberFormat="1" applyFont="1" applyBorder="1" applyAlignment="1">
      <alignment horizontal="center" vertical="center"/>
    </xf>
    <xf numFmtId="0" fontId="90" fillId="0" borderId="17" xfId="0" applyFont="1" applyBorder="1" applyAlignment="1">
      <alignment horizontal="center" vertical="center" wrapText="1"/>
    </xf>
    <xf numFmtId="3" fontId="91" fillId="0" borderId="30" xfId="0" applyNumberFormat="1" applyFont="1" applyBorder="1" applyAlignment="1">
      <alignment horizontal="center" vertical="center"/>
    </xf>
    <xf numFmtId="3" fontId="91" fillId="0" borderId="22" xfId="0" applyNumberFormat="1" applyFont="1" applyBorder="1" applyAlignment="1">
      <alignment horizontal="center" vertical="center"/>
    </xf>
    <xf numFmtId="3" fontId="91" fillId="0" borderId="117" xfId="0" applyNumberFormat="1" applyFont="1" applyBorder="1" applyAlignment="1">
      <alignment horizontal="center" vertical="center"/>
    </xf>
    <xf numFmtId="49" fontId="91" fillId="0" borderId="0" xfId="0" applyNumberFormat="1" applyFont="1"/>
    <xf numFmtId="169" fontId="91" fillId="0" borderId="123" xfId="2529" applyNumberFormat="1" applyFont="1" applyBorder="1" applyAlignment="1">
      <alignment horizontal="center"/>
    </xf>
    <xf numFmtId="169" fontId="91" fillId="0" borderId="107" xfId="2529" applyNumberFormat="1" applyFont="1" applyBorder="1" applyAlignment="1">
      <alignment horizontal="center"/>
    </xf>
    <xf numFmtId="4" fontId="92" fillId="50" borderId="94" xfId="0" applyNumberFormat="1" applyFont="1" applyFill="1" applyBorder="1" applyAlignment="1">
      <alignment horizontal="center" vertical="center"/>
    </xf>
    <xf numFmtId="2" fontId="91" fillId="0" borderId="56" xfId="0" applyNumberFormat="1" applyFont="1" applyBorder="1" applyAlignment="1">
      <alignment horizontal="center" vertical="center"/>
    </xf>
    <xf numFmtId="169" fontId="91" fillId="0" borderId="129" xfId="2529" applyNumberFormat="1" applyFont="1" applyBorder="1" applyAlignment="1">
      <alignment horizontal="center"/>
    </xf>
    <xf numFmtId="169" fontId="91" fillId="0" borderId="111" xfId="2529" applyNumberFormat="1" applyFont="1" applyBorder="1" applyAlignment="1">
      <alignment horizontal="center"/>
    </xf>
    <xf numFmtId="169" fontId="92" fillId="50" borderId="109" xfId="2529" applyNumberFormat="1" applyFont="1" applyFill="1" applyBorder="1" applyAlignment="1">
      <alignment horizontal="center" vertical="center"/>
    </xf>
    <xf numFmtId="169" fontId="92" fillId="50" borderId="94" xfId="2529" applyNumberFormat="1" applyFont="1" applyFill="1" applyBorder="1" applyAlignment="1">
      <alignment horizontal="center" vertical="center"/>
    </xf>
    <xf numFmtId="169" fontId="91" fillId="0" borderId="56" xfId="2529" applyNumberFormat="1" applyFont="1" applyBorder="1" applyAlignment="1">
      <alignment horizontal="center" vertical="center"/>
    </xf>
    <xf numFmtId="2" fontId="91" fillId="0" borderId="21" xfId="0" applyNumberFormat="1" applyFont="1" applyBorder="1" applyAlignment="1">
      <alignment horizontal="center" vertical="center" wrapText="1"/>
    </xf>
    <xf numFmtId="4" fontId="92" fillId="50" borderId="27" xfId="0" applyNumberFormat="1" applyFont="1" applyFill="1" applyBorder="1" applyAlignment="1">
      <alignment horizontal="center" vertical="center"/>
    </xf>
    <xf numFmtId="2" fontId="91" fillId="0" borderId="55" xfId="0" applyNumberFormat="1" applyFont="1" applyBorder="1" applyAlignment="1">
      <alignment horizontal="center" vertical="center"/>
    </xf>
    <xf numFmtId="4" fontId="92" fillId="50" borderId="22" xfId="2043" applyNumberFormat="1" applyFont="1" applyFill="1" applyBorder="1" applyAlignment="1">
      <alignment horizontal="center" vertical="center"/>
    </xf>
    <xf numFmtId="4" fontId="92" fillId="50" borderId="22" xfId="0" applyNumberFormat="1" applyFont="1" applyFill="1" applyBorder="1" applyAlignment="1">
      <alignment horizontal="center" vertical="center"/>
    </xf>
    <xf numFmtId="4" fontId="92" fillId="50" borderId="31" xfId="2043" applyNumberFormat="1" applyFont="1" applyFill="1" applyBorder="1" applyAlignment="1">
      <alignment horizontal="center" vertical="center"/>
    </xf>
    <xf numFmtId="4" fontId="92" fillId="50" borderId="26" xfId="2043" applyNumberFormat="1" applyFont="1" applyFill="1" applyBorder="1" applyAlignment="1">
      <alignment horizontal="center" vertical="center"/>
    </xf>
    <xf numFmtId="4" fontId="92" fillId="50" borderId="133" xfId="2043" applyNumberFormat="1" applyFont="1" applyFill="1" applyBorder="1" applyAlignment="1">
      <alignment horizontal="center" vertical="center"/>
    </xf>
    <xf numFmtId="4" fontId="92" fillId="50" borderId="109" xfId="0" applyNumberFormat="1" applyFont="1" applyFill="1" applyBorder="1" applyAlignment="1">
      <alignment horizontal="center" vertical="center"/>
    </xf>
    <xf numFmtId="4" fontId="92" fillId="50" borderId="124" xfId="2043" applyNumberFormat="1" applyFont="1" applyFill="1" applyBorder="1" applyAlignment="1">
      <alignment horizontal="center" vertical="center"/>
    </xf>
    <xf numFmtId="4" fontId="92" fillId="50" borderId="109" xfId="2044" applyNumberFormat="1" applyFont="1" applyFill="1" applyBorder="1" applyAlignment="1">
      <alignment horizontal="center" vertical="center"/>
    </xf>
    <xf numFmtId="4" fontId="92" fillId="50" borderId="93" xfId="2044" applyNumberFormat="1" applyFont="1" applyFill="1" applyBorder="1" applyAlignment="1">
      <alignment horizontal="center" vertical="center"/>
    </xf>
    <xf numFmtId="172" fontId="92" fillId="50" borderId="22" xfId="2046" applyNumberFormat="1" applyFont="1" applyFill="1" applyBorder="1" applyAlignment="1">
      <alignment horizontal="center" vertical="center"/>
    </xf>
    <xf numFmtId="172" fontId="92" fillId="50" borderId="22" xfId="0" applyNumberFormat="1" applyFont="1" applyFill="1" applyBorder="1" applyAlignment="1">
      <alignment horizontal="center" vertical="center"/>
    </xf>
    <xf numFmtId="172" fontId="92" fillId="50" borderId="31" xfId="2046" applyNumberFormat="1" applyFont="1" applyFill="1" applyBorder="1" applyAlignment="1">
      <alignment horizontal="center" vertical="center"/>
    </xf>
    <xf numFmtId="172" fontId="92" fillId="50" borderId="26" xfId="2046" applyNumberFormat="1" applyFont="1" applyFill="1" applyBorder="1" applyAlignment="1">
      <alignment horizontal="center" vertical="center"/>
    </xf>
    <xf numFmtId="172" fontId="92" fillId="50" borderId="109" xfId="2047" applyNumberFormat="1" applyFont="1" applyFill="1" applyBorder="1" applyAlignment="1">
      <alignment horizontal="center" vertical="center"/>
    </xf>
    <xf numFmtId="172" fontId="92" fillId="50" borderId="109" xfId="0" applyNumberFormat="1" applyFont="1" applyFill="1" applyBorder="1" applyAlignment="1">
      <alignment horizontal="center" vertical="center"/>
    </xf>
    <xf numFmtId="172" fontId="92" fillId="50" borderId="93" xfId="2047" applyNumberFormat="1" applyFont="1" applyFill="1" applyBorder="1" applyAlignment="1">
      <alignment horizontal="center" vertical="center"/>
    </xf>
    <xf numFmtId="172" fontId="92" fillId="50" borderId="109" xfId="2048" applyNumberFormat="1" applyFont="1" applyFill="1" applyBorder="1" applyAlignment="1">
      <alignment horizontal="center" vertical="center"/>
    </xf>
    <xf numFmtId="172" fontId="92" fillId="50" borderId="93" xfId="2048" applyNumberFormat="1" applyFont="1" applyFill="1" applyBorder="1" applyAlignment="1">
      <alignment horizontal="center" vertical="center"/>
    </xf>
    <xf numFmtId="172" fontId="92" fillId="50" borderId="109" xfId="2049" applyNumberFormat="1" applyFont="1" applyFill="1" applyBorder="1" applyAlignment="1">
      <alignment horizontal="center" vertical="center"/>
    </xf>
    <xf numFmtId="172" fontId="92" fillId="50" borderId="93" xfId="2049" applyNumberFormat="1" applyFont="1" applyFill="1" applyBorder="1" applyAlignment="1">
      <alignment horizontal="center" vertical="center"/>
    </xf>
    <xf numFmtId="172" fontId="92" fillId="50" borderId="109" xfId="2050" applyNumberFormat="1" applyFont="1" applyFill="1" applyBorder="1" applyAlignment="1">
      <alignment horizontal="center" vertical="center"/>
    </xf>
    <xf numFmtId="172" fontId="92" fillId="50" borderId="93" xfId="2050" applyNumberFormat="1" applyFont="1" applyFill="1" applyBorder="1" applyAlignment="1">
      <alignment horizontal="center" vertical="center"/>
    </xf>
    <xf numFmtId="172" fontId="92" fillId="50" borderId="109" xfId="2051" applyNumberFormat="1" applyFont="1" applyFill="1" applyBorder="1" applyAlignment="1">
      <alignment horizontal="center" vertical="center"/>
    </xf>
    <xf numFmtId="172" fontId="92" fillId="50" borderId="93" xfId="2051" applyNumberFormat="1" applyFont="1" applyFill="1" applyBorder="1" applyAlignment="1">
      <alignment horizontal="center" vertical="center"/>
    </xf>
    <xf numFmtId="172" fontId="92" fillId="50" borderId="56" xfId="2051" applyNumberFormat="1" applyFont="1" applyFill="1" applyBorder="1" applyAlignment="1">
      <alignment horizontal="center" vertical="center"/>
    </xf>
    <xf numFmtId="172" fontId="92" fillId="50" borderId="109" xfId="2052" applyNumberFormat="1" applyFont="1" applyFill="1" applyBorder="1" applyAlignment="1">
      <alignment horizontal="center" vertical="center"/>
    </xf>
    <xf numFmtId="172" fontId="92" fillId="50" borderId="93" xfId="2052" applyNumberFormat="1" applyFont="1" applyFill="1" applyBorder="1" applyAlignment="1">
      <alignment horizontal="center" vertical="center"/>
    </xf>
    <xf numFmtId="172" fontId="92" fillId="50" borderId="109" xfId="2053" applyNumberFormat="1" applyFont="1" applyFill="1" applyBorder="1" applyAlignment="1">
      <alignment horizontal="center" vertical="center"/>
    </xf>
    <xf numFmtId="172" fontId="92" fillId="50" borderId="93" xfId="2053" applyNumberFormat="1" applyFont="1" applyFill="1" applyBorder="1" applyAlignment="1">
      <alignment horizontal="center" vertical="center"/>
    </xf>
    <xf numFmtId="172" fontId="92" fillId="50" borderId="109" xfId="2054" applyNumberFormat="1" applyFont="1" applyFill="1" applyBorder="1" applyAlignment="1">
      <alignment horizontal="center" vertical="center"/>
    </xf>
    <xf numFmtId="172" fontId="92" fillId="50" borderId="93" xfId="2054" applyNumberFormat="1" applyFont="1" applyFill="1" applyBorder="1" applyAlignment="1">
      <alignment horizontal="center" vertical="center"/>
    </xf>
    <xf numFmtId="172" fontId="92" fillId="50" borderId="133" xfId="2054" applyNumberFormat="1" applyFont="1" applyFill="1" applyBorder="1" applyAlignment="1">
      <alignment horizontal="center" vertical="center"/>
    </xf>
    <xf numFmtId="172" fontId="92" fillId="50" borderId="133" xfId="0" applyNumberFormat="1" applyFont="1" applyFill="1" applyBorder="1" applyAlignment="1">
      <alignment horizontal="center" vertical="center"/>
    </xf>
    <xf numFmtId="172" fontId="92" fillId="50" borderId="124" xfId="2054" applyNumberFormat="1" applyFont="1" applyFill="1" applyBorder="1" applyAlignment="1">
      <alignment horizontal="center" vertical="center"/>
    </xf>
    <xf numFmtId="169" fontId="92" fillId="50" borderId="133" xfId="2529" applyNumberFormat="1" applyFont="1" applyFill="1" applyBorder="1" applyAlignment="1">
      <alignment horizontal="center" vertical="center"/>
    </xf>
    <xf numFmtId="169" fontId="92" fillId="50" borderId="33" xfId="2529" applyNumberFormat="1" applyFont="1" applyFill="1" applyBorder="1" applyAlignment="1">
      <alignment horizontal="center" vertical="center"/>
    </xf>
    <xf numFmtId="169" fontId="92" fillId="50" borderId="21" xfId="2529" applyNumberFormat="1" applyFont="1" applyFill="1" applyBorder="1" applyAlignment="1">
      <alignment horizontal="center" vertical="center"/>
    </xf>
    <xf numFmtId="169" fontId="92" fillId="50" borderId="30" xfId="2529" applyNumberFormat="1" applyFont="1" applyFill="1" applyBorder="1" applyAlignment="1">
      <alignment horizontal="center" vertical="center"/>
    </xf>
    <xf numFmtId="169" fontId="92" fillId="50" borderId="22" xfId="2529" applyNumberFormat="1" applyFont="1" applyFill="1" applyBorder="1" applyAlignment="1">
      <alignment horizontal="center" vertical="center"/>
    </xf>
    <xf numFmtId="169" fontId="92" fillId="50" borderId="31" xfId="2529" applyNumberFormat="1" applyFont="1" applyFill="1" applyBorder="1" applyAlignment="1">
      <alignment horizontal="center" vertical="center"/>
    </xf>
    <xf numFmtId="169" fontId="92" fillId="50" borderId="26" xfId="2529" applyNumberFormat="1" applyFont="1" applyFill="1" applyBorder="1" applyAlignment="1">
      <alignment horizontal="center" vertical="center"/>
    </xf>
    <xf numFmtId="169" fontId="92" fillId="50" borderId="56" xfId="2529" applyNumberFormat="1" applyFont="1" applyFill="1" applyBorder="1" applyAlignment="1">
      <alignment horizontal="center" vertical="center"/>
    </xf>
    <xf numFmtId="169" fontId="92" fillId="50" borderId="93" xfId="2529" applyNumberFormat="1" applyFont="1" applyFill="1" applyBorder="1" applyAlignment="1">
      <alignment horizontal="center" vertical="center"/>
    </xf>
    <xf numFmtId="169" fontId="91" fillId="0" borderId="58" xfId="2529" applyNumberFormat="1" applyFont="1" applyBorder="1" applyAlignment="1">
      <alignment horizontal="center"/>
    </xf>
    <xf numFmtId="169" fontId="91" fillId="0" borderId="55" xfId="2529" applyNumberFormat="1" applyFont="1" applyBorder="1" applyAlignment="1">
      <alignment horizontal="center"/>
    </xf>
    <xf numFmtId="0" fontId="99" fillId="0" borderId="18" xfId="0" applyFont="1" applyBorder="1" applyAlignment="1">
      <alignment horizontal="left" vertical="center" wrapText="1"/>
    </xf>
    <xf numFmtId="3" fontId="46" fillId="0" borderId="64" xfId="0" applyNumberFormat="1" applyFont="1" applyBorder="1" applyAlignment="1">
      <alignment horizontal="center" vertical="center"/>
    </xf>
    <xf numFmtId="171" fontId="46" fillId="0" borderId="64" xfId="0" applyNumberFormat="1" applyFont="1" applyBorder="1" applyAlignment="1">
      <alignment horizontal="center" vertical="center"/>
    </xf>
    <xf numFmtId="171" fontId="46" fillId="0" borderId="60" xfId="0" applyNumberFormat="1" applyFont="1" applyBorder="1" applyAlignment="1">
      <alignment horizontal="center" vertical="center"/>
    </xf>
    <xf numFmtId="0" fontId="99" fillId="0" borderId="79" xfId="0" applyFont="1" applyBorder="1" applyAlignment="1">
      <alignment horizontal="left" vertical="center" wrapText="1"/>
    </xf>
    <xf numFmtId="3" fontId="46" fillId="0" borderId="99" xfId="0" applyNumberFormat="1" applyFont="1" applyBorder="1" applyAlignment="1">
      <alignment horizontal="center" vertical="center"/>
    </xf>
    <xf numFmtId="171" fontId="46" fillId="0" borderId="99" xfId="0" applyNumberFormat="1" applyFont="1" applyBorder="1" applyAlignment="1">
      <alignment horizontal="center" vertical="center"/>
    </xf>
    <xf numFmtId="171" fontId="46" fillId="0" borderId="80" xfId="0" applyNumberFormat="1" applyFont="1" applyBorder="1" applyAlignment="1">
      <alignment horizontal="center" vertical="center"/>
    </xf>
    <xf numFmtId="0" fontId="99" fillId="0" borderId="122" xfId="0" applyFont="1" applyBorder="1" applyAlignment="1">
      <alignment horizontal="left" vertical="center" wrapText="1"/>
    </xf>
    <xf numFmtId="3" fontId="46" fillId="0" borderId="135" xfId="0" applyNumberFormat="1" applyFont="1" applyBorder="1" applyAlignment="1">
      <alignment horizontal="center" vertical="center"/>
    </xf>
    <xf numFmtId="171" fontId="46" fillId="0" borderId="135" xfId="0" applyNumberFormat="1" applyFont="1" applyBorder="1" applyAlignment="1">
      <alignment horizontal="center" vertical="center"/>
    </xf>
    <xf numFmtId="171" fontId="46" fillId="0" borderId="126" xfId="0" applyNumberFormat="1" applyFont="1" applyBorder="1" applyAlignment="1">
      <alignment horizontal="center" vertical="center"/>
    </xf>
    <xf numFmtId="0" fontId="52" fillId="0" borderId="40" xfId="0" applyFont="1" applyBorder="1"/>
    <xf numFmtId="3" fontId="52" fillId="0" borderId="65" xfId="0" applyNumberFormat="1" applyFont="1" applyBorder="1" applyAlignment="1">
      <alignment horizontal="center" vertical="center"/>
    </xf>
    <xf numFmtId="171" fontId="52" fillId="0" borderId="65" xfId="0" applyNumberFormat="1" applyFont="1" applyBorder="1" applyAlignment="1">
      <alignment horizontal="center" vertical="center"/>
    </xf>
    <xf numFmtId="171" fontId="52" fillId="0" borderId="41" xfId="0" applyNumberFormat="1" applyFont="1" applyBorder="1" applyAlignment="1">
      <alignment horizontal="center" vertical="center"/>
    </xf>
    <xf numFmtId="0" fontId="52" fillId="0" borderId="55" xfId="0" applyFont="1" applyBorder="1" applyAlignment="1">
      <alignment horizontal="center" vertical="center"/>
    </xf>
    <xf numFmtId="172" fontId="46" fillId="0" borderId="31" xfId="0" applyNumberFormat="1" applyFont="1" applyBorder="1" applyAlignment="1">
      <alignment horizontal="center" vertical="center"/>
    </xf>
    <xf numFmtId="172" fontId="46" fillId="0" borderId="26" xfId="0" applyNumberFormat="1" applyFont="1" applyBorder="1" applyAlignment="1">
      <alignment horizontal="center" vertical="center"/>
    </xf>
    <xf numFmtId="172" fontId="46" fillId="0" borderId="23" xfId="0" applyNumberFormat="1" applyFont="1" applyBorder="1" applyAlignment="1">
      <alignment horizontal="center" vertical="center"/>
    </xf>
    <xf numFmtId="172" fontId="46" fillId="0" borderId="43" xfId="0" applyNumberFormat="1" applyFont="1" applyBorder="1" applyAlignment="1">
      <alignment horizontal="center" vertical="center"/>
    </xf>
    <xf numFmtId="172" fontId="46" fillId="0" borderId="93" xfId="0" applyNumberFormat="1" applyFont="1" applyBorder="1" applyAlignment="1">
      <alignment horizontal="center" vertical="center"/>
    </xf>
    <xf numFmtId="172" fontId="46" fillId="0" borderId="94" xfId="0" applyNumberFormat="1" applyFont="1" applyBorder="1" applyAlignment="1">
      <alignment horizontal="center" vertical="center"/>
    </xf>
    <xf numFmtId="172" fontId="46" fillId="0" borderId="124" xfId="0" applyNumberFormat="1" applyFont="1" applyBorder="1" applyAlignment="1">
      <alignment horizontal="center" vertical="center"/>
    </xf>
    <xf numFmtId="172" fontId="46" fillId="0" borderId="133" xfId="0" applyNumberFormat="1" applyFont="1" applyBorder="1" applyAlignment="1">
      <alignment horizontal="center" vertical="center"/>
    </xf>
    <xf numFmtId="172" fontId="46" fillId="0" borderId="125" xfId="0" applyNumberFormat="1" applyFont="1" applyBorder="1" applyAlignment="1">
      <alignment horizontal="center" vertical="center"/>
    </xf>
    <xf numFmtId="172" fontId="46" fillId="0" borderId="132" xfId="0" applyNumberFormat="1" applyFont="1" applyBorder="1" applyAlignment="1">
      <alignment horizontal="center" vertical="center"/>
    </xf>
    <xf numFmtId="172" fontId="52" fillId="0" borderId="117" xfId="0" applyNumberFormat="1" applyFont="1" applyBorder="1" applyAlignment="1">
      <alignment horizontal="center" vertical="center"/>
    </xf>
    <xf numFmtId="172" fontId="52" fillId="0" borderId="118" xfId="0" applyNumberFormat="1" applyFont="1" applyBorder="1" applyAlignment="1">
      <alignment horizontal="center" vertical="center"/>
    </xf>
    <xf numFmtId="0" fontId="90" fillId="0" borderId="0" xfId="0" applyFont="1" applyAlignment="1">
      <alignment horizontal="center"/>
    </xf>
    <xf numFmtId="0" fontId="90" fillId="0" borderId="33" xfId="0" applyFont="1" applyBorder="1" applyAlignment="1">
      <alignment horizontal="center" vertical="center" wrapText="1"/>
    </xf>
    <xf numFmtId="0" fontId="90" fillId="0" borderId="55" xfId="0" applyFont="1" applyBorder="1" applyAlignment="1">
      <alignment horizontal="center" vertical="center" wrapText="1"/>
    </xf>
    <xf numFmtId="0" fontId="90" fillId="0" borderId="21" xfId="0" applyFont="1" applyBorder="1" applyAlignment="1">
      <alignment horizontal="center" vertical="center" wrapText="1"/>
    </xf>
    <xf numFmtId="0" fontId="90" fillId="0" borderId="34" xfId="0" applyFont="1" applyBorder="1" applyAlignment="1">
      <alignment horizontal="center" vertical="center" wrapText="1"/>
    </xf>
    <xf numFmtId="0" fontId="90" fillId="0" borderId="27" xfId="0" applyFont="1" applyBorder="1" applyAlignment="1">
      <alignment horizontal="center" vertical="center" wrapText="1"/>
    </xf>
    <xf numFmtId="0" fontId="90" fillId="0" borderId="30" xfId="0" applyFont="1" applyBorder="1" applyAlignment="1">
      <alignment horizontal="left" vertical="center" wrapText="1"/>
    </xf>
    <xf numFmtId="10" fontId="91" fillId="0" borderId="31" xfId="2529" applyNumberFormat="1" applyFont="1" applyBorder="1" applyAlignment="1">
      <alignment horizontal="center" vertical="center" wrapText="1"/>
    </xf>
    <xf numFmtId="2" fontId="91" fillId="0" borderId="63" xfId="887" applyNumberFormat="1" applyFont="1" applyBorder="1" applyAlignment="1">
      <alignment horizontal="center" vertical="center" wrapText="1"/>
    </xf>
    <xf numFmtId="10" fontId="91" fillId="0" borderId="63" xfId="2529" applyNumberFormat="1" applyFont="1" applyBorder="1" applyAlignment="1">
      <alignment horizontal="center" vertical="center" wrapText="1"/>
    </xf>
    <xf numFmtId="2" fontId="91" fillId="0" borderId="22" xfId="887" applyNumberFormat="1" applyFont="1" applyBorder="1" applyAlignment="1">
      <alignment horizontal="center" vertical="center" wrapText="1"/>
    </xf>
    <xf numFmtId="2" fontId="91" fillId="0" borderId="28" xfId="887" applyNumberFormat="1" applyFont="1" applyBorder="1" applyAlignment="1">
      <alignment horizontal="center" vertical="center" wrapText="1"/>
    </xf>
    <xf numFmtId="10" fontId="91" fillId="0" borderId="43" xfId="2529" applyNumberFormat="1" applyFont="1" applyBorder="1" applyAlignment="1">
      <alignment horizontal="center" vertical="center" wrapText="1"/>
    </xf>
    <xf numFmtId="169" fontId="91" fillId="0" borderId="0" xfId="887" applyNumberFormat="1" applyFont="1" applyBorder="1" applyAlignment="1">
      <alignment horizontal="center" vertical="center" wrapText="1"/>
    </xf>
    <xf numFmtId="171" fontId="91" fillId="0" borderId="0" xfId="0" applyNumberFormat="1" applyFont="1"/>
    <xf numFmtId="0" fontId="90" fillId="0" borderId="56" xfId="0" applyFont="1" applyBorder="1" applyAlignment="1">
      <alignment horizontal="left" vertical="center" wrapText="1"/>
    </xf>
    <xf numFmtId="10" fontId="91" fillId="0" borderId="93" xfId="2529" applyNumberFormat="1" applyFont="1" applyBorder="1" applyAlignment="1">
      <alignment horizontal="center" vertical="center" wrapText="1"/>
    </xf>
    <xf numFmtId="2" fontId="91" fillId="0" borderId="95" xfId="887" applyNumberFormat="1" applyFont="1" applyBorder="1" applyAlignment="1">
      <alignment horizontal="center" vertical="center" wrapText="1"/>
    </xf>
    <xf numFmtId="10" fontId="91" fillId="0" borderId="95" xfId="2529" applyNumberFormat="1" applyFont="1" applyBorder="1" applyAlignment="1">
      <alignment horizontal="center" vertical="center" wrapText="1"/>
    </xf>
    <xf numFmtId="10" fontId="91" fillId="0" borderId="110" xfId="2529" applyNumberFormat="1" applyFont="1" applyBorder="1" applyAlignment="1">
      <alignment horizontal="center" vertical="center" wrapText="1"/>
    </xf>
    <xf numFmtId="0" fontId="90" fillId="0" borderId="127" xfId="0" applyFont="1" applyBorder="1" applyAlignment="1">
      <alignment horizontal="left" vertical="center" wrapText="1"/>
    </xf>
    <xf numFmtId="10" fontId="91" fillId="0" borderId="124" xfId="2529" applyNumberFormat="1" applyFont="1" applyBorder="1" applyAlignment="1">
      <alignment horizontal="center" vertical="center" wrapText="1"/>
    </xf>
    <xf numFmtId="2" fontId="91" fillId="0" borderId="136" xfId="887" applyNumberFormat="1" applyFont="1" applyBorder="1" applyAlignment="1">
      <alignment horizontal="center" vertical="center" wrapText="1"/>
    </xf>
    <xf numFmtId="10" fontId="91" fillId="0" borderId="136" xfId="2529" applyNumberFormat="1" applyFont="1" applyBorder="1" applyAlignment="1">
      <alignment horizontal="center" vertical="center" wrapText="1"/>
    </xf>
    <xf numFmtId="2" fontId="91" fillId="0" borderId="111" xfId="887" applyNumberFormat="1" applyFont="1" applyBorder="1" applyAlignment="1">
      <alignment horizontal="center" vertical="center" wrapText="1"/>
    </xf>
    <xf numFmtId="2" fontId="91" fillId="0" borderId="129" xfId="887" applyNumberFormat="1" applyFont="1" applyBorder="1" applyAlignment="1">
      <alignment horizontal="center" vertical="center" wrapText="1"/>
    </xf>
    <xf numFmtId="10" fontId="91" fillId="0" borderId="132" xfId="2529" applyNumberFormat="1" applyFont="1" applyBorder="1" applyAlignment="1">
      <alignment horizontal="center" vertical="center" wrapText="1"/>
    </xf>
    <xf numFmtId="0" fontId="90" fillId="0" borderId="39" xfId="0" applyFont="1" applyBorder="1" applyAlignment="1">
      <alignment horizontal="left" vertical="center" wrapText="1"/>
    </xf>
    <xf numFmtId="10" fontId="95" fillId="0" borderId="117" xfId="2529" applyNumberFormat="1" applyFont="1" applyBorder="1" applyAlignment="1">
      <alignment horizontal="center"/>
    </xf>
    <xf numFmtId="2" fontId="95" fillId="0" borderId="115" xfId="887" applyNumberFormat="1" applyFont="1" applyBorder="1" applyAlignment="1">
      <alignment horizontal="center" vertical="center" wrapText="1"/>
    </xf>
    <xf numFmtId="10" fontId="95" fillId="0" borderId="115" xfId="2529" applyNumberFormat="1" applyFont="1" applyBorder="1" applyAlignment="1">
      <alignment horizontal="center"/>
    </xf>
    <xf numFmtId="2" fontId="90" fillId="0" borderId="114" xfId="887" applyNumberFormat="1" applyFont="1" applyBorder="1" applyAlignment="1">
      <alignment horizontal="center" vertical="center" wrapText="1"/>
    </xf>
    <xf numFmtId="2" fontId="90" fillId="0" borderId="118" xfId="887" applyNumberFormat="1" applyFont="1" applyBorder="1" applyAlignment="1">
      <alignment horizontal="center" vertical="center" wrapText="1"/>
    </xf>
    <xf numFmtId="10" fontId="95" fillId="0" borderId="116" xfId="2529" applyNumberFormat="1" applyFont="1" applyBorder="1" applyAlignment="1">
      <alignment horizontal="center"/>
    </xf>
    <xf numFmtId="0" fontId="102" fillId="0" borderId="0" xfId="0" applyFont="1" applyAlignment="1">
      <alignment horizontal="justify"/>
    </xf>
    <xf numFmtId="0" fontId="83" fillId="0" borderId="0" xfId="0" applyFont="1"/>
    <xf numFmtId="0" fontId="101" fillId="0" borderId="0" xfId="0" applyFont="1" applyAlignment="1">
      <alignment horizontal="right"/>
    </xf>
    <xf numFmtId="0" fontId="101" fillId="51" borderId="95" xfId="0" applyFont="1" applyFill="1" applyBorder="1" applyAlignment="1">
      <alignment horizontal="center" vertical="center" wrapText="1"/>
    </xf>
    <xf numFmtId="0" fontId="103" fillId="51" borderId="95" xfId="0" applyFont="1" applyFill="1" applyBorder="1" applyAlignment="1">
      <alignment vertical="center"/>
    </xf>
    <xf numFmtId="0" fontId="83" fillId="51" borderId="95" xfId="0" applyFont="1" applyFill="1" applyBorder="1" applyAlignment="1">
      <alignment vertical="center" wrapText="1"/>
    </xf>
    <xf numFmtId="0" fontId="89" fillId="0" borderId="95" xfId="0" applyFont="1" applyBorder="1" applyAlignment="1">
      <alignment vertical="center"/>
    </xf>
    <xf numFmtId="0" fontId="104" fillId="0" borderId="95" xfId="0" applyFont="1" applyBorder="1" applyAlignment="1">
      <alignment vertical="center" wrapText="1"/>
    </xf>
    <xf numFmtId="0" fontId="105" fillId="0" borderId="95" xfId="0" applyFont="1" applyBorder="1" applyAlignment="1">
      <alignment vertical="center" wrapText="1"/>
    </xf>
    <xf numFmtId="0" fontId="104" fillId="0" borderId="95" xfId="0" applyFont="1" applyBorder="1" applyAlignment="1">
      <alignment wrapText="1"/>
    </xf>
    <xf numFmtId="0" fontId="104" fillId="51" borderId="95" xfId="0" applyFont="1" applyFill="1" applyBorder="1" applyAlignment="1">
      <alignment vertical="center" wrapText="1"/>
    </xf>
    <xf numFmtId="0" fontId="89" fillId="0" borderId="95" xfId="0" applyFont="1" applyBorder="1" applyAlignment="1">
      <alignment vertical="center" wrapText="1"/>
    </xf>
    <xf numFmtId="0" fontId="105" fillId="0" borderId="0" xfId="2492" applyFont="1"/>
    <xf numFmtId="0" fontId="105" fillId="0" borderId="104" xfId="2492" applyFont="1" applyBorder="1"/>
    <xf numFmtId="0" fontId="106" fillId="0" borderId="0" xfId="2492" applyFont="1" applyAlignment="1">
      <alignment vertical="center" wrapText="1"/>
    </xf>
    <xf numFmtId="0" fontId="106" fillId="0" borderId="115" xfId="2492" applyFont="1" applyBorder="1" applyAlignment="1">
      <alignment horizontal="center" vertical="center" wrapText="1"/>
    </xf>
    <xf numFmtId="0" fontId="106" fillId="0" borderId="39" xfId="2492" applyFont="1" applyBorder="1" applyAlignment="1">
      <alignment horizontal="center" vertical="center" wrapText="1"/>
    </xf>
    <xf numFmtId="0" fontId="106" fillId="0" borderId="118" xfId="2492" applyFont="1" applyBorder="1" applyAlignment="1">
      <alignment horizontal="center" vertical="center" wrapText="1"/>
    </xf>
    <xf numFmtId="0" fontId="106" fillId="0" borderId="0" xfId="2492" applyFont="1" applyAlignment="1">
      <alignment horizontal="center" vertical="center" wrapText="1"/>
    </xf>
    <xf numFmtId="0" fontId="45" fillId="0" borderId="17" xfId="0" applyFont="1" applyBorder="1" applyAlignment="1">
      <alignment wrapText="1"/>
    </xf>
    <xf numFmtId="3" fontId="105" fillId="0" borderId="31" xfId="2492" applyNumberFormat="1" applyFont="1" applyBorder="1"/>
    <xf numFmtId="3" fontId="105" fillId="0" borderId="63" xfId="2492" applyNumberFormat="1" applyFont="1" applyBorder="1"/>
    <xf numFmtId="3" fontId="105" fillId="0" borderId="61" xfId="2492" applyNumberFormat="1" applyFont="1" applyBorder="1"/>
    <xf numFmtId="3" fontId="105" fillId="0" borderId="23" xfId="2492" applyNumberFormat="1" applyFont="1" applyBorder="1"/>
    <xf numFmtId="171" fontId="105" fillId="0" borderId="121" xfId="2492" applyNumberFormat="1" applyFont="1" applyBorder="1"/>
    <xf numFmtId="171" fontId="105" fillId="0" borderId="105" xfId="2492" applyNumberFormat="1" applyFont="1" applyBorder="1"/>
    <xf numFmtId="171" fontId="105" fillId="0" borderId="54" xfId="2492" applyNumberFormat="1" applyFont="1" applyBorder="1"/>
    <xf numFmtId="172" fontId="105" fillId="0" borderId="23" xfId="2492" applyNumberFormat="1" applyFont="1" applyBorder="1"/>
    <xf numFmtId="171" fontId="105" fillId="0" borderId="0" xfId="2492" applyNumberFormat="1" applyFont="1"/>
    <xf numFmtId="0" fontId="106" fillId="0" borderId="0" xfId="2492" applyFont="1"/>
    <xf numFmtId="0" fontId="45" fillId="0" borderId="79" xfId="2492" applyFont="1" applyBorder="1" applyAlignment="1">
      <alignment horizontal="left" vertical="center" wrapText="1"/>
    </xf>
    <xf numFmtId="3" fontId="105" fillId="0" borderId="113" xfId="2492" applyNumberFormat="1" applyFont="1" applyBorder="1"/>
    <xf numFmtId="3" fontId="105" fillId="0" borderId="112" xfId="2492" applyNumberFormat="1" applyFont="1" applyBorder="1"/>
    <xf numFmtId="3" fontId="105" fillId="0" borderId="0" xfId="2492" applyNumberFormat="1" applyFont="1"/>
    <xf numFmtId="3" fontId="105" fillId="0" borderId="129" xfId="2492" applyNumberFormat="1" applyFont="1" applyBorder="1"/>
    <xf numFmtId="171" fontId="105" fillId="0" borderId="93" xfId="2492" applyNumberFormat="1" applyFont="1" applyBorder="1"/>
    <xf numFmtId="171" fontId="105" fillId="0" borderId="95" xfId="2492" applyNumberFormat="1" applyFont="1" applyBorder="1"/>
    <xf numFmtId="171" fontId="105" fillId="0" borderId="56" xfId="2492" applyNumberFormat="1" applyFont="1" applyBorder="1"/>
    <xf numFmtId="172" fontId="105" fillId="0" borderId="129" xfId="2492" applyNumberFormat="1" applyFont="1" applyBorder="1"/>
    <xf numFmtId="0" fontId="45" fillId="0" borderId="106" xfId="0" applyFont="1" applyBorder="1" applyAlignment="1">
      <alignment wrapText="1"/>
    </xf>
    <xf numFmtId="3" fontId="105" fillId="0" borderId="110" xfId="2492" applyNumberFormat="1" applyFont="1" applyBorder="1"/>
    <xf numFmtId="3" fontId="105" fillId="0" borderId="95" xfId="2492" applyNumberFormat="1" applyFont="1" applyBorder="1"/>
    <xf numFmtId="3" fontId="105" fillId="0" borderId="56" xfId="2492" applyNumberFormat="1" applyFont="1" applyBorder="1"/>
    <xf numFmtId="3" fontId="105" fillId="0" borderId="94" xfId="2492" applyNumberFormat="1" applyFont="1" applyBorder="1"/>
    <xf numFmtId="171" fontId="105" fillId="0" borderId="32" xfId="2492" applyNumberFormat="1" applyFont="1" applyBorder="1"/>
    <xf numFmtId="171" fontId="105" fillId="0" borderId="35" xfId="2492" applyNumberFormat="1" applyFont="1" applyBorder="1"/>
    <xf numFmtId="171" fontId="105" fillId="0" borderId="30" xfId="2492" applyNumberFormat="1" applyFont="1" applyBorder="1"/>
    <xf numFmtId="172" fontId="105" fillId="0" borderId="94" xfId="2492" applyNumberFormat="1" applyFont="1" applyBorder="1"/>
    <xf numFmtId="169" fontId="105" fillId="0" borderId="0" xfId="2529" applyNumberFormat="1" applyFont="1"/>
    <xf numFmtId="0" fontId="45" fillId="0" borderId="79" xfId="0" applyFont="1" applyBorder="1" applyAlignment="1">
      <alignment wrapText="1"/>
    </xf>
    <xf numFmtId="3" fontId="105" fillId="0" borderId="134" xfId="2492" applyNumberFormat="1" applyFont="1" applyBorder="1"/>
    <xf numFmtId="3" fontId="105" fillId="0" borderId="35" xfId="2492" applyNumberFormat="1" applyFont="1" applyBorder="1"/>
    <xf numFmtId="3" fontId="105" fillId="0" borderId="127" xfId="2492" applyNumberFormat="1" applyFont="1" applyBorder="1"/>
    <xf numFmtId="3" fontId="105" fillId="0" borderId="125" xfId="2492" applyNumberFormat="1" applyFont="1" applyBorder="1"/>
    <xf numFmtId="0" fontId="45" fillId="0" borderId="79" xfId="2492" applyFont="1" applyBorder="1" applyAlignment="1">
      <alignment horizontal="left" vertical="center"/>
    </xf>
    <xf numFmtId="3" fontId="105" fillId="0" borderId="19" xfId="2492" applyNumberFormat="1" applyFont="1" applyBorder="1"/>
    <xf numFmtId="3" fontId="105" fillId="0" borderId="96" xfId="2492" applyNumberFormat="1" applyFont="1" applyBorder="1"/>
    <xf numFmtId="3" fontId="105" fillId="0" borderId="55" xfId="2492" applyNumberFormat="1" applyFont="1" applyBorder="1"/>
    <xf numFmtId="3" fontId="105" fillId="0" borderId="27" xfId="2492" applyNumberFormat="1" applyFont="1" applyBorder="1"/>
    <xf numFmtId="171" fontId="105" fillId="0" borderId="33" xfId="2492" applyNumberFormat="1" applyFont="1" applyBorder="1"/>
    <xf numFmtId="171" fontId="105" fillId="0" borderId="34" xfId="2492" applyNumberFormat="1" applyFont="1" applyBorder="1"/>
    <xf numFmtId="171" fontId="105" fillId="0" borderId="55" xfId="2492" applyNumberFormat="1" applyFont="1" applyBorder="1"/>
    <xf numFmtId="172" fontId="105" fillId="0" borderId="27" xfId="2492" applyNumberFormat="1" applyFont="1" applyBorder="1"/>
    <xf numFmtId="1" fontId="105" fillId="0" borderId="0" xfId="2492" applyNumberFormat="1" applyFont="1"/>
    <xf numFmtId="169" fontId="105" fillId="0" borderId="0" xfId="2529" applyNumberFormat="1" applyFont="1" applyFill="1"/>
    <xf numFmtId="0" fontId="47" fillId="0" borderId="40" xfId="2492" applyFont="1" applyBorder="1" applyAlignment="1">
      <alignment horizontal="left" vertical="center"/>
    </xf>
    <xf numFmtId="3" fontId="106" fillId="0" borderId="117" xfId="2492" applyNumberFormat="1" applyFont="1" applyBorder="1"/>
    <xf numFmtId="3" fontId="106" fillId="0" borderId="115" xfId="2492" applyNumberFormat="1" applyFont="1" applyBorder="1"/>
    <xf numFmtId="3" fontId="106" fillId="0" borderId="39" xfId="2492" applyNumberFormat="1" applyFont="1" applyBorder="1"/>
    <xf numFmtId="3" fontId="106" fillId="0" borderId="118" xfId="2492" applyNumberFormat="1" applyFont="1" applyBorder="1"/>
    <xf numFmtId="172" fontId="106" fillId="0" borderId="96" xfId="2513" applyNumberFormat="1" applyFont="1" applyBorder="1" applyAlignment="1">
      <alignment horizontal="right" vertical="center"/>
    </xf>
    <xf numFmtId="172" fontId="106" fillId="0" borderId="104" xfId="2513" applyNumberFormat="1" applyFont="1" applyBorder="1" applyAlignment="1">
      <alignment horizontal="right" vertical="center"/>
    </xf>
    <xf numFmtId="172" fontId="106" fillId="0" borderId="118" xfId="2492" applyNumberFormat="1" applyFont="1" applyBorder="1"/>
    <xf numFmtId="171" fontId="106" fillId="0" borderId="0" xfId="2492" applyNumberFormat="1" applyFont="1"/>
    <xf numFmtId="171" fontId="105" fillId="0" borderId="31" xfId="2492" applyNumberFormat="1" applyFont="1" applyBorder="1"/>
    <xf numFmtId="171" fontId="105" fillId="0" borderId="63" xfId="2492" applyNumberFormat="1" applyFont="1" applyBorder="1"/>
    <xf numFmtId="171" fontId="105" fillId="0" borderId="61" xfId="2492" applyNumberFormat="1" applyFont="1" applyBorder="1"/>
    <xf numFmtId="3" fontId="105" fillId="0" borderId="32" xfId="2492" applyNumberFormat="1" applyFont="1" applyBorder="1"/>
    <xf numFmtId="172" fontId="105" fillId="0" borderId="125" xfId="2492" applyNumberFormat="1" applyFont="1" applyBorder="1"/>
    <xf numFmtId="0" fontId="45" fillId="0" borderId="122" xfId="2492" applyFont="1" applyBorder="1" applyAlignment="1">
      <alignment horizontal="left" vertical="center"/>
    </xf>
    <xf numFmtId="3" fontId="106" fillId="0" borderId="19" xfId="2492" applyNumberFormat="1" applyFont="1" applyBorder="1"/>
    <xf numFmtId="3" fontId="106" fillId="0" borderId="96" xfId="2492" applyNumberFormat="1" applyFont="1" applyBorder="1"/>
    <xf numFmtId="3" fontId="106" fillId="0" borderId="54" xfId="2492" applyNumberFormat="1" applyFont="1" applyBorder="1"/>
    <xf numFmtId="172" fontId="106" fillId="0" borderId="119" xfId="2513" applyNumberFormat="1" applyFont="1" applyBorder="1" applyAlignment="1">
      <alignment horizontal="right" vertical="center"/>
    </xf>
    <xf numFmtId="0" fontId="106" fillId="0" borderId="0" xfId="2492" applyFont="1" applyAlignment="1">
      <alignment horizontal="left" vertical="center"/>
    </xf>
    <xf numFmtId="0" fontId="105" fillId="0" borderId="54" xfId="2492" applyFont="1" applyBorder="1"/>
    <xf numFmtId="0" fontId="106" fillId="0" borderId="0" xfId="2492" applyFont="1" applyAlignment="1">
      <alignment horizontal="center"/>
    </xf>
    <xf numFmtId="14" fontId="47" fillId="0" borderId="110" xfId="969" applyNumberFormat="1" applyFont="1" applyBorder="1" applyAlignment="1">
      <alignment horizontal="center"/>
    </xf>
    <xf numFmtId="14" fontId="47" fillId="0" borderId="95" xfId="969" applyNumberFormat="1" applyFont="1" applyBorder="1" applyAlignment="1">
      <alignment horizontal="center"/>
    </xf>
    <xf numFmtId="3" fontId="45" fillId="0" borderId="110" xfId="969" applyNumberFormat="1" applyFont="1" applyBorder="1" applyAlignment="1">
      <alignment horizontal="center"/>
    </xf>
    <xf numFmtId="3" fontId="45" fillId="0" borderId="95" xfId="969" applyNumberFormat="1" applyFont="1" applyBorder="1" applyAlignment="1">
      <alignment horizontal="center"/>
    </xf>
    <xf numFmtId="3" fontId="45" fillId="0" borderId="110" xfId="969" applyNumberFormat="1" applyFont="1" applyBorder="1" applyAlignment="1">
      <alignment horizontal="center" vertical="center"/>
    </xf>
    <xf numFmtId="3" fontId="45" fillId="0" borderId="95" xfId="969" applyNumberFormat="1" applyFont="1" applyBorder="1" applyAlignment="1">
      <alignment horizontal="center" vertical="center"/>
    </xf>
    <xf numFmtId="3" fontId="106" fillId="0" borderId="0" xfId="2492" applyNumberFormat="1" applyFont="1"/>
    <xf numFmtId="0" fontId="47" fillId="0" borderId="0" xfId="969" applyFont="1" applyAlignment="1">
      <alignment horizontal="center"/>
    </xf>
    <xf numFmtId="14" fontId="47" fillId="0" borderId="0" xfId="969" applyNumberFormat="1" applyFont="1" applyAlignment="1">
      <alignment horizontal="center"/>
    </xf>
    <xf numFmtId="0" fontId="45" fillId="0" borderId="0" xfId="969" applyFont="1"/>
    <xf numFmtId="3" fontId="47" fillId="0" borderId="110" xfId="969" applyNumberFormat="1" applyFont="1" applyBorder="1" applyAlignment="1">
      <alignment horizontal="center"/>
    </xf>
    <xf numFmtId="3" fontId="47" fillId="0" borderId="95" xfId="969" applyNumberFormat="1" applyFont="1" applyBorder="1" applyAlignment="1">
      <alignment horizontal="center"/>
    </xf>
    <xf numFmtId="3" fontId="102" fillId="0" borderId="0" xfId="2492" applyNumberFormat="1" applyFont="1"/>
    <xf numFmtId="3" fontId="45" fillId="0" borderId="0" xfId="969" applyNumberFormat="1" applyFont="1" applyAlignment="1">
      <alignment horizontal="center"/>
    </xf>
    <xf numFmtId="0" fontId="105" fillId="0" borderId="0" xfId="2492" applyFont="1" applyAlignment="1">
      <alignment horizontal="left" vertical="center"/>
    </xf>
    <xf numFmtId="49" fontId="46" fillId="0" borderId="0" xfId="0" applyNumberFormat="1" applyFont="1" applyAlignment="1">
      <alignment wrapText="1"/>
    </xf>
    <xf numFmtId="0" fontId="105" fillId="50" borderId="0" xfId="0" applyFont="1" applyFill="1" applyAlignment="1">
      <alignment vertical="center"/>
    </xf>
    <xf numFmtId="0" fontId="105" fillId="0" borderId="0" xfId="0" applyFont="1" applyAlignment="1">
      <alignment horizontal="center" vertical="center"/>
    </xf>
    <xf numFmtId="0" fontId="105" fillId="0" borderId="0" xfId="0" applyFont="1" applyAlignment="1">
      <alignment vertical="center"/>
    </xf>
    <xf numFmtId="0" fontId="105" fillId="50" borderId="0" xfId="0" applyFont="1" applyFill="1" applyAlignment="1">
      <alignment vertical="center" wrapText="1"/>
    </xf>
    <xf numFmtId="3" fontId="105" fillId="50" borderId="0" xfId="0" applyNumberFormat="1" applyFont="1" applyFill="1" applyAlignment="1">
      <alignment horizontal="center" vertical="center"/>
    </xf>
    <xf numFmtId="0" fontId="105" fillId="50" borderId="0" xfId="0" applyFont="1" applyFill="1" applyAlignment="1">
      <alignment horizontal="center" vertical="center"/>
    </xf>
    <xf numFmtId="0" fontId="52" fillId="50" borderId="0" xfId="0" applyFont="1" applyFill="1" applyAlignment="1">
      <alignment horizontal="center" vertical="center"/>
    </xf>
    <xf numFmtId="0" fontId="105" fillId="50" borderId="0" xfId="0" applyFont="1" applyFill="1" applyAlignment="1">
      <alignment horizontal="right" vertical="center"/>
    </xf>
    <xf numFmtId="0" fontId="105" fillId="50" borderId="0" xfId="783" applyFont="1" applyFill="1" applyAlignment="1">
      <alignment horizontal="right"/>
    </xf>
    <xf numFmtId="0" fontId="47" fillId="0" borderId="95" xfId="783" applyFont="1" applyBorder="1" applyAlignment="1">
      <alignment horizontal="center" vertical="center" wrapText="1"/>
    </xf>
    <xf numFmtId="3" fontId="106" fillId="0" borderId="63" xfId="0" applyNumberFormat="1" applyFont="1" applyBorder="1" applyAlignment="1">
      <alignment horizontal="center" vertical="center" wrapText="1"/>
    </xf>
    <xf numFmtId="0" fontId="106" fillId="0" borderId="63" xfId="0" applyFont="1" applyBorder="1" applyAlignment="1">
      <alignment horizontal="center" vertical="center" wrapText="1"/>
    </xf>
    <xf numFmtId="0" fontId="106" fillId="0" borderId="23" xfId="0" applyFont="1" applyBorder="1" applyAlignment="1">
      <alignment horizontal="center" vertical="center" wrapText="1"/>
    </xf>
    <xf numFmtId="0" fontId="106" fillId="50" borderId="0" xfId="0" applyFont="1" applyFill="1" applyAlignment="1">
      <alignment vertical="center"/>
    </xf>
    <xf numFmtId="0" fontId="106" fillId="0" borderId="0" xfId="0" applyFont="1" applyAlignment="1">
      <alignment vertical="center"/>
    </xf>
    <xf numFmtId="0" fontId="47" fillId="52" borderId="95" xfId="783" applyFont="1" applyFill="1" applyBorder="1" applyAlignment="1">
      <alignment vertical="center" wrapText="1"/>
    </xf>
    <xf numFmtId="3" fontId="105" fillId="53" borderId="95" xfId="0" applyNumberFormat="1" applyFont="1" applyFill="1" applyBorder="1" applyAlignment="1">
      <alignment horizontal="center" vertical="center"/>
    </xf>
    <xf numFmtId="0" fontId="105" fillId="53" borderId="95" xfId="0" applyFont="1" applyFill="1" applyBorder="1" applyAlignment="1">
      <alignment horizontal="center" vertical="center"/>
    </xf>
    <xf numFmtId="0" fontId="105" fillId="53" borderId="94" xfId="0" applyFont="1" applyFill="1" applyBorder="1" applyAlignment="1">
      <alignment horizontal="center" vertical="center"/>
    </xf>
    <xf numFmtId="0" fontId="47" fillId="0" borderId="95" xfId="783" applyFont="1" applyBorder="1" applyAlignment="1">
      <alignment horizontal="justify" vertical="center" wrapText="1"/>
    </xf>
    <xf numFmtId="3" fontId="105" fillId="0" borderId="95" xfId="0" applyNumberFormat="1" applyFont="1" applyBorder="1" applyAlignment="1">
      <alignment horizontal="center" vertical="center"/>
    </xf>
    <xf numFmtId="3" fontId="105" fillId="0" borderId="94" xfId="0" applyNumberFormat="1" applyFont="1" applyBorder="1" applyAlignment="1">
      <alignment horizontal="center" vertical="center"/>
    </xf>
    <xf numFmtId="3" fontId="105" fillId="50" borderId="0" xfId="0" applyNumberFormat="1" applyFont="1" applyFill="1" applyAlignment="1">
      <alignment vertical="center"/>
    </xf>
    <xf numFmtId="0" fontId="45" fillId="0" borderId="95" xfId="783" applyFont="1" applyBorder="1" applyAlignment="1">
      <alignment horizontal="left" vertical="center" wrapText="1"/>
    </xf>
    <xf numFmtId="0" fontId="47" fillId="0" borderId="95" xfId="783" applyFont="1" applyBorder="1" applyAlignment="1">
      <alignment horizontal="left" vertical="center" wrapText="1"/>
    </xf>
    <xf numFmtId="0" fontId="45" fillId="0" borderId="93" xfId="783" applyFont="1" applyBorder="1" applyAlignment="1">
      <alignment horizontal="left" vertical="center" wrapText="1"/>
    </xf>
    <xf numFmtId="0" fontId="45" fillId="0" borderId="93" xfId="0" applyFont="1" applyBorder="1" applyAlignment="1">
      <alignment horizontal="left" vertical="center" wrapText="1"/>
    </xf>
    <xf numFmtId="0" fontId="47" fillId="0" borderId="95" xfId="783" applyFont="1" applyBorder="1" applyAlignment="1">
      <alignment vertical="center" wrapText="1"/>
    </xf>
    <xf numFmtId="0" fontId="47" fillId="54" borderId="95" xfId="783" applyFont="1" applyFill="1" applyBorder="1" applyAlignment="1">
      <alignment horizontal="left" vertical="center" wrapText="1"/>
    </xf>
    <xf numFmtId="3" fontId="105" fillId="53" borderId="94" xfId="0" applyNumberFormat="1" applyFont="1" applyFill="1" applyBorder="1" applyAlignment="1">
      <alignment horizontal="center" vertical="center"/>
    </xf>
    <xf numFmtId="0" fontId="47" fillId="0" borderId="93" xfId="0" applyFont="1" applyBorder="1" applyAlignment="1">
      <alignment horizontal="left" vertical="center" wrapText="1"/>
    </xf>
    <xf numFmtId="3" fontId="105" fillId="0" borderId="34" xfId="0" applyNumberFormat="1" applyFont="1" applyBorder="1" applyAlignment="1">
      <alignment horizontal="center" vertical="center"/>
    </xf>
    <xf numFmtId="3" fontId="105" fillId="0" borderId="27" xfId="0" applyNumberFormat="1" applyFont="1" applyBorder="1" applyAlignment="1">
      <alignment horizontal="center" vertical="center"/>
    </xf>
    <xf numFmtId="0" fontId="105" fillId="0" borderId="0" xfId="0" applyFont="1" applyAlignment="1">
      <alignment vertical="center" wrapText="1"/>
    </xf>
    <xf numFmtId="3" fontId="105" fillId="0" borderId="0" xfId="0" applyNumberFormat="1" applyFont="1" applyAlignment="1">
      <alignment horizontal="center" vertical="center"/>
    </xf>
    <xf numFmtId="0" fontId="106" fillId="0" borderId="0" xfId="0" applyFont="1" applyAlignment="1">
      <alignment horizontal="center" vertical="center"/>
    </xf>
    <xf numFmtId="0" fontId="45" fillId="0" borderId="0" xfId="0" applyFont="1" applyAlignment="1">
      <alignment vertical="center"/>
    </xf>
    <xf numFmtId="0" fontId="47" fillId="0" borderId="0" xfId="0" applyFont="1" applyAlignment="1">
      <alignment horizontal="right" vertical="center"/>
    </xf>
    <xf numFmtId="0" fontId="45" fillId="0" borderId="0" xfId="0" applyFont="1" applyAlignment="1">
      <alignment horizontal="right" vertical="center"/>
    </xf>
    <xf numFmtId="0" fontId="47" fillId="50" borderId="95" xfId="783" applyFont="1" applyFill="1" applyBorder="1" applyAlignment="1">
      <alignment horizontal="center" vertical="center" wrapText="1"/>
    </xf>
    <xf numFmtId="0" fontId="47" fillId="0" borderId="63" xfId="0" applyFont="1" applyBorder="1" applyAlignment="1">
      <alignment horizontal="center" vertical="center" wrapText="1"/>
    </xf>
    <xf numFmtId="0" fontId="47" fillId="0" borderId="23" xfId="0" applyFont="1" applyBorder="1" applyAlignment="1">
      <alignment horizontal="center" vertical="center" wrapText="1"/>
    </xf>
    <xf numFmtId="0" fontId="47" fillId="50" borderId="35" xfId="783" applyFont="1" applyFill="1" applyBorder="1" applyAlignment="1">
      <alignment horizontal="left" vertical="center" wrapText="1"/>
    </xf>
    <xf numFmtId="3" fontId="45" fillId="0" borderId="95" xfId="0" applyNumberFormat="1" applyFont="1" applyBorder="1" applyAlignment="1">
      <alignment horizontal="center" vertical="center"/>
    </xf>
    <xf numFmtId="3" fontId="45" fillId="0" borderId="94" xfId="0" applyNumberFormat="1" applyFont="1" applyBorder="1" applyAlignment="1">
      <alignment horizontal="center" vertical="center"/>
    </xf>
    <xf numFmtId="3" fontId="105" fillId="0" borderId="0" xfId="0" applyNumberFormat="1" applyFont="1" applyAlignment="1">
      <alignment vertical="center"/>
    </xf>
    <xf numFmtId="0" fontId="47" fillId="50" borderId="95" xfId="783" applyFont="1" applyFill="1" applyBorder="1" applyAlignment="1">
      <alignment horizontal="left" vertical="center" wrapText="1"/>
    </xf>
    <xf numFmtId="0" fontId="45" fillId="50" borderId="95" xfId="783" applyFont="1" applyFill="1" applyBorder="1" applyAlignment="1">
      <alignment horizontal="left" vertical="center" wrapText="1"/>
    </xf>
    <xf numFmtId="0" fontId="47" fillId="50" borderId="95" xfId="783" applyFont="1" applyFill="1" applyBorder="1" applyAlignment="1">
      <alignment vertical="center" wrapText="1"/>
    </xf>
    <xf numFmtId="0" fontId="45" fillId="50" borderId="95" xfId="0" applyFont="1" applyFill="1" applyBorder="1" applyAlignment="1">
      <alignment horizontal="left" vertical="center" wrapText="1"/>
    </xf>
    <xf numFmtId="0" fontId="105" fillId="50" borderId="95" xfId="783" applyFont="1" applyFill="1" applyBorder="1" applyAlignment="1">
      <alignment horizontal="left" vertical="center" wrapText="1"/>
    </xf>
    <xf numFmtId="0" fontId="105" fillId="0" borderId="93" xfId="783" applyFont="1" applyBorder="1" applyAlignment="1">
      <alignment vertical="center" wrapText="1"/>
    </xf>
    <xf numFmtId="3" fontId="45" fillId="0" borderId="34" xfId="0" applyNumberFormat="1" applyFont="1" applyBorder="1" applyAlignment="1">
      <alignment horizontal="center" vertical="center"/>
    </xf>
    <xf numFmtId="3" fontId="45" fillId="0" borderId="27" xfId="0" applyNumberFormat="1" applyFont="1" applyBorder="1" applyAlignment="1">
      <alignment horizontal="center" vertical="center"/>
    </xf>
    <xf numFmtId="3" fontId="45" fillId="0" borderId="0" xfId="0" applyNumberFormat="1" applyFont="1" applyAlignment="1">
      <alignment vertical="center"/>
    </xf>
    <xf numFmtId="0" fontId="47" fillId="0" borderId="0" xfId="0" applyFont="1" applyAlignment="1">
      <alignment horizontal="center" vertical="center"/>
    </xf>
    <xf numFmtId="0" fontId="83" fillId="0" borderId="0" xfId="0" applyFont="1" applyAlignment="1">
      <alignment vertical="center"/>
    </xf>
    <xf numFmtId="0" fontId="83" fillId="0" borderId="41" xfId="0" applyFont="1" applyBorder="1" applyAlignment="1">
      <alignment vertical="center"/>
    </xf>
    <xf numFmtId="0" fontId="107" fillId="0" borderId="41" xfId="0" applyFont="1" applyBorder="1" applyAlignment="1">
      <alignment horizontal="center" vertical="center" wrapText="1"/>
    </xf>
    <xf numFmtId="0" fontId="107" fillId="0" borderId="118" xfId="0" applyFont="1" applyBorder="1" applyAlignment="1">
      <alignment horizontal="center" vertical="center" wrapText="1"/>
    </xf>
    <xf numFmtId="0" fontId="85" fillId="0" borderId="98" xfId="0" applyFont="1" applyBorder="1" applyAlignment="1">
      <alignment vertical="center"/>
    </xf>
    <xf numFmtId="3" fontId="83" fillId="0" borderId="98" xfId="0" applyNumberFormat="1" applyFont="1" applyBorder="1" applyAlignment="1">
      <alignment vertical="center"/>
    </xf>
    <xf numFmtId="169" fontId="83" fillId="0" borderId="28" xfId="887" applyNumberFormat="1" applyFont="1" applyBorder="1" applyAlignment="1">
      <alignment vertical="center"/>
    </xf>
    <xf numFmtId="3" fontId="83" fillId="0" borderId="0" xfId="0" applyNumberFormat="1" applyFont="1" applyAlignment="1">
      <alignment vertical="center"/>
    </xf>
    <xf numFmtId="0" fontId="85" fillId="0" borderId="80" xfId="0" applyFont="1" applyBorder="1" applyAlignment="1">
      <alignment vertical="center" wrapText="1"/>
    </xf>
    <xf numFmtId="3" fontId="83" fillId="0" borderId="80" xfId="0" applyNumberFormat="1" applyFont="1" applyBorder="1" applyAlignment="1">
      <alignment vertical="center"/>
    </xf>
    <xf numFmtId="0" fontId="85" fillId="0" borderId="126" xfId="0" applyFont="1" applyBorder="1" applyAlignment="1">
      <alignment vertical="center"/>
    </xf>
    <xf numFmtId="3" fontId="83" fillId="0" borderId="126" xfId="0" applyNumberFormat="1" applyFont="1" applyBorder="1" applyAlignment="1">
      <alignment vertical="center"/>
    </xf>
    <xf numFmtId="169" fontId="83" fillId="0" borderId="129" xfId="887" applyNumberFormat="1" applyFont="1" applyBorder="1" applyAlignment="1">
      <alignment vertical="center"/>
    </xf>
    <xf numFmtId="169" fontId="83" fillId="0" borderId="20" xfId="887" applyNumberFormat="1" applyFont="1" applyBorder="1" applyAlignment="1">
      <alignment vertical="center"/>
    </xf>
    <xf numFmtId="3" fontId="83" fillId="0" borderId="130" xfId="0" applyNumberFormat="1" applyFont="1" applyBorder="1" applyAlignment="1">
      <alignment vertical="center"/>
    </xf>
    <xf numFmtId="0" fontId="84" fillId="0" borderId="41" xfId="0" applyFont="1" applyBorder="1" applyAlignment="1">
      <alignment vertical="center" wrapText="1"/>
    </xf>
    <xf numFmtId="3" fontId="101" fillId="0" borderId="41" xfId="0" applyNumberFormat="1" applyFont="1" applyBorder="1" applyAlignment="1">
      <alignment vertical="center"/>
    </xf>
    <xf numFmtId="169" fontId="101" fillId="0" borderId="118" xfId="887" applyNumberFormat="1" applyFont="1" applyBorder="1" applyAlignment="1">
      <alignment vertical="center"/>
    </xf>
    <xf numFmtId="3" fontId="101" fillId="0" borderId="65" xfId="0" applyNumberFormat="1" applyFont="1" applyBorder="1" applyAlignment="1">
      <alignment vertical="center"/>
    </xf>
    <xf numFmtId="169" fontId="101" fillId="0" borderId="65" xfId="887" applyNumberFormat="1" applyFont="1" applyBorder="1" applyAlignment="1">
      <alignment vertical="center"/>
    </xf>
    <xf numFmtId="169" fontId="83" fillId="0" borderId="0" xfId="887" applyNumberFormat="1" applyFont="1" applyAlignment="1">
      <alignment vertical="center"/>
    </xf>
    <xf numFmtId="0" fontId="83" fillId="0" borderId="0" xfId="0" applyFont="1" applyAlignment="1"/>
    <xf numFmtId="0" fontId="0" fillId="0" borderId="0" xfId="0"/>
    <xf numFmtId="0" fontId="106" fillId="0" borderId="0" xfId="2492" applyFont="1" applyAlignment="1">
      <alignment horizontal="center"/>
    </xf>
    <xf numFmtId="0" fontId="106" fillId="0" borderId="0" xfId="796" applyFont="1" applyAlignment="1">
      <alignment horizontal="left" vertical="center"/>
    </xf>
    <xf numFmtId="0" fontId="105" fillId="0" borderId="0" xfId="796" applyFont="1"/>
    <xf numFmtId="0" fontId="105" fillId="0" borderId="104" xfId="796" applyFont="1" applyBorder="1"/>
    <xf numFmtId="0" fontId="106" fillId="0" borderId="41" xfId="796" applyFont="1" applyBorder="1" applyAlignment="1">
      <alignment horizontal="center" vertical="center" wrapText="1"/>
    </xf>
    <xf numFmtId="0" fontId="106" fillId="0" borderId="115" xfId="796" applyFont="1" applyBorder="1" applyAlignment="1">
      <alignment horizontal="center" vertical="center" wrapText="1"/>
    </xf>
    <xf numFmtId="0" fontId="106" fillId="0" borderId="39" xfId="796" applyFont="1" applyBorder="1" applyAlignment="1">
      <alignment horizontal="center" vertical="center" wrapText="1"/>
    </xf>
    <xf numFmtId="3" fontId="105" fillId="0" borderId="80" xfId="796" applyNumberFormat="1" applyFont="1" applyBorder="1" applyAlignment="1">
      <alignment horizontal="right"/>
    </xf>
    <xf numFmtId="3" fontId="105" fillId="0" borderId="95" xfId="796" applyNumberFormat="1" applyFont="1" applyBorder="1" applyAlignment="1">
      <alignment horizontal="right"/>
    </xf>
    <xf numFmtId="3" fontId="105" fillId="0" borderId="81" xfId="796" applyNumberFormat="1" applyFont="1" applyBorder="1" applyAlignment="1">
      <alignment horizontal="right"/>
    </xf>
    <xf numFmtId="172" fontId="105" fillId="0" borderId="31" xfId="986" applyNumberFormat="1" applyFont="1" applyBorder="1" applyAlignment="1">
      <alignment horizontal="right"/>
    </xf>
    <xf numFmtId="172" fontId="105" fillId="0" borderId="95" xfId="986" applyNumberFormat="1" applyFont="1" applyBorder="1" applyAlignment="1">
      <alignment horizontal="right"/>
    </xf>
    <xf numFmtId="172" fontId="105" fillId="0" borderId="81" xfId="986" applyNumberFormat="1" applyFont="1" applyBorder="1" applyAlignment="1">
      <alignment horizontal="right"/>
    </xf>
    <xf numFmtId="172" fontId="105" fillId="0" borderId="93" xfId="986" applyNumberFormat="1" applyFont="1" applyBorder="1" applyAlignment="1">
      <alignment horizontal="right"/>
    </xf>
    <xf numFmtId="3" fontId="105" fillId="0" borderId="34" xfId="796" applyNumberFormat="1" applyFont="1" applyBorder="1" applyAlignment="1">
      <alignment horizontal="right"/>
    </xf>
    <xf numFmtId="3" fontId="105" fillId="0" borderId="55" xfId="796" applyNumberFormat="1" applyFont="1" applyBorder="1" applyAlignment="1">
      <alignment horizontal="right"/>
    </xf>
    <xf numFmtId="172" fontId="105" fillId="0" borderId="33" xfId="986" applyNumberFormat="1" applyFont="1" applyBorder="1" applyAlignment="1">
      <alignment horizontal="right"/>
    </xf>
    <xf numFmtId="172" fontId="105" fillId="0" borderId="34" xfId="986" applyNumberFormat="1" applyFont="1" applyBorder="1" applyAlignment="1">
      <alignment horizontal="right"/>
    </xf>
    <xf numFmtId="172" fontId="105" fillId="0" borderId="34" xfId="1913" applyNumberFormat="1" applyFont="1" applyBorder="1" applyAlignment="1">
      <alignment horizontal="right"/>
    </xf>
    <xf numFmtId="172" fontId="105" fillId="0" borderId="55" xfId="1913" applyNumberFormat="1" applyFont="1" applyBorder="1" applyAlignment="1">
      <alignment horizontal="right"/>
    </xf>
    <xf numFmtId="3" fontId="106" fillId="0" borderId="41" xfId="796" applyNumberFormat="1" applyFont="1" applyBorder="1" applyAlignment="1">
      <alignment horizontal="right" vertical="center"/>
    </xf>
    <xf numFmtId="3" fontId="106" fillId="0" borderId="96" xfId="796" applyNumberFormat="1" applyFont="1" applyBorder="1" applyAlignment="1">
      <alignment horizontal="right" vertical="center"/>
    </xf>
    <xf numFmtId="3" fontId="106" fillId="0" borderId="104" xfId="796" applyNumberFormat="1" applyFont="1" applyBorder="1" applyAlignment="1">
      <alignment horizontal="right" vertical="center"/>
    </xf>
    <xf numFmtId="172" fontId="106" fillId="0" borderId="19" xfId="986" applyNumberFormat="1" applyFont="1" applyBorder="1" applyAlignment="1">
      <alignment horizontal="right" vertical="center"/>
    </xf>
    <xf numFmtId="172" fontId="106" fillId="0" borderId="115" xfId="986" applyNumberFormat="1" applyFont="1" applyBorder="1" applyAlignment="1">
      <alignment horizontal="right" vertical="center"/>
    </xf>
    <xf numFmtId="172" fontId="106" fillId="0" borderId="39" xfId="986" applyNumberFormat="1" applyFont="1" applyBorder="1" applyAlignment="1">
      <alignment horizontal="right" vertical="center"/>
    </xf>
    <xf numFmtId="3" fontId="105" fillId="0" borderId="138" xfId="796" applyNumberFormat="1" applyFont="1" applyBorder="1" applyAlignment="1">
      <alignment horizontal="right"/>
    </xf>
    <xf numFmtId="3" fontId="105" fillId="0" borderId="139" xfId="796" applyNumberFormat="1" applyFont="1" applyBorder="1" applyAlignment="1">
      <alignment horizontal="right"/>
    </xf>
    <xf numFmtId="3" fontId="105" fillId="0" borderId="137" xfId="796" applyNumberFormat="1" applyFont="1" applyBorder="1" applyAlignment="1">
      <alignment horizontal="right"/>
    </xf>
    <xf numFmtId="172" fontId="105" fillId="0" borderId="139" xfId="986" applyNumberFormat="1" applyFont="1" applyBorder="1" applyAlignment="1">
      <alignment horizontal="right"/>
    </xf>
    <xf numFmtId="172" fontId="105" fillId="0" borderId="137" xfId="986" applyNumberFormat="1" applyFont="1" applyBorder="1" applyAlignment="1">
      <alignment horizontal="right"/>
    </xf>
    <xf numFmtId="3" fontId="106" fillId="0" borderId="115" xfId="796" applyNumberFormat="1" applyFont="1" applyBorder="1" applyAlignment="1">
      <alignment horizontal="right" vertical="center"/>
    </xf>
    <xf numFmtId="3" fontId="106" fillId="0" borderId="39" xfId="796" applyNumberFormat="1" applyFont="1" applyBorder="1" applyAlignment="1">
      <alignment horizontal="right" vertical="center"/>
    </xf>
    <xf numFmtId="172" fontId="106" fillId="0" borderId="117" xfId="986" applyNumberFormat="1" applyFont="1" applyBorder="1" applyAlignment="1">
      <alignment horizontal="right" vertical="center"/>
    </xf>
    <xf numFmtId="3" fontId="0" fillId="0" borderId="0" xfId="0" applyNumberFormat="1"/>
    <xf numFmtId="172" fontId="0" fillId="0" borderId="0" xfId="0" applyNumberFormat="1"/>
    <xf numFmtId="0" fontId="106" fillId="0" borderId="117" xfId="796" applyFont="1" applyBorder="1" applyAlignment="1">
      <alignment horizontal="center" vertical="center" wrapText="1"/>
    </xf>
    <xf numFmtId="0" fontId="106" fillId="0" borderId="118" xfId="796" applyFont="1" applyBorder="1" applyAlignment="1">
      <alignment horizontal="center" vertical="center" wrapText="1"/>
    </xf>
    <xf numFmtId="0" fontId="106" fillId="0" borderId="114" xfId="796" applyFont="1" applyBorder="1" applyAlignment="1">
      <alignment horizontal="center" vertical="center" wrapText="1"/>
    </xf>
    <xf numFmtId="3" fontId="105" fillId="0" borderId="80" xfId="796" applyNumberFormat="1" applyFont="1" applyBorder="1" applyAlignment="1">
      <alignment horizontal="center" vertical="center"/>
    </xf>
    <xf numFmtId="3" fontId="105" fillId="0" borderId="95" xfId="796" applyNumberFormat="1" applyFont="1" applyBorder="1" applyAlignment="1">
      <alignment horizontal="center" vertical="center"/>
    </xf>
    <xf numFmtId="3" fontId="105" fillId="0" borderId="63" xfId="796" applyNumberFormat="1" applyFont="1" applyBorder="1" applyAlignment="1">
      <alignment horizontal="center" vertical="center"/>
    </xf>
    <xf numFmtId="3" fontId="105" fillId="0" borderId="81" xfId="796" applyNumberFormat="1" applyFont="1" applyBorder="1" applyAlignment="1">
      <alignment horizontal="center" vertical="center"/>
    </xf>
    <xf numFmtId="172" fontId="105" fillId="0" borderId="31" xfId="986" applyNumberFormat="1" applyFont="1" applyBorder="1" applyAlignment="1">
      <alignment horizontal="center" vertical="center"/>
    </xf>
    <xf numFmtId="172" fontId="105" fillId="0" borderId="63" xfId="986" applyNumberFormat="1" applyFont="1" applyBorder="1" applyAlignment="1">
      <alignment horizontal="center" vertical="center"/>
    </xf>
    <xf numFmtId="172" fontId="105" fillId="0" borderId="81" xfId="986" applyNumberFormat="1" applyFont="1" applyBorder="1" applyAlignment="1">
      <alignment horizontal="center" vertical="center"/>
    </xf>
    <xf numFmtId="172" fontId="105" fillId="0" borderId="93" xfId="986" applyNumberFormat="1" applyFont="1" applyBorder="1" applyAlignment="1">
      <alignment horizontal="center" vertical="center"/>
    </xf>
    <xf numFmtId="172" fontId="105" fillId="0" borderId="95" xfId="986" applyNumberFormat="1" applyFont="1" applyBorder="1" applyAlignment="1">
      <alignment horizontal="center" vertical="center"/>
    </xf>
    <xf numFmtId="3" fontId="105" fillId="0" borderId="130" xfId="796" applyNumberFormat="1" applyFont="1" applyBorder="1" applyAlignment="1">
      <alignment horizontal="center" vertical="center"/>
    </xf>
    <xf numFmtId="3" fontId="105" fillId="0" borderId="96" xfId="796" applyNumberFormat="1" applyFont="1" applyBorder="1" applyAlignment="1">
      <alignment horizontal="center" vertical="center"/>
    </xf>
    <xf numFmtId="3" fontId="105" fillId="0" borderId="104" xfId="796" applyNumberFormat="1" applyFont="1" applyBorder="1" applyAlignment="1">
      <alignment horizontal="center" vertical="center"/>
    </xf>
    <xf numFmtId="172" fontId="105" fillId="0" borderId="19" xfId="986" applyNumberFormat="1" applyFont="1" applyBorder="1" applyAlignment="1">
      <alignment horizontal="center" vertical="center"/>
    </xf>
    <xf numFmtId="172" fontId="105" fillId="0" borderId="96" xfId="986" applyNumberFormat="1" applyFont="1" applyBorder="1" applyAlignment="1">
      <alignment horizontal="center" vertical="center"/>
    </xf>
    <xf numFmtId="172" fontId="105" fillId="0" borderId="104" xfId="986" applyNumberFormat="1" applyFont="1" applyBorder="1" applyAlignment="1">
      <alignment horizontal="center" vertical="center"/>
    </xf>
    <xf numFmtId="3" fontId="106" fillId="0" borderId="41" xfId="796" applyNumberFormat="1" applyFont="1" applyBorder="1" applyAlignment="1">
      <alignment horizontal="center" vertical="center"/>
    </xf>
    <xf numFmtId="3" fontId="106" fillId="0" borderId="96" xfId="796" applyNumberFormat="1" applyFont="1" applyBorder="1" applyAlignment="1">
      <alignment horizontal="center" vertical="center"/>
    </xf>
    <xf numFmtId="3" fontId="106" fillId="0" borderId="104" xfId="796" applyNumberFormat="1" applyFont="1" applyBorder="1" applyAlignment="1">
      <alignment horizontal="center" vertical="center"/>
    </xf>
    <xf numFmtId="172" fontId="106" fillId="0" borderId="19" xfId="986" applyNumberFormat="1" applyFont="1" applyBorder="1" applyAlignment="1">
      <alignment horizontal="center" vertical="center"/>
    </xf>
    <xf numFmtId="172" fontId="106" fillId="0" borderId="96" xfId="986" applyNumberFormat="1" applyFont="1" applyBorder="1" applyAlignment="1">
      <alignment horizontal="center" vertical="center"/>
    </xf>
    <xf numFmtId="172" fontId="106" fillId="0" borderId="115" xfId="986" applyNumberFormat="1" applyFont="1" applyBorder="1" applyAlignment="1">
      <alignment horizontal="center" vertical="center"/>
    </xf>
    <xf numFmtId="172" fontId="106" fillId="0" borderId="39" xfId="986" applyNumberFormat="1" applyFont="1" applyBorder="1" applyAlignment="1">
      <alignment horizontal="center" vertical="center"/>
    </xf>
    <xf numFmtId="172" fontId="105" fillId="0" borderId="61" xfId="986" applyNumberFormat="1" applyFont="1" applyBorder="1" applyAlignment="1">
      <alignment horizontal="center" vertical="center"/>
    </xf>
    <xf numFmtId="3" fontId="105" fillId="0" borderId="112" xfId="796" applyNumberFormat="1" applyFont="1" applyBorder="1" applyAlignment="1">
      <alignment horizontal="center" vertical="center"/>
    </xf>
    <xf numFmtId="3" fontId="105" fillId="0" borderId="0" xfId="796" applyNumberFormat="1" applyFont="1" applyAlignment="1">
      <alignment horizontal="center" vertical="center"/>
    </xf>
    <xf numFmtId="172" fontId="105" fillId="0" borderId="128" xfId="986" applyNumberFormat="1" applyFont="1" applyBorder="1" applyAlignment="1">
      <alignment horizontal="center" vertical="center"/>
    </xf>
    <xf numFmtId="172" fontId="105" fillId="0" borderId="112" xfId="986" applyNumberFormat="1" applyFont="1" applyBorder="1" applyAlignment="1">
      <alignment horizontal="center" vertical="center"/>
    </xf>
    <xf numFmtId="172" fontId="105" fillId="0" borderId="0" xfId="986" applyNumberFormat="1" applyFont="1" applyBorder="1" applyAlignment="1">
      <alignment horizontal="center" vertical="center"/>
    </xf>
    <xf numFmtId="3" fontId="106" fillId="0" borderId="115" xfId="796" applyNumberFormat="1" applyFont="1" applyBorder="1" applyAlignment="1">
      <alignment horizontal="center" vertical="center"/>
    </xf>
    <xf numFmtId="3" fontId="106" fillId="0" borderId="39" xfId="796" applyNumberFormat="1" applyFont="1" applyBorder="1" applyAlignment="1">
      <alignment horizontal="center" vertical="center"/>
    </xf>
    <xf numFmtId="172" fontId="106" fillId="0" borderId="117" xfId="986" applyNumberFormat="1" applyFont="1" applyBorder="1" applyAlignment="1">
      <alignment horizontal="center" vertical="center"/>
    </xf>
    <xf numFmtId="172" fontId="106" fillId="0" borderId="114" xfId="986" applyNumberFormat="1" applyFont="1" applyBorder="1" applyAlignment="1">
      <alignment horizontal="center" vertical="center"/>
    </xf>
    <xf numFmtId="0" fontId="45" fillId="0" borderId="81" xfId="2492" applyFont="1" applyBorder="1" applyAlignment="1">
      <alignment horizontal="left" vertical="center" wrapText="1"/>
    </xf>
    <xf numFmtId="0" fontId="45" fillId="0" borderId="81" xfId="2492" applyFont="1" applyBorder="1" applyAlignment="1">
      <alignment horizontal="left" vertical="center"/>
    </xf>
    <xf numFmtId="0" fontId="45" fillId="0" borderId="140" xfId="2492" applyFont="1" applyBorder="1" applyAlignment="1">
      <alignment horizontal="left" vertical="center"/>
    </xf>
    <xf numFmtId="0" fontId="45" fillId="0" borderId="0" xfId="2492" applyFont="1" applyAlignment="1">
      <alignment horizontal="left" vertical="center"/>
    </xf>
    <xf numFmtId="0" fontId="47" fillId="0" borderId="39" xfId="2492" applyFont="1" applyBorder="1" applyAlignment="1">
      <alignment horizontal="left" vertical="center"/>
    </xf>
    <xf numFmtId="14" fontId="47" fillId="0" borderId="95" xfId="2526" applyNumberFormat="1" applyFont="1" applyBorder="1" applyAlignment="1">
      <alignment horizontal="center"/>
    </xf>
    <xf numFmtId="3" fontId="45" fillId="0" borderId="110" xfId="2526" applyNumberFormat="1" applyFont="1" applyBorder="1" applyAlignment="1">
      <alignment horizontal="center"/>
    </xf>
    <xf numFmtId="3" fontId="45" fillId="0" borderId="95" xfId="2526" applyNumberFormat="1" applyFont="1" applyBorder="1" applyAlignment="1">
      <alignment horizontal="center"/>
    </xf>
    <xf numFmtId="3" fontId="47" fillId="0" borderId="110" xfId="2526" applyNumberFormat="1" applyFont="1" applyBorder="1" applyAlignment="1">
      <alignment horizontal="center"/>
    </xf>
    <xf numFmtId="3" fontId="47" fillId="0" borderId="95" xfId="2526" applyNumberFormat="1" applyFont="1" applyBorder="1" applyAlignment="1">
      <alignment horizontal="center"/>
    </xf>
    <xf numFmtId="0" fontId="106" fillId="0" borderId="0" xfId="2492" applyFont="1" applyAlignment="1">
      <alignment vertical="center"/>
    </xf>
    <xf numFmtId="0" fontId="1" fillId="0" borderId="0" xfId="2525"/>
    <xf numFmtId="14" fontId="47" fillId="0" borderId="110" xfId="2526" applyNumberFormat="1" applyFont="1" applyBorder="1" applyAlignment="1">
      <alignment horizontal="center"/>
    </xf>
    <xf numFmtId="3" fontId="45" fillId="0" borderId="110" xfId="2526" applyNumberFormat="1" applyFont="1" applyBorder="1" applyAlignment="1">
      <alignment horizontal="center" vertical="center"/>
    </xf>
    <xf numFmtId="3" fontId="45" fillId="0" borderId="95" xfId="2526" applyNumberFormat="1" applyFont="1" applyBorder="1" applyAlignment="1">
      <alignment horizontal="center" vertical="center"/>
    </xf>
    <xf numFmtId="0" fontId="101" fillId="0" borderId="41" xfId="0" applyFont="1" applyBorder="1" applyAlignment="1">
      <alignment vertical="center" wrapText="1"/>
    </xf>
    <xf numFmtId="0" fontId="52" fillId="0" borderId="0" xfId="0" applyFont="1" applyAlignment="1">
      <alignment horizontal="center" vertical="center"/>
    </xf>
    <xf numFmtId="0" fontId="52" fillId="0" borderId="17" xfId="0" applyFont="1" applyBorder="1" applyAlignment="1">
      <alignment horizontal="center" vertical="center"/>
    </xf>
    <xf numFmtId="0" fontId="52" fillId="0" borderId="103" xfId="0" applyFont="1" applyBorder="1" applyAlignment="1">
      <alignment horizontal="center" vertical="center"/>
    </xf>
    <xf numFmtId="0" fontId="52" fillId="0" borderId="54" xfId="0" applyFont="1" applyBorder="1" applyAlignment="1">
      <alignment horizontal="center" vertical="center" wrapText="1"/>
    </xf>
    <xf numFmtId="0" fontId="52" fillId="0" borderId="105" xfId="0" applyFont="1" applyBorder="1" applyAlignment="1">
      <alignment horizontal="center" vertical="center" wrapText="1"/>
    </xf>
    <xf numFmtId="0" fontId="86" fillId="0" borderId="0" xfId="0" applyFont="1" applyAlignment="1">
      <alignment horizontal="left" vertical="center" wrapText="1"/>
    </xf>
    <xf numFmtId="0" fontId="52" fillId="0" borderId="63" xfId="0" applyFont="1" applyBorder="1" applyAlignment="1">
      <alignment horizontal="center" vertical="center" wrapText="1"/>
    </xf>
    <xf numFmtId="0" fontId="52" fillId="0" borderId="26" xfId="0" applyFont="1" applyBorder="1" applyAlignment="1">
      <alignment horizontal="center" vertical="center" wrapText="1"/>
    </xf>
    <xf numFmtId="0" fontId="94" fillId="0" borderId="0" xfId="0" applyFont="1" applyAlignment="1">
      <alignment horizontal="left" vertical="center" wrapText="1"/>
    </xf>
    <xf numFmtId="0" fontId="88" fillId="0" borderId="0" xfId="0" applyFont="1" applyAlignment="1">
      <alignment horizontal="center"/>
    </xf>
    <xf numFmtId="0" fontId="88" fillId="0" borderId="0" xfId="0" applyFont="1" applyAlignment="1">
      <alignment horizontal="center" vertical="center" wrapText="1"/>
    </xf>
    <xf numFmtId="0" fontId="90" fillId="0" borderId="18" xfId="0" applyFont="1" applyBorder="1" applyAlignment="1">
      <alignment horizontal="center" vertical="center" wrapText="1"/>
    </xf>
    <xf numFmtId="0" fontId="90" fillId="0" borderId="38" xfId="0" applyFont="1" applyBorder="1" applyAlignment="1">
      <alignment horizontal="center" vertical="center" wrapText="1"/>
    </xf>
    <xf numFmtId="0" fontId="90" fillId="0" borderId="117" xfId="0" applyFont="1" applyBorder="1" applyAlignment="1">
      <alignment horizontal="center" vertical="center" wrapText="1"/>
    </xf>
    <xf numFmtId="0" fontId="90" fillId="0" borderId="114" xfId="0" applyFont="1" applyBorder="1" applyAlignment="1">
      <alignment horizontal="center" vertical="center" wrapText="1"/>
    </xf>
    <xf numFmtId="0" fontId="90" fillId="0" borderId="118" xfId="0" applyFont="1" applyBorder="1" applyAlignment="1">
      <alignment horizontal="center" vertical="center" wrapText="1"/>
    </xf>
    <xf numFmtId="0" fontId="90" fillId="0" borderId="116" xfId="0" applyFont="1" applyBorder="1" applyAlignment="1">
      <alignment horizontal="center" vertical="center" wrapText="1"/>
    </xf>
    <xf numFmtId="0" fontId="90" fillId="0" borderId="39" xfId="0" applyFont="1" applyBorder="1" applyAlignment="1">
      <alignment horizontal="center" vertical="center" wrapText="1"/>
    </xf>
    <xf numFmtId="0" fontId="93" fillId="0" borderId="54" xfId="0" applyFont="1" applyBorder="1" applyAlignment="1">
      <alignment wrapText="1"/>
    </xf>
    <xf numFmtId="0" fontId="88" fillId="0" borderId="0" xfId="0" applyFont="1" applyAlignment="1">
      <alignment horizontal="right"/>
    </xf>
    <xf numFmtId="0" fontId="90" fillId="0" borderId="43" xfId="0" applyFont="1" applyBorder="1" applyAlignment="1">
      <alignment horizontal="center" vertical="center" wrapText="1"/>
    </xf>
    <xf numFmtId="0" fontId="90" fillId="0" borderId="26" xfId="0" applyFont="1" applyBorder="1" applyAlignment="1">
      <alignment horizontal="center" vertical="center" wrapText="1"/>
    </xf>
    <xf numFmtId="0" fontId="90" fillId="0" borderId="31" xfId="0" applyFont="1" applyBorder="1" applyAlignment="1">
      <alignment horizontal="center" vertical="center" wrapText="1"/>
    </xf>
    <xf numFmtId="0" fontId="90" fillId="0" borderId="23" xfId="0" applyFont="1" applyBorder="1" applyAlignment="1">
      <alignment horizontal="center" vertical="center" wrapText="1"/>
    </xf>
    <xf numFmtId="0" fontId="98" fillId="0" borderId="0" xfId="0" applyFont="1" applyAlignment="1">
      <alignment horizontal="left" vertical="center" wrapText="1"/>
    </xf>
    <xf numFmtId="0" fontId="90" fillId="0" borderId="60" xfId="0" applyFont="1" applyBorder="1" applyAlignment="1">
      <alignment horizontal="center" vertical="center" wrapText="1"/>
    </xf>
    <xf numFmtId="0" fontId="90" fillId="0" borderId="61" xfId="0" applyFont="1" applyBorder="1" applyAlignment="1">
      <alignment horizontal="center" vertical="center" wrapText="1"/>
    </xf>
    <xf numFmtId="0" fontId="52" fillId="0" borderId="0" xfId="0" applyFont="1" applyAlignment="1">
      <alignment horizontal="center"/>
    </xf>
    <xf numFmtId="0" fontId="52" fillId="0" borderId="60"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106" xfId="0" applyFont="1" applyBorder="1" applyAlignment="1">
      <alignment horizontal="center" vertical="center"/>
    </xf>
    <xf numFmtId="0" fontId="52" fillId="0" borderId="41" xfId="0" applyFont="1" applyBorder="1" applyAlignment="1">
      <alignment horizontal="center" vertical="center" wrapText="1"/>
    </xf>
    <xf numFmtId="0" fontId="52" fillId="0" borderId="39" xfId="0" applyFont="1" applyBorder="1" applyAlignment="1">
      <alignment horizontal="center" vertical="center" wrapText="1"/>
    </xf>
    <xf numFmtId="0" fontId="52" fillId="0" borderId="61" xfId="0" applyFont="1" applyBorder="1" applyAlignment="1">
      <alignment horizontal="center" vertical="center" wrapText="1"/>
    </xf>
    <xf numFmtId="0" fontId="100" fillId="0" borderId="0" xfId="0" applyFont="1" applyAlignment="1">
      <alignment horizontal="center"/>
    </xf>
    <xf numFmtId="0" fontId="101" fillId="0" borderId="0" xfId="0" applyFont="1" applyAlignment="1">
      <alignment horizontal="center" vertical="center" wrapText="1"/>
    </xf>
    <xf numFmtId="0" fontId="90" fillId="0" borderId="54" xfId="0" applyFont="1" applyBorder="1" applyAlignment="1">
      <alignment horizontal="center" vertical="center" wrapText="1"/>
    </xf>
    <xf numFmtId="0" fontId="0" fillId="0" borderId="0" xfId="0"/>
    <xf numFmtId="0" fontId="0" fillId="0" borderId="104" xfId="0" applyBorder="1"/>
    <xf numFmtId="14" fontId="90" fillId="0" borderId="117" xfId="0" applyNumberFormat="1" applyFont="1" applyBorder="1" applyAlignment="1">
      <alignment horizontal="center"/>
    </xf>
    <xf numFmtId="14" fontId="90" fillId="0" borderId="116" xfId="0" applyNumberFormat="1" applyFont="1" applyBorder="1" applyAlignment="1">
      <alignment horizontal="center"/>
    </xf>
    <xf numFmtId="0" fontId="90" fillId="0" borderId="115" xfId="0" applyFont="1" applyBorder="1" applyAlignment="1">
      <alignment horizontal="center"/>
    </xf>
    <xf numFmtId="0" fontId="90" fillId="0" borderId="114" xfId="0" applyFont="1" applyBorder="1" applyAlignment="1">
      <alignment horizontal="center"/>
    </xf>
    <xf numFmtId="0" fontId="90" fillId="0" borderId="118" xfId="0" applyFont="1" applyBorder="1" applyAlignment="1">
      <alignment horizontal="center"/>
    </xf>
    <xf numFmtId="0" fontId="90" fillId="0" borderId="32" xfId="0" applyFont="1" applyBorder="1" applyAlignment="1">
      <alignment horizontal="center" vertical="center" wrapText="1"/>
    </xf>
    <xf numFmtId="0" fontId="90" fillId="0" borderId="134" xfId="0" applyFont="1" applyBorder="1" applyAlignment="1">
      <alignment horizontal="center" vertical="center" wrapText="1"/>
    </xf>
    <xf numFmtId="0" fontId="90" fillId="0" borderId="35" xfId="0" applyFont="1" applyBorder="1" applyAlignment="1">
      <alignment horizontal="center" vertical="center" wrapText="1"/>
    </xf>
    <xf numFmtId="0" fontId="90" fillId="0" borderId="22" xfId="0" applyFont="1" applyBorder="1" applyAlignment="1">
      <alignment horizontal="center" vertical="center" wrapText="1"/>
    </xf>
    <xf numFmtId="0" fontId="90" fillId="0" borderId="28" xfId="0" applyFont="1" applyBorder="1" applyAlignment="1">
      <alignment horizontal="center" vertical="center" wrapText="1"/>
    </xf>
    <xf numFmtId="0" fontId="101" fillId="0" borderId="0" xfId="0" applyFont="1" applyAlignment="1">
      <alignment horizontal="center" vertical="center"/>
    </xf>
    <xf numFmtId="0" fontId="106" fillId="0" borderId="17" xfId="796" applyFont="1" applyBorder="1" applyAlignment="1">
      <alignment horizontal="center" vertical="center"/>
    </xf>
    <xf numFmtId="0" fontId="106" fillId="0" borderId="104" xfId="796" applyFont="1" applyBorder="1" applyAlignment="1">
      <alignment horizontal="center" vertical="center"/>
    </xf>
    <xf numFmtId="0" fontId="106" fillId="0" borderId="41" xfId="796" applyFont="1" applyBorder="1" applyAlignment="1">
      <alignment horizontal="center" vertical="center" wrapText="1"/>
    </xf>
    <xf numFmtId="0" fontId="106" fillId="0" borderId="39" xfId="796" applyFont="1" applyBorder="1" applyAlignment="1">
      <alignment horizontal="center" vertical="center" wrapText="1"/>
    </xf>
    <xf numFmtId="0" fontId="106" fillId="0" borderId="40" xfId="796" applyFont="1" applyBorder="1" applyAlignment="1">
      <alignment horizontal="center" vertical="center" wrapText="1"/>
    </xf>
    <xf numFmtId="0" fontId="106" fillId="0" borderId="0" xfId="796" applyFont="1" applyAlignment="1">
      <alignment horizontal="center"/>
    </xf>
    <xf numFmtId="0" fontId="106" fillId="0" borderId="0" xfId="2492" applyFont="1" applyAlignment="1">
      <alignment horizontal="center"/>
    </xf>
    <xf numFmtId="0" fontId="47" fillId="0" borderId="17" xfId="2492" applyFont="1" applyBorder="1" applyAlignment="1">
      <alignment horizontal="center" vertical="center"/>
    </xf>
    <xf numFmtId="0" fontId="47" fillId="0" borderId="103" xfId="2492" applyFont="1" applyBorder="1" applyAlignment="1">
      <alignment horizontal="center" vertical="center"/>
    </xf>
    <xf numFmtId="0" fontId="106" fillId="0" borderId="62" xfId="2492" applyFont="1" applyBorder="1" applyAlignment="1">
      <alignment horizontal="center" vertical="center" wrapText="1"/>
    </xf>
    <xf numFmtId="0" fontId="106" fillId="0" borderId="54" xfId="2492" applyFont="1" applyBorder="1" applyAlignment="1">
      <alignment horizontal="center" vertical="center" wrapText="1"/>
    </xf>
    <xf numFmtId="0" fontId="106" fillId="0" borderId="17" xfId="2492" applyFont="1" applyBorder="1" applyAlignment="1">
      <alignment horizontal="center" vertical="center" wrapText="1"/>
    </xf>
    <xf numFmtId="0" fontId="106" fillId="0" borderId="41" xfId="2492" applyFont="1" applyBorder="1" applyAlignment="1">
      <alignment horizontal="center" vertical="center" wrapText="1"/>
    </xf>
    <xf numFmtId="0" fontId="106" fillId="0" borderId="39" xfId="2492" applyFont="1" applyBorder="1" applyAlignment="1">
      <alignment horizontal="center" vertical="center" wrapText="1"/>
    </xf>
    <xf numFmtId="0" fontId="106" fillId="0" borderId="40" xfId="2492" applyFont="1" applyBorder="1" applyAlignment="1">
      <alignment horizontal="center" vertical="center" wrapText="1"/>
    </xf>
    <xf numFmtId="0" fontId="106" fillId="0" borderId="0" xfId="2492" applyFont="1" applyAlignment="1">
      <alignment horizontal="center" vertical="center"/>
    </xf>
    <xf numFmtId="0" fontId="103" fillId="0" borderId="109" xfId="969" applyFont="1" applyBorder="1" applyAlignment="1">
      <alignment horizontal="left"/>
    </xf>
    <xf numFmtId="0" fontId="103" fillId="0" borderId="81" xfId="969" applyFont="1" applyBorder="1" applyAlignment="1">
      <alignment horizontal="left"/>
    </xf>
    <xf numFmtId="0" fontId="103" fillId="0" borderId="110" xfId="969" applyFont="1" applyBorder="1" applyAlignment="1">
      <alignment horizontal="left"/>
    </xf>
    <xf numFmtId="0" fontId="89" fillId="0" borderId="109" xfId="969" applyFont="1" applyBorder="1" applyAlignment="1">
      <alignment horizontal="left"/>
    </xf>
    <xf numFmtId="0" fontId="89" fillId="0" borderId="81" xfId="969" applyFont="1" applyBorder="1" applyAlignment="1">
      <alignment horizontal="left"/>
    </xf>
    <xf numFmtId="0" fontId="89" fillId="0" borderId="110" xfId="969" applyFont="1" applyBorder="1" applyAlignment="1">
      <alignment horizontal="left"/>
    </xf>
    <xf numFmtId="0" fontId="89" fillId="0" borderId="109" xfId="969" applyFont="1" applyBorder="1" applyAlignment="1">
      <alignment horizontal="left" vertical="center" wrapText="1"/>
    </xf>
    <xf numFmtId="0" fontId="89" fillId="0" borderId="81" xfId="969" applyFont="1" applyBorder="1" applyAlignment="1">
      <alignment horizontal="left" vertical="center" wrapText="1"/>
    </xf>
    <xf numFmtId="0" fontId="89" fillId="0" borderId="110" xfId="969" applyFont="1" applyBorder="1" applyAlignment="1">
      <alignment horizontal="left" vertical="center" wrapText="1"/>
    </xf>
    <xf numFmtId="0" fontId="89" fillId="0" borderId="109" xfId="969" applyFont="1" applyFill="1" applyBorder="1" applyAlignment="1">
      <alignment horizontal="left"/>
    </xf>
    <xf numFmtId="0" fontId="89" fillId="0" borderId="81" xfId="969" applyFont="1" applyFill="1" applyBorder="1" applyAlignment="1">
      <alignment horizontal="left"/>
    </xf>
    <xf numFmtId="0" fontId="89" fillId="0" borderId="110" xfId="969" applyFont="1" applyFill="1" applyBorder="1" applyAlignment="1">
      <alignment horizontal="left"/>
    </xf>
    <xf numFmtId="0" fontId="103" fillId="0" borderId="109" xfId="969" applyFont="1" applyBorder="1" applyAlignment="1">
      <alignment horizontal="center"/>
    </xf>
    <xf numFmtId="0" fontId="103" fillId="0" borderId="81" xfId="969" applyFont="1" applyBorder="1" applyAlignment="1">
      <alignment horizontal="center"/>
    </xf>
    <xf numFmtId="0" fontId="103" fillId="0" borderId="110" xfId="969" applyFont="1" applyBorder="1" applyAlignment="1">
      <alignment horizontal="center"/>
    </xf>
    <xf numFmtId="0" fontId="89" fillId="0" borderId="56" xfId="969" applyFont="1" applyBorder="1" applyAlignment="1">
      <alignment horizontal="left"/>
    </xf>
    <xf numFmtId="0" fontId="103" fillId="0" borderId="56" xfId="969" applyFont="1" applyBorder="1" applyAlignment="1">
      <alignment horizontal="left"/>
    </xf>
    <xf numFmtId="0" fontId="89" fillId="0" borderId="56" xfId="969" applyFont="1" applyBorder="1" applyAlignment="1">
      <alignment horizontal="left" vertical="center" wrapText="1"/>
    </xf>
    <xf numFmtId="0" fontId="106" fillId="0" borderId="0" xfId="2492" applyFont="1" applyAlignment="1">
      <alignment horizontal="center" vertical="center" wrapText="1"/>
    </xf>
    <xf numFmtId="0" fontId="103" fillId="0" borderId="56" xfId="969" applyFont="1" applyBorder="1" applyAlignment="1">
      <alignment horizontal="center"/>
    </xf>
    <xf numFmtId="49" fontId="101" fillId="0" borderId="0" xfId="0" applyNumberFormat="1" applyFont="1" applyAlignment="1">
      <alignment horizontal="center" wrapText="1"/>
    </xf>
    <xf numFmtId="0" fontId="46" fillId="0" borderId="0" xfId="0" applyFont="1" applyAlignment="1">
      <alignment horizontal="left" wrapText="1"/>
    </xf>
    <xf numFmtId="0" fontId="83" fillId="0" borderId="0" xfId="0" applyFont="1" applyAlignment="1">
      <alignment horizontal="left"/>
    </xf>
    <xf numFmtId="0" fontId="83" fillId="0" borderId="0" xfId="0" applyFont="1" applyAlignment="1">
      <alignment horizontal="center" vertical="center"/>
    </xf>
    <xf numFmtId="0" fontId="52" fillId="50" borderId="0" xfId="0" applyFont="1" applyFill="1" applyAlignment="1">
      <alignment horizontal="center" vertical="center"/>
    </xf>
    <xf numFmtId="0" fontId="84" fillId="0" borderId="0" xfId="2516" applyFont="1" applyAlignment="1">
      <alignment horizontal="left" vertical="center"/>
    </xf>
    <xf numFmtId="0" fontId="52" fillId="0" borderId="0" xfId="2518" applyFont="1" applyAlignment="1">
      <alignment horizontal="center" wrapText="1"/>
    </xf>
    <xf numFmtId="0" fontId="52" fillId="0" borderId="0" xfId="2518" applyFont="1" applyAlignment="1">
      <alignment horizontal="center"/>
    </xf>
    <xf numFmtId="0" fontId="84" fillId="0" borderId="0" xfId="2516" applyFont="1" applyAlignment="1">
      <alignment horizontal="center"/>
    </xf>
    <xf numFmtId="0" fontId="85" fillId="0" borderId="0" xfId="2516" applyFont="1" applyAlignment="1">
      <alignment horizontal="left" vertical="center" wrapText="1"/>
    </xf>
    <xf numFmtId="0" fontId="85" fillId="0" borderId="0" xfId="2516" applyFont="1" applyAlignment="1">
      <alignment horizontal="left" vertical="center"/>
    </xf>
    <xf numFmtId="0" fontId="46" fillId="0" borderId="0" xfId="2518" applyFont="1" applyAlignment="1">
      <alignment horizontal="left" vertical="center"/>
    </xf>
    <xf numFmtId="0" fontId="85" fillId="0" borderId="0" xfId="2518" applyFont="1" applyAlignment="1">
      <alignment horizontal="left" vertical="center" wrapText="1"/>
    </xf>
    <xf numFmtId="0" fontId="84" fillId="0" borderId="0" xfId="2518" applyFont="1" applyAlignment="1">
      <alignment horizontal="center" vertical="center" wrapText="1"/>
    </xf>
    <xf numFmtId="0" fontId="52" fillId="0" borderId="104" xfId="2518" applyFont="1" applyBorder="1" applyAlignment="1">
      <alignment horizontal="center" vertical="center" wrapText="1"/>
    </xf>
    <xf numFmtId="0" fontId="52" fillId="0" borderId="0" xfId="2518" applyFont="1" applyAlignment="1">
      <alignment horizontal="center" vertical="center" wrapText="1"/>
    </xf>
    <xf numFmtId="0" fontId="52" fillId="0" borderId="104" xfId="2518" applyFont="1" applyBorder="1" applyAlignment="1">
      <alignment horizontal="right" vertical="center"/>
    </xf>
    <xf numFmtId="0" fontId="46" fillId="0" borderId="0" xfId="2518" applyFont="1" applyAlignment="1">
      <alignment horizontal="left" vertical="center" wrapText="1"/>
    </xf>
    <xf numFmtId="0" fontId="52" fillId="0" borderId="104" xfId="2518" applyFont="1" applyBorder="1" applyAlignment="1">
      <alignment horizontal="center" wrapText="1"/>
    </xf>
    <xf numFmtId="0" fontId="84" fillId="0" borderId="0" xfId="2518" applyFont="1" applyAlignment="1">
      <alignment horizontal="center" wrapText="1"/>
    </xf>
    <xf numFmtId="0" fontId="84" fillId="0" borderId="0" xfId="2518" applyFont="1" applyAlignment="1">
      <alignment horizontal="center"/>
    </xf>
    <xf numFmtId="0" fontId="85" fillId="0" borderId="0" xfId="2518" applyFont="1" applyAlignment="1">
      <alignment horizontal="left" vertical="center"/>
    </xf>
    <xf numFmtId="0" fontId="52" fillId="0" borderId="0" xfId="2518" applyFont="1" applyAlignment="1">
      <alignment horizontal="center" vertical="center"/>
    </xf>
    <xf numFmtId="0" fontId="84" fillId="0" borderId="17" xfId="1935" applyFont="1" applyBorder="1" applyAlignment="1">
      <alignment horizontal="center" vertical="center"/>
    </xf>
    <xf numFmtId="0" fontId="84" fillId="0" borderId="103" xfId="1935" applyFont="1" applyBorder="1" applyAlignment="1">
      <alignment horizontal="center" vertical="center"/>
    </xf>
    <xf numFmtId="0" fontId="52" fillId="0" borderId="60" xfId="2524" applyFont="1" applyBorder="1" applyAlignment="1">
      <alignment horizontal="center" vertical="center"/>
    </xf>
    <xf numFmtId="0" fontId="52" fillId="0" borderId="61" xfId="2524" applyFont="1" applyBorder="1" applyAlignment="1">
      <alignment horizontal="center" vertical="center"/>
    </xf>
    <xf numFmtId="0" fontId="52" fillId="0" borderId="18" xfId="2524" applyFont="1" applyBorder="1" applyAlignment="1">
      <alignment horizontal="center" vertical="center"/>
    </xf>
    <xf numFmtId="0" fontId="52" fillId="0" borderId="31" xfId="2524" applyFont="1" applyBorder="1" applyAlignment="1">
      <alignment horizontal="center" vertical="center"/>
    </xf>
    <xf numFmtId="0" fontId="52" fillId="0" borderId="63" xfId="2524" applyFont="1" applyBorder="1" applyAlignment="1">
      <alignment horizontal="center" vertical="center"/>
    </xf>
    <xf numFmtId="0" fontId="52" fillId="0" borderId="23" xfId="2524" applyFont="1" applyBorder="1" applyAlignment="1">
      <alignment horizontal="center" vertical="center"/>
    </xf>
    <xf numFmtId="0" fontId="52" fillId="0" borderId="43" xfId="2524" applyFont="1" applyBorder="1" applyAlignment="1">
      <alignment horizontal="center" vertical="center"/>
    </xf>
    <xf numFmtId="0" fontId="52" fillId="0" borderId="26" xfId="2524" applyFont="1" applyBorder="1" applyAlignment="1">
      <alignment horizontal="center" vertical="center"/>
    </xf>
    <xf numFmtId="169" fontId="101" fillId="0" borderId="41" xfId="2477" applyNumberFormat="1" applyFont="1" applyBorder="1" applyAlignment="1">
      <alignment horizontal="center" vertical="center"/>
    </xf>
    <xf numFmtId="169" fontId="101" fillId="0" borderId="40" xfId="2477" applyNumberFormat="1" applyFont="1" applyBorder="1" applyAlignment="1">
      <alignment horizontal="center" vertical="center"/>
    </xf>
    <xf numFmtId="0" fontId="107" fillId="0" borderId="41" xfId="0" applyFont="1" applyBorder="1" applyAlignment="1">
      <alignment horizontal="center" vertical="center" wrapText="1"/>
    </xf>
    <xf numFmtId="0" fontId="107" fillId="0" borderId="40" xfId="0" applyFont="1" applyBorder="1" applyAlignment="1">
      <alignment horizontal="center" vertical="center" wrapText="1"/>
    </xf>
    <xf numFmtId="0" fontId="101" fillId="0" borderId="41" xfId="0" applyFont="1" applyBorder="1" applyAlignment="1">
      <alignment horizontal="center" vertical="center"/>
    </xf>
    <xf numFmtId="0" fontId="101" fillId="0" borderId="39" xfId="0" applyFont="1" applyBorder="1" applyAlignment="1">
      <alignment horizontal="center" vertical="center"/>
    </xf>
    <xf numFmtId="0" fontId="101" fillId="0" borderId="40" xfId="0" applyFont="1" applyBorder="1" applyAlignment="1">
      <alignment horizontal="center" vertical="center"/>
    </xf>
    <xf numFmtId="0" fontId="83" fillId="0" borderId="104" xfId="0" applyFont="1" applyBorder="1" applyAlignment="1">
      <alignment horizontal="center" vertical="center"/>
    </xf>
  </cellXfs>
  <cellStyles count="2530">
    <cellStyle name="=D:\WINNT\SYSTEM32\COMMAND.COM" xfId="988" xr:uid="{00000000-0005-0000-0000-000000000000}"/>
    <cellStyle name="1 indent" xfId="989" xr:uid="{00000000-0005-0000-0000-000001000000}"/>
    <cellStyle name="1enter" xfId="990" xr:uid="{00000000-0005-0000-0000-000002000000}"/>
    <cellStyle name="1enter 2" xfId="991" xr:uid="{00000000-0005-0000-0000-000003000000}"/>
    <cellStyle name="2 indents" xfId="992" xr:uid="{00000000-0005-0000-0000-000004000000}"/>
    <cellStyle name="20% - Accent1 10" xfId="5" xr:uid="{00000000-0005-0000-0000-000005000000}"/>
    <cellStyle name="20% - Accent1 10 2" xfId="6" xr:uid="{00000000-0005-0000-0000-000006000000}"/>
    <cellStyle name="20% - Accent1 11" xfId="7" xr:uid="{00000000-0005-0000-0000-000007000000}"/>
    <cellStyle name="20% - Accent1 11 2" xfId="8" xr:uid="{00000000-0005-0000-0000-000008000000}"/>
    <cellStyle name="20% - Accent1 12" xfId="9" xr:uid="{00000000-0005-0000-0000-000009000000}"/>
    <cellStyle name="20% - Accent1 12 2" xfId="10" xr:uid="{00000000-0005-0000-0000-00000A000000}"/>
    <cellStyle name="20% - Accent1 13" xfId="11" xr:uid="{00000000-0005-0000-0000-00000B000000}"/>
    <cellStyle name="20% - Accent1 13 2" xfId="12" xr:uid="{00000000-0005-0000-0000-00000C000000}"/>
    <cellStyle name="20% - Accent1 14" xfId="13" xr:uid="{00000000-0005-0000-0000-00000D000000}"/>
    <cellStyle name="20% - Accent1 14 2" xfId="14" xr:uid="{00000000-0005-0000-0000-00000E000000}"/>
    <cellStyle name="20% - Accent1 2" xfId="15" xr:uid="{00000000-0005-0000-0000-00000F000000}"/>
    <cellStyle name="20% - Accent1 2 2" xfId="16" xr:uid="{00000000-0005-0000-0000-000010000000}"/>
    <cellStyle name="20% - Accent1 2 2 2" xfId="17" xr:uid="{00000000-0005-0000-0000-000011000000}"/>
    <cellStyle name="20% - Accent1 2 2_sporedba po zemji" xfId="994" xr:uid="{00000000-0005-0000-0000-000012000000}"/>
    <cellStyle name="20% - Accent1 2 3" xfId="18" xr:uid="{00000000-0005-0000-0000-000013000000}"/>
    <cellStyle name="20% - Accent1 2 3 2" xfId="19" xr:uid="{00000000-0005-0000-0000-000014000000}"/>
    <cellStyle name="20% - Accent1 2 3_sporedba po zemji" xfId="995" xr:uid="{00000000-0005-0000-0000-000015000000}"/>
    <cellStyle name="20% - Accent1 2 4" xfId="20" xr:uid="{00000000-0005-0000-0000-000016000000}"/>
    <cellStyle name="20% - Accent1 2 5" xfId="996" xr:uid="{00000000-0005-0000-0000-000017000000}"/>
    <cellStyle name="20% - Accent1 2_sporedba po zemji" xfId="993" xr:uid="{00000000-0005-0000-0000-000018000000}"/>
    <cellStyle name="20% - Accent1 3" xfId="21" xr:uid="{00000000-0005-0000-0000-000019000000}"/>
    <cellStyle name="20% - Accent1 3 2" xfId="22" xr:uid="{00000000-0005-0000-0000-00001A000000}"/>
    <cellStyle name="20% - Accent1 4" xfId="23" xr:uid="{00000000-0005-0000-0000-00001B000000}"/>
    <cellStyle name="20% - Accent1 4 2" xfId="24" xr:uid="{00000000-0005-0000-0000-00001C000000}"/>
    <cellStyle name="20% - Accent1 5" xfId="25" xr:uid="{00000000-0005-0000-0000-00001D000000}"/>
    <cellStyle name="20% - Accent1 5 2" xfId="26" xr:uid="{00000000-0005-0000-0000-00001E000000}"/>
    <cellStyle name="20% - Accent1 6" xfId="27" xr:uid="{00000000-0005-0000-0000-00001F000000}"/>
    <cellStyle name="20% - Accent1 6 2" xfId="28" xr:uid="{00000000-0005-0000-0000-000020000000}"/>
    <cellStyle name="20% - Accent1 7" xfId="29" xr:uid="{00000000-0005-0000-0000-000021000000}"/>
    <cellStyle name="20% - Accent1 7 2" xfId="30" xr:uid="{00000000-0005-0000-0000-000022000000}"/>
    <cellStyle name="20% - Accent1 8" xfId="31" xr:uid="{00000000-0005-0000-0000-000023000000}"/>
    <cellStyle name="20% - Accent1 8 2" xfId="32" xr:uid="{00000000-0005-0000-0000-000024000000}"/>
    <cellStyle name="20% - Accent1 9" xfId="33" xr:uid="{00000000-0005-0000-0000-000025000000}"/>
    <cellStyle name="20% - Accent1 9 2" xfId="34" xr:uid="{00000000-0005-0000-0000-000026000000}"/>
    <cellStyle name="20% - Accent2 10" xfId="35" xr:uid="{00000000-0005-0000-0000-000027000000}"/>
    <cellStyle name="20% - Accent2 10 2" xfId="36" xr:uid="{00000000-0005-0000-0000-000028000000}"/>
    <cellStyle name="20% - Accent2 11" xfId="37" xr:uid="{00000000-0005-0000-0000-000029000000}"/>
    <cellStyle name="20% - Accent2 11 2" xfId="38" xr:uid="{00000000-0005-0000-0000-00002A000000}"/>
    <cellStyle name="20% - Accent2 12" xfId="39" xr:uid="{00000000-0005-0000-0000-00002B000000}"/>
    <cellStyle name="20% - Accent2 12 2" xfId="40" xr:uid="{00000000-0005-0000-0000-00002C000000}"/>
    <cellStyle name="20% - Accent2 13" xfId="41" xr:uid="{00000000-0005-0000-0000-00002D000000}"/>
    <cellStyle name="20% - Accent2 13 2" xfId="42" xr:uid="{00000000-0005-0000-0000-00002E000000}"/>
    <cellStyle name="20% - Accent2 14" xfId="43" xr:uid="{00000000-0005-0000-0000-00002F000000}"/>
    <cellStyle name="20% - Accent2 14 2" xfId="44" xr:uid="{00000000-0005-0000-0000-000030000000}"/>
    <cellStyle name="20% - Accent2 2" xfId="45" xr:uid="{00000000-0005-0000-0000-000031000000}"/>
    <cellStyle name="20% - Accent2 2 2" xfId="46" xr:uid="{00000000-0005-0000-0000-000032000000}"/>
    <cellStyle name="20% - Accent2 2 2 2" xfId="47" xr:uid="{00000000-0005-0000-0000-000033000000}"/>
    <cellStyle name="20% - Accent2 2 2_sporedba po zemji" xfId="998" xr:uid="{00000000-0005-0000-0000-000034000000}"/>
    <cellStyle name="20% - Accent2 2 3" xfId="48" xr:uid="{00000000-0005-0000-0000-000035000000}"/>
    <cellStyle name="20% - Accent2 2 3 2" xfId="49" xr:uid="{00000000-0005-0000-0000-000036000000}"/>
    <cellStyle name="20% - Accent2 2 3_sporedba po zemji" xfId="999" xr:uid="{00000000-0005-0000-0000-000037000000}"/>
    <cellStyle name="20% - Accent2 2 4" xfId="50" xr:uid="{00000000-0005-0000-0000-000038000000}"/>
    <cellStyle name="20% - Accent2 2 5" xfId="1000" xr:uid="{00000000-0005-0000-0000-000039000000}"/>
    <cellStyle name="20% - Accent2 2_sporedba po zemji" xfId="997" xr:uid="{00000000-0005-0000-0000-00003A000000}"/>
    <cellStyle name="20% - Accent2 3" xfId="51" xr:uid="{00000000-0005-0000-0000-00003B000000}"/>
    <cellStyle name="20% - Accent2 3 2" xfId="52" xr:uid="{00000000-0005-0000-0000-00003C000000}"/>
    <cellStyle name="20% - Accent2 4" xfId="53" xr:uid="{00000000-0005-0000-0000-00003D000000}"/>
    <cellStyle name="20% - Accent2 4 2" xfId="54" xr:uid="{00000000-0005-0000-0000-00003E000000}"/>
    <cellStyle name="20% - Accent2 5" xfId="55" xr:uid="{00000000-0005-0000-0000-00003F000000}"/>
    <cellStyle name="20% - Accent2 5 2" xfId="56" xr:uid="{00000000-0005-0000-0000-000040000000}"/>
    <cellStyle name="20% - Accent2 6" xfId="57" xr:uid="{00000000-0005-0000-0000-000041000000}"/>
    <cellStyle name="20% - Accent2 6 2" xfId="58" xr:uid="{00000000-0005-0000-0000-000042000000}"/>
    <cellStyle name="20% - Accent2 7" xfId="59" xr:uid="{00000000-0005-0000-0000-000043000000}"/>
    <cellStyle name="20% - Accent2 7 2" xfId="60" xr:uid="{00000000-0005-0000-0000-000044000000}"/>
    <cellStyle name="20% - Accent2 8" xfId="61" xr:uid="{00000000-0005-0000-0000-000045000000}"/>
    <cellStyle name="20% - Accent2 8 2" xfId="62" xr:uid="{00000000-0005-0000-0000-000046000000}"/>
    <cellStyle name="20% - Accent2 9" xfId="63" xr:uid="{00000000-0005-0000-0000-000047000000}"/>
    <cellStyle name="20% - Accent2 9 2" xfId="64" xr:uid="{00000000-0005-0000-0000-000048000000}"/>
    <cellStyle name="20% - Accent3 10" xfId="65" xr:uid="{00000000-0005-0000-0000-000049000000}"/>
    <cellStyle name="20% - Accent3 10 2" xfId="66" xr:uid="{00000000-0005-0000-0000-00004A000000}"/>
    <cellStyle name="20% - Accent3 11" xfId="67" xr:uid="{00000000-0005-0000-0000-00004B000000}"/>
    <cellStyle name="20% - Accent3 11 2" xfId="68" xr:uid="{00000000-0005-0000-0000-00004C000000}"/>
    <cellStyle name="20% - Accent3 12" xfId="69" xr:uid="{00000000-0005-0000-0000-00004D000000}"/>
    <cellStyle name="20% - Accent3 12 2" xfId="70" xr:uid="{00000000-0005-0000-0000-00004E000000}"/>
    <cellStyle name="20% - Accent3 13" xfId="71" xr:uid="{00000000-0005-0000-0000-00004F000000}"/>
    <cellStyle name="20% - Accent3 13 2" xfId="72" xr:uid="{00000000-0005-0000-0000-000050000000}"/>
    <cellStyle name="20% - Accent3 14" xfId="73" xr:uid="{00000000-0005-0000-0000-000051000000}"/>
    <cellStyle name="20% - Accent3 14 2" xfId="74" xr:uid="{00000000-0005-0000-0000-000052000000}"/>
    <cellStyle name="20% - Accent3 2" xfId="75" xr:uid="{00000000-0005-0000-0000-000053000000}"/>
    <cellStyle name="20% - Accent3 2 2" xfId="76" xr:uid="{00000000-0005-0000-0000-000054000000}"/>
    <cellStyle name="20% - Accent3 2 2 2" xfId="77" xr:uid="{00000000-0005-0000-0000-000055000000}"/>
    <cellStyle name="20% - Accent3 2 2_sporedba po zemji" xfId="1002" xr:uid="{00000000-0005-0000-0000-000056000000}"/>
    <cellStyle name="20% - Accent3 2 3" xfId="78" xr:uid="{00000000-0005-0000-0000-000057000000}"/>
    <cellStyle name="20% - Accent3 2 3 2" xfId="79" xr:uid="{00000000-0005-0000-0000-000058000000}"/>
    <cellStyle name="20% - Accent3 2 3_sporedba po zemji" xfId="1003" xr:uid="{00000000-0005-0000-0000-000059000000}"/>
    <cellStyle name="20% - Accent3 2 4" xfId="80" xr:uid="{00000000-0005-0000-0000-00005A000000}"/>
    <cellStyle name="20% - Accent3 2 5" xfId="1004" xr:uid="{00000000-0005-0000-0000-00005B000000}"/>
    <cellStyle name="20% - Accent3 2_sporedba po zemji" xfId="1001" xr:uid="{00000000-0005-0000-0000-00005C000000}"/>
    <cellStyle name="20% - Accent3 3" xfId="81" xr:uid="{00000000-0005-0000-0000-00005D000000}"/>
    <cellStyle name="20% - Accent3 3 2" xfId="82" xr:uid="{00000000-0005-0000-0000-00005E000000}"/>
    <cellStyle name="20% - Accent3 4" xfId="83" xr:uid="{00000000-0005-0000-0000-00005F000000}"/>
    <cellStyle name="20% - Accent3 4 2" xfId="84" xr:uid="{00000000-0005-0000-0000-000060000000}"/>
    <cellStyle name="20% - Accent3 5" xfId="85" xr:uid="{00000000-0005-0000-0000-000061000000}"/>
    <cellStyle name="20% - Accent3 5 2" xfId="86" xr:uid="{00000000-0005-0000-0000-000062000000}"/>
    <cellStyle name="20% - Accent3 6" xfId="87" xr:uid="{00000000-0005-0000-0000-000063000000}"/>
    <cellStyle name="20% - Accent3 6 2" xfId="88" xr:uid="{00000000-0005-0000-0000-000064000000}"/>
    <cellStyle name="20% - Accent3 7" xfId="89" xr:uid="{00000000-0005-0000-0000-000065000000}"/>
    <cellStyle name="20% - Accent3 7 2" xfId="90" xr:uid="{00000000-0005-0000-0000-000066000000}"/>
    <cellStyle name="20% - Accent3 8" xfId="91" xr:uid="{00000000-0005-0000-0000-000067000000}"/>
    <cellStyle name="20% - Accent3 8 2" xfId="92" xr:uid="{00000000-0005-0000-0000-000068000000}"/>
    <cellStyle name="20% - Accent3 9" xfId="93" xr:uid="{00000000-0005-0000-0000-000069000000}"/>
    <cellStyle name="20% - Accent3 9 2" xfId="94" xr:uid="{00000000-0005-0000-0000-00006A000000}"/>
    <cellStyle name="20% - Accent4 10" xfId="95" xr:uid="{00000000-0005-0000-0000-00006B000000}"/>
    <cellStyle name="20% - Accent4 10 2" xfId="96" xr:uid="{00000000-0005-0000-0000-00006C000000}"/>
    <cellStyle name="20% - Accent4 11" xfId="97" xr:uid="{00000000-0005-0000-0000-00006D000000}"/>
    <cellStyle name="20% - Accent4 11 2" xfId="98" xr:uid="{00000000-0005-0000-0000-00006E000000}"/>
    <cellStyle name="20% - Accent4 12" xfId="99" xr:uid="{00000000-0005-0000-0000-00006F000000}"/>
    <cellStyle name="20% - Accent4 12 2" xfId="100" xr:uid="{00000000-0005-0000-0000-000070000000}"/>
    <cellStyle name="20% - Accent4 13" xfId="101" xr:uid="{00000000-0005-0000-0000-000071000000}"/>
    <cellStyle name="20% - Accent4 13 2" xfId="102" xr:uid="{00000000-0005-0000-0000-000072000000}"/>
    <cellStyle name="20% - Accent4 14" xfId="103" xr:uid="{00000000-0005-0000-0000-000073000000}"/>
    <cellStyle name="20% - Accent4 14 2" xfId="104" xr:uid="{00000000-0005-0000-0000-000074000000}"/>
    <cellStyle name="20% - Accent4 2" xfId="105" xr:uid="{00000000-0005-0000-0000-000075000000}"/>
    <cellStyle name="20% - Accent4 2 2" xfId="106" xr:uid="{00000000-0005-0000-0000-000076000000}"/>
    <cellStyle name="20% - Accent4 2 2 2" xfId="107" xr:uid="{00000000-0005-0000-0000-000077000000}"/>
    <cellStyle name="20% - Accent4 2 2_sporedba po zemji" xfId="1006" xr:uid="{00000000-0005-0000-0000-000078000000}"/>
    <cellStyle name="20% - Accent4 2 3" xfId="108" xr:uid="{00000000-0005-0000-0000-000079000000}"/>
    <cellStyle name="20% - Accent4 2 3 2" xfId="109" xr:uid="{00000000-0005-0000-0000-00007A000000}"/>
    <cellStyle name="20% - Accent4 2 3_sporedba po zemji" xfId="1007" xr:uid="{00000000-0005-0000-0000-00007B000000}"/>
    <cellStyle name="20% - Accent4 2 4" xfId="110" xr:uid="{00000000-0005-0000-0000-00007C000000}"/>
    <cellStyle name="20% - Accent4 2 5" xfId="1008" xr:uid="{00000000-0005-0000-0000-00007D000000}"/>
    <cellStyle name="20% - Accent4 2_sporedba po zemji" xfId="1005" xr:uid="{00000000-0005-0000-0000-00007E000000}"/>
    <cellStyle name="20% - Accent4 3" xfId="111" xr:uid="{00000000-0005-0000-0000-00007F000000}"/>
    <cellStyle name="20% - Accent4 3 2" xfId="112" xr:uid="{00000000-0005-0000-0000-000080000000}"/>
    <cellStyle name="20% - Accent4 4" xfId="113" xr:uid="{00000000-0005-0000-0000-000081000000}"/>
    <cellStyle name="20% - Accent4 4 2" xfId="114" xr:uid="{00000000-0005-0000-0000-000082000000}"/>
    <cellStyle name="20% - Accent4 5" xfId="115" xr:uid="{00000000-0005-0000-0000-000083000000}"/>
    <cellStyle name="20% - Accent4 5 2" xfId="116" xr:uid="{00000000-0005-0000-0000-000084000000}"/>
    <cellStyle name="20% - Accent4 6" xfId="117" xr:uid="{00000000-0005-0000-0000-000085000000}"/>
    <cellStyle name="20% - Accent4 6 2" xfId="118" xr:uid="{00000000-0005-0000-0000-000086000000}"/>
    <cellStyle name="20% - Accent4 7" xfId="119" xr:uid="{00000000-0005-0000-0000-000087000000}"/>
    <cellStyle name="20% - Accent4 7 2" xfId="120" xr:uid="{00000000-0005-0000-0000-000088000000}"/>
    <cellStyle name="20% - Accent4 8" xfId="121" xr:uid="{00000000-0005-0000-0000-000089000000}"/>
    <cellStyle name="20% - Accent4 8 2" xfId="122" xr:uid="{00000000-0005-0000-0000-00008A000000}"/>
    <cellStyle name="20% - Accent4 9" xfId="123" xr:uid="{00000000-0005-0000-0000-00008B000000}"/>
    <cellStyle name="20% - Accent4 9 2" xfId="124" xr:uid="{00000000-0005-0000-0000-00008C000000}"/>
    <cellStyle name="20% - Accent5 10" xfId="125" xr:uid="{00000000-0005-0000-0000-00008D000000}"/>
    <cellStyle name="20% - Accent5 10 2" xfId="126" xr:uid="{00000000-0005-0000-0000-00008E000000}"/>
    <cellStyle name="20% - Accent5 11" xfId="127" xr:uid="{00000000-0005-0000-0000-00008F000000}"/>
    <cellStyle name="20% - Accent5 11 2" xfId="128" xr:uid="{00000000-0005-0000-0000-000090000000}"/>
    <cellStyle name="20% - Accent5 12" xfId="129" xr:uid="{00000000-0005-0000-0000-000091000000}"/>
    <cellStyle name="20% - Accent5 12 2" xfId="130" xr:uid="{00000000-0005-0000-0000-000092000000}"/>
    <cellStyle name="20% - Accent5 13" xfId="131" xr:uid="{00000000-0005-0000-0000-000093000000}"/>
    <cellStyle name="20% - Accent5 13 2" xfId="132" xr:uid="{00000000-0005-0000-0000-000094000000}"/>
    <cellStyle name="20% - Accent5 14" xfId="133" xr:uid="{00000000-0005-0000-0000-000095000000}"/>
    <cellStyle name="20% - Accent5 14 2" xfId="134" xr:uid="{00000000-0005-0000-0000-000096000000}"/>
    <cellStyle name="20% - Accent5 2" xfId="135" xr:uid="{00000000-0005-0000-0000-000097000000}"/>
    <cellStyle name="20% - Accent5 2 2" xfId="136" xr:uid="{00000000-0005-0000-0000-000098000000}"/>
    <cellStyle name="20% - Accent5 2 2 2" xfId="137" xr:uid="{00000000-0005-0000-0000-000099000000}"/>
    <cellStyle name="20% - Accent5 2 2_sporedba po zemji" xfId="1009" xr:uid="{00000000-0005-0000-0000-00009A000000}"/>
    <cellStyle name="20% - Accent5 2 3" xfId="138" xr:uid="{00000000-0005-0000-0000-00009B000000}"/>
    <cellStyle name="20% - Accent5 2 3 2" xfId="139" xr:uid="{00000000-0005-0000-0000-00009C000000}"/>
    <cellStyle name="20% - Accent5 2 3_sporedba po zemji" xfId="1010" xr:uid="{00000000-0005-0000-0000-00009D000000}"/>
    <cellStyle name="20% - Accent5 2 4" xfId="140" xr:uid="{00000000-0005-0000-0000-00009E000000}"/>
    <cellStyle name="20% - Accent5 2 5" xfId="1011" xr:uid="{00000000-0005-0000-0000-00009F000000}"/>
    <cellStyle name="20% - Accent5 3" xfId="141" xr:uid="{00000000-0005-0000-0000-0000A0000000}"/>
    <cellStyle name="20% - Accent5 3 2" xfId="142" xr:uid="{00000000-0005-0000-0000-0000A1000000}"/>
    <cellStyle name="20% - Accent5 4" xfId="143" xr:uid="{00000000-0005-0000-0000-0000A2000000}"/>
    <cellStyle name="20% - Accent5 4 2" xfId="144" xr:uid="{00000000-0005-0000-0000-0000A3000000}"/>
    <cellStyle name="20% - Accent5 5" xfId="145" xr:uid="{00000000-0005-0000-0000-0000A4000000}"/>
    <cellStyle name="20% - Accent5 5 2" xfId="146" xr:uid="{00000000-0005-0000-0000-0000A5000000}"/>
    <cellStyle name="20% - Accent5 6" xfId="147" xr:uid="{00000000-0005-0000-0000-0000A6000000}"/>
    <cellStyle name="20% - Accent5 6 2" xfId="148" xr:uid="{00000000-0005-0000-0000-0000A7000000}"/>
    <cellStyle name="20% - Accent5 7" xfId="149" xr:uid="{00000000-0005-0000-0000-0000A8000000}"/>
    <cellStyle name="20% - Accent5 7 2" xfId="150" xr:uid="{00000000-0005-0000-0000-0000A9000000}"/>
    <cellStyle name="20% - Accent5 8" xfId="151" xr:uid="{00000000-0005-0000-0000-0000AA000000}"/>
    <cellStyle name="20% - Accent5 8 2" xfId="152" xr:uid="{00000000-0005-0000-0000-0000AB000000}"/>
    <cellStyle name="20% - Accent5 9" xfId="153" xr:uid="{00000000-0005-0000-0000-0000AC000000}"/>
    <cellStyle name="20% - Accent5 9 2" xfId="154" xr:uid="{00000000-0005-0000-0000-0000AD000000}"/>
    <cellStyle name="20% - Accent6 10" xfId="155" xr:uid="{00000000-0005-0000-0000-0000AE000000}"/>
    <cellStyle name="20% - Accent6 10 2" xfId="156" xr:uid="{00000000-0005-0000-0000-0000AF000000}"/>
    <cellStyle name="20% - Accent6 11" xfId="157" xr:uid="{00000000-0005-0000-0000-0000B0000000}"/>
    <cellStyle name="20% - Accent6 11 2" xfId="158" xr:uid="{00000000-0005-0000-0000-0000B1000000}"/>
    <cellStyle name="20% - Accent6 12" xfId="159" xr:uid="{00000000-0005-0000-0000-0000B2000000}"/>
    <cellStyle name="20% - Accent6 12 2" xfId="160" xr:uid="{00000000-0005-0000-0000-0000B3000000}"/>
    <cellStyle name="20% - Accent6 13" xfId="161" xr:uid="{00000000-0005-0000-0000-0000B4000000}"/>
    <cellStyle name="20% - Accent6 13 2" xfId="162" xr:uid="{00000000-0005-0000-0000-0000B5000000}"/>
    <cellStyle name="20% - Accent6 14" xfId="163" xr:uid="{00000000-0005-0000-0000-0000B6000000}"/>
    <cellStyle name="20% - Accent6 14 2" xfId="164" xr:uid="{00000000-0005-0000-0000-0000B7000000}"/>
    <cellStyle name="20% - Accent6 2" xfId="165" xr:uid="{00000000-0005-0000-0000-0000B8000000}"/>
    <cellStyle name="20% - Accent6 2 2" xfId="166" xr:uid="{00000000-0005-0000-0000-0000B9000000}"/>
    <cellStyle name="20% - Accent6 2 2 2" xfId="167" xr:uid="{00000000-0005-0000-0000-0000BA000000}"/>
    <cellStyle name="20% - Accent6 2 2_sporedba po zemji" xfId="1013" xr:uid="{00000000-0005-0000-0000-0000BB000000}"/>
    <cellStyle name="20% - Accent6 2 3" xfId="168" xr:uid="{00000000-0005-0000-0000-0000BC000000}"/>
    <cellStyle name="20% - Accent6 2 3 2" xfId="169" xr:uid="{00000000-0005-0000-0000-0000BD000000}"/>
    <cellStyle name="20% - Accent6 2 3_sporedba po zemji" xfId="1014" xr:uid="{00000000-0005-0000-0000-0000BE000000}"/>
    <cellStyle name="20% - Accent6 2 4" xfId="170" xr:uid="{00000000-0005-0000-0000-0000BF000000}"/>
    <cellStyle name="20% - Accent6 2 5" xfId="1015" xr:uid="{00000000-0005-0000-0000-0000C0000000}"/>
    <cellStyle name="20% - Accent6 2_sporedba po zemji" xfId="1012" xr:uid="{00000000-0005-0000-0000-0000C1000000}"/>
    <cellStyle name="20% - Accent6 3" xfId="171" xr:uid="{00000000-0005-0000-0000-0000C2000000}"/>
    <cellStyle name="20% - Accent6 3 2" xfId="172" xr:uid="{00000000-0005-0000-0000-0000C3000000}"/>
    <cellStyle name="20% - Accent6 4" xfId="173" xr:uid="{00000000-0005-0000-0000-0000C4000000}"/>
    <cellStyle name="20% - Accent6 4 2" xfId="174" xr:uid="{00000000-0005-0000-0000-0000C5000000}"/>
    <cellStyle name="20% - Accent6 5" xfId="175" xr:uid="{00000000-0005-0000-0000-0000C6000000}"/>
    <cellStyle name="20% - Accent6 5 2" xfId="176" xr:uid="{00000000-0005-0000-0000-0000C7000000}"/>
    <cellStyle name="20% - Accent6 6" xfId="177" xr:uid="{00000000-0005-0000-0000-0000C8000000}"/>
    <cellStyle name="20% - Accent6 6 2" xfId="178" xr:uid="{00000000-0005-0000-0000-0000C9000000}"/>
    <cellStyle name="20% - Accent6 7" xfId="179" xr:uid="{00000000-0005-0000-0000-0000CA000000}"/>
    <cellStyle name="20% - Accent6 7 2" xfId="180" xr:uid="{00000000-0005-0000-0000-0000CB000000}"/>
    <cellStyle name="20% - Accent6 8" xfId="181" xr:uid="{00000000-0005-0000-0000-0000CC000000}"/>
    <cellStyle name="20% - Accent6 8 2" xfId="182" xr:uid="{00000000-0005-0000-0000-0000CD000000}"/>
    <cellStyle name="20% - Accent6 9" xfId="183" xr:uid="{00000000-0005-0000-0000-0000CE000000}"/>
    <cellStyle name="20% - Accent6 9 2" xfId="184" xr:uid="{00000000-0005-0000-0000-0000CF000000}"/>
    <cellStyle name="3 indents" xfId="1016" xr:uid="{00000000-0005-0000-0000-0000D0000000}"/>
    <cellStyle name="4 indents" xfId="1017" xr:uid="{00000000-0005-0000-0000-0000D1000000}"/>
    <cellStyle name="40% - Accent1 10" xfId="185" xr:uid="{00000000-0005-0000-0000-0000D2000000}"/>
    <cellStyle name="40% - Accent1 10 2" xfId="186" xr:uid="{00000000-0005-0000-0000-0000D3000000}"/>
    <cellStyle name="40% - Accent1 11" xfId="187" xr:uid="{00000000-0005-0000-0000-0000D4000000}"/>
    <cellStyle name="40% - Accent1 11 2" xfId="188" xr:uid="{00000000-0005-0000-0000-0000D5000000}"/>
    <cellStyle name="40% - Accent1 12" xfId="189" xr:uid="{00000000-0005-0000-0000-0000D6000000}"/>
    <cellStyle name="40% - Accent1 12 2" xfId="190" xr:uid="{00000000-0005-0000-0000-0000D7000000}"/>
    <cellStyle name="40% - Accent1 13" xfId="191" xr:uid="{00000000-0005-0000-0000-0000D8000000}"/>
    <cellStyle name="40% - Accent1 13 2" xfId="192" xr:uid="{00000000-0005-0000-0000-0000D9000000}"/>
    <cellStyle name="40% - Accent1 14" xfId="193" xr:uid="{00000000-0005-0000-0000-0000DA000000}"/>
    <cellStyle name="40% - Accent1 14 2" xfId="194" xr:uid="{00000000-0005-0000-0000-0000DB000000}"/>
    <cellStyle name="40% - Accent1 2" xfId="195" xr:uid="{00000000-0005-0000-0000-0000DC000000}"/>
    <cellStyle name="40% - Accent1 2 2" xfId="196" xr:uid="{00000000-0005-0000-0000-0000DD000000}"/>
    <cellStyle name="40% - Accent1 2 2 2" xfId="197" xr:uid="{00000000-0005-0000-0000-0000DE000000}"/>
    <cellStyle name="40% - Accent1 2 2_sporedba po zemji" xfId="1019" xr:uid="{00000000-0005-0000-0000-0000DF000000}"/>
    <cellStyle name="40% - Accent1 2 3" xfId="198" xr:uid="{00000000-0005-0000-0000-0000E0000000}"/>
    <cellStyle name="40% - Accent1 2 3 2" xfId="199" xr:uid="{00000000-0005-0000-0000-0000E1000000}"/>
    <cellStyle name="40% - Accent1 2 3_sporedba po zemji" xfId="1020" xr:uid="{00000000-0005-0000-0000-0000E2000000}"/>
    <cellStyle name="40% - Accent1 2 4" xfId="200" xr:uid="{00000000-0005-0000-0000-0000E3000000}"/>
    <cellStyle name="40% - Accent1 2 5" xfId="1021" xr:uid="{00000000-0005-0000-0000-0000E4000000}"/>
    <cellStyle name="40% - Accent1 2_sporedba po zemji" xfId="1018" xr:uid="{00000000-0005-0000-0000-0000E5000000}"/>
    <cellStyle name="40% - Accent1 3" xfId="201" xr:uid="{00000000-0005-0000-0000-0000E6000000}"/>
    <cellStyle name="40% - Accent1 3 2" xfId="202" xr:uid="{00000000-0005-0000-0000-0000E7000000}"/>
    <cellStyle name="40% - Accent1 4" xfId="203" xr:uid="{00000000-0005-0000-0000-0000E8000000}"/>
    <cellStyle name="40% - Accent1 4 2" xfId="204" xr:uid="{00000000-0005-0000-0000-0000E9000000}"/>
    <cellStyle name="40% - Accent1 5" xfId="205" xr:uid="{00000000-0005-0000-0000-0000EA000000}"/>
    <cellStyle name="40% - Accent1 5 2" xfId="206" xr:uid="{00000000-0005-0000-0000-0000EB000000}"/>
    <cellStyle name="40% - Accent1 6" xfId="207" xr:uid="{00000000-0005-0000-0000-0000EC000000}"/>
    <cellStyle name="40% - Accent1 6 2" xfId="208" xr:uid="{00000000-0005-0000-0000-0000ED000000}"/>
    <cellStyle name="40% - Accent1 7" xfId="209" xr:uid="{00000000-0005-0000-0000-0000EE000000}"/>
    <cellStyle name="40% - Accent1 7 2" xfId="210" xr:uid="{00000000-0005-0000-0000-0000EF000000}"/>
    <cellStyle name="40% - Accent1 8" xfId="211" xr:uid="{00000000-0005-0000-0000-0000F0000000}"/>
    <cellStyle name="40% - Accent1 8 2" xfId="212" xr:uid="{00000000-0005-0000-0000-0000F1000000}"/>
    <cellStyle name="40% - Accent1 9" xfId="213" xr:uid="{00000000-0005-0000-0000-0000F2000000}"/>
    <cellStyle name="40% - Accent1 9 2" xfId="214" xr:uid="{00000000-0005-0000-0000-0000F3000000}"/>
    <cellStyle name="40% - Accent2 10" xfId="215" xr:uid="{00000000-0005-0000-0000-0000F4000000}"/>
    <cellStyle name="40% - Accent2 10 2" xfId="216" xr:uid="{00000000-0005-0000-0000-0000F5000000}"/>
    <cellStyle name="40% - Accent2 11" xfId="217" xr:uid="{00000000-0005-0000-0000-0000F6000000}"/>
    <cellStyle name="40% - Accent2 11 2" xfId="218" xr:uid="{00000000-0005-0000-0000-0000F7000000}"/>
    <cellStyle name="40% - Accent2 12" xfId="219" xr:uid="{00000000-0005-0000-0000-0000F8000000}"/>
    <cellStyle name="40% - Accent2 12 2" xfId="220" xr:uid="{00000000-0005-0000-0000-0000F9000000}"/>
    <cellStyle name="40% - Accent2 13" xfId="221" xr:uid="{00000000-0005-0000-0000-0000FA000000}"/>
    <cellStyle name="40% - Accent2 13 2" xfId="222" xr:uid="{00000000-0005-0000-0000-0000FB000000}"/>
    <cellStyle name="40% - Accent2 14" xfId="223" xr:uid="{00000000-0005-0000-0000-0000FC000000}"/>
    <cellStyle name="40% - Accent2 14 2" xfId="224" xr:uid="{00000000-0005-0000-0000-0000FD000000}"/>
    <cellStyle name="40% - Accent2 2" xfId="225" xr:uid="{00000000-0005-0000-0000-0000FE000000}"/>
    <cellStyle name="40% - Accent2 2 2" xfId="226" xr:uid="{00000000-0005-0000-0000-0000FF000000}"/>
    <cellStyle name="40% - Accent2 2 2 2" xfId="227" xr:uid="{00000000-0005-0000-0000-000000010000}"/>
    <cellStyle name="40% - Accent2 2 2_sporedba po zemji" xfId="1022" xr:uid="{00000000-0005-0000-0000-000001010000}"/>
    <cellStyle name="40% - Accent2 2 3" xfId="228" xr:uid="{00000000-0005-0000-0000-000002010000}"/>
    <cellStyle name="40% - Accent2 2 3 2" xfId="229" xr:uid="{00000000-0005-0000-0000-000003010000}"/>
    <cellStyle name="40% - Accent2 2 3_sporedba po zemji" xfId="1023" xr:uid="{00000000-0005-0000-0000-000004010000}"/>
    <cellStyle name="40% - Accent2 2 4" xfId="230" xr:uid="{00000000-0005-0000-0000-000005010000}"/>
    <cellStyle name="40% - Accent2 2 5" xfId="1024" xr:uid="{00000000-0005-0000-0000-000006010000}"/>
    <cellStyle name="40% - Accent2 3" xfId="231" xr:uid="{00000000-0005-0000-0000-000007010000}"/>
    <cellStyle name="40% - Accent2 3 2" xfId="232" xr:uid="{00000000-0005-0000-0000-000008010000}"/>
    <cellStyle name="40% - Accent2 4" xfId="233" xr:uid="{00000000-0005-0000-0000-000009010000}"/>
    <cellStyle name="40% - Accent2 4 2" xfId="234" xr:uid="{00000000-0005-0000-0000-00000A010000}"/>
    <cellStyle name="40% - Accent2 5" xfId="235" xr:uid="{00000000-0005-0000-0000-00000B010000}"/>
    <cellStyle name="40% - Accent2 5 2" xfId="236" xr:uid="{00000000-0005-0000-0000-00000C010000}"/>
    <cellStyle name="40% - Accent2 6" xfId="237" xr:uid="{00000000-0005-0000-0000-00000D010000}"/>
    <cellStyle name="40% - Accent2 6 2" xfId="238" xr:uid="{00000000-0005-0000-0000-00000E010000}"/>
    <cellStyle name="40% - Accent2 7" xfId="239" xr:uid="{00000000-0005-0000-0000-00000F010000}"/>
    <cellStyle name="40% - Accent2 7 2" xfId="240" xr:uid="{00000000-0005-0000-0000-000010010000}"/>
    <cellStyle name="40% - Accent2 8" xfId="241" xr:uid="{00000000-0005-0000-0000-000011010000}"/>
    <cellStyle name="40% - Accent2 8 2" xfId="242" xr:uid="{00000000-0005-0000-0000-000012010000}"/>
    <cellStyle name="40% - Accent2 9" xfId="243" xr:uid="{00000000-0005-0000-0000-000013010000}"/>
    <cellStyle name="40% - Accent2 9 2" xfId="244" xr:uid="{00000000-0005-0000-0000-000014010000}"/>
    <cellStyle name="40% - Accent3 10" xfId="245" xr:uid="{00000000-0005-0000-0000-000015010000}"/>
    <cellStyle name="40% - Accent3 10 2" xfId="246" xr:uid="{00000000-0005-0000-0000-000016010000}"/>
    <cellStyle name="40% - Accent3 11" xfId="247" xr:uid="{00000000-0005-0000-0000-000017010000}"/>
    <cellStyle name="40% - Accent3 11 2" xfId="248" xr:uid="{00000000-0005-0000-0000-000018010000}"/>
    <cellStyle name="40% - Accent3 12" xfId="249" xr:uid="{00000000-0005-0000-0000-000019010000}"/>
    <cellStyle name="40% - Accent3 12 2" xfId="250" xr:uid="{00000000-0005-0000-0000-00001A010000}"/>
    <cellStyle name="40% - Accent3 13" xfId="251" xr:uid="{00000000-0005-0000-0000-00001B010000}"/>
    <cellStyle name="40% - Accent3 13 2" xfId="252" xr:uid="{00000000-0005-0000-0000-00001C010000}"/>
    <cellStyle name="40% - Accent3 14" xfId="253" xr:uid="{00000000-0005-0000-0000-00001D010000}"/>
    <cellStyle name="40% - Accent3 14 2" xfId="254" xr:uid="{00000000-0005-0000-0000-00001E010000}"/>
    <cellStyle name="40% - Accent3 2" xfId="255" xr:uid="{00000000-0005-0000-0000-00001F010000}"/>
    <cellStyle name="40% - Accent3 2 2" xfId="256" xr:uid="{00000000-0005-0000-0000-000020010000}"/>
    <cellStyle name="40% - Accent3 2 2 2" xfId="257" xr:uid="{00000000-0005-0000-0000-000021010000}"/>
    <cellStyle name="40% - Accent3 2 2_sporedba po zemji" xfId="1026" xr:uid="{00000000-0005-0000-0000-000022010000}"/>
    <cellStyle name="40% - Accent3 2 3" xfId="258" xr:uid="{00000000-0005-0000-0000-000023010000}"/>
    <cellStyle name="40% - Accent3 2 3 2" xfId="259" xr:uid="{00000000-0005-0000-0000-000024010000}"/>
    <cellStyle name="40% - Accent3 2 3_sporedba po zemji" xfId="1027" xr:uid="{00000000-0005-0000-0000-000025010000}"/>
    <cellStyle name="40% - Accent3 2 4" xfId="260" xr:uid="{00000000-0005-0000-0000-000026010000}"/>
    <cellStyle name="40% - Accent3 2 5" xfId="1028" xr:uid="{00000000-0005-0000-0000-000027010000}"/>
    <cellStyle name="40% - Accent3 2_sporedba po zemji" xfId="1025" xr:uid="{00000000-0005-0000-0000-000028010000}"/>
    <cellStyle name="40% - Accent3 3" xfId="261" xr:uid="{00000000-0005-0000-0000-000029010000}"/>
    <cellStyle name="40% - Accent3 3 2" xfId="262" xr:uid="{00000000-0005-0000-0000-00002A010000}"/>
    <cellStyle name="40% - Accent3 4" xfId="263" xr:uid="{00000000-0005-0000-0000-00002B010000}"/>
    <cellStyle name="40% - Accent3 4 2" xfId="264" xr:uid="{00000000-0005-0000-0000-00002C010000}"/>
    <cellStyle name="40% - Accent3 5" xfId="265" xr:uid="{00000000-0005-0000-0000-00002D010000}"/>
    <cellStyle name="40% - Accent3 5 2" xfId="266" xr:uid="{00000000-0005-0000-0000-00002E010000}"/>
    <cellStyle name="40% - Accent3 6" xfId="267" xr:uid="{00000000-0005-0000-0000-00002F010000}"/>
    <cellStyle name="40% - Accent3 6 2" xfId="268" xr:uid="{00000000-0005-0000-0000-000030010000}"/>
    <cellStyle name="40% - Accent3 7" xfId="269" xr:uid="{00000000-0005-0000-0000-000031010000}"/>
    <cellStyle name="40% - Accent3 7 2" xfId="270" xr:uid="{00000000-0005-0000-0000-000032010000}"/>
    <cellStyle name="40% - Accent3 8" xfId="271" xr:uid="{00000000-0005-0000-0000-000033010000}"/>
    <cellStyle name="40% - Accent3 8 2" xfId="272" xr:uid="{00000000-0005-0000-0000-000034010000}"/>
    <cellStyle name="40% - Accent3 9" xfId="273" xr:uid="{00000000-0005-0000-0000-000035010000}"/>
    <cellStyle name="40% - Accent3 9 2" xfId="274" xr:uid="{00000000-0005-0000-0000-000036010000}"/>
    <cellStyle name="40% - Accent4 10" xfId="275" xr:uid="{00000000-0005-0000-0000-000037010000}"/>
    <cellStyle name="40% - Accent4 10 2" xfId="276" xr:uid="{00000000-0005-0000-0000-000038010000}"/>
    <cellStyle name="40% - Accent4 11" xfId="277" xr:uid="{00000000-0005-0000-0000-000039010000}"/>
    <cellStyle name="40% - Accent4 11 2" xfId="278" xr:uid="{00000000-0005-0000-0000-00003A010000}"/>
    <cellStyle name="40% - Accent4 12" xfId="279" xr:uid="{00000000-0005-0000-0000-00003B010000}"/>
    <cellStyle name="40% - Accent4 12 2" xfId="280" xr:uid="{00000000-0005-0000-0000-00003C010000}"/>
    <cellStyle name="40% - Accent4 13" xfId="281" xr:uid="{00000000-0005-0000-0000-00003D010000}"/>
    <cellStyle name="40% - Accent4 13 2" xfId="282" xr:uid="{00000000-0005-0000-0000-00003E010000}"/>
    <cellStyle name="40% - Accent4 14" xfId="283" xr:uid="{00000000-0005-0000-0000-00003F010000}"/>
    <cellStyle name="40% - Accent4 14 2" xfId="284" xr:uid="{00000000-0005-0000-0000-000040010000}"/>
    <cellStyle name="40% - Accent4 2" xfId="285" xr:uid="{00000000-0005-0000-0000-000041010000}"/>
    <cellStyle name="40% - Accent4 2 2" xfId="286" xr:uid="{00000000-0005-0000-0000-000042010000}"/>
    <cellStyle name="40% - Accent4 2 2 2" xfId="287" xr:uid="{00000000-0005-0000-0000-000043010000}"/>
    <cellStyle name="40% - Accent4 2 2_sporedba po zemji" xfId="1030" xr:uid="{00000000-0005-0000-0000-000044010000}"/>
    <cellStyle name="40% - Accent4 2 3" xfId="288" xr:uid="{00000000-0005-0000-0000-000045010000}"/>
    <cellStyle name="40% - Accent4 2 3 2" xfId="289" xr:uid="{00000000-0005-0000-0000-000046010000}"/>
    <cellStyle name="40% - Accent4 2 3_sporedba po zemji" xfId="1031" xr:uid="{00000000-0005-0000-0000-000047010000}"/>
    <cellStyle name="40% - Accent4 2 4" xfId="290" xr:uid="{00000000-0005-0000-0000-000048010000}"/>
    <cellStyle name="40% - Accent4 2 5" xfId="1032" xr:uid="{00000000-0005-0000-0000-000049010000}"/>
    <cellStyle name="40% - Accent4 2_sporedba po zemji" xfId="1029" xr:uid="{00000000-0005-0000-0000-00004A010000}"/>
    <cellStyle name="40% - Accent4 3" xfId="291" xr:uid="{00000000-0005-0000-0000-00004B010000}"/>
    <cellStyle name="40% - Accent4 3 2" xfId="292" xr:uid="{00000000-0005-0000-0000-00004C010000}"/>
    <cellStyle name="40% - Accent4 4" xfId="293" xr:uid="{00000000-0005-0000-0000-00004D010000}"/>
    <cellStyle name="40% - Accent4 4 2" xfId="294" xr:uid="{00000000-0005-0000-0000-00004E010000}"/>
    <cellStyle name="40% - Accent4 5" xfId="295" xr:uid="{00000000-0005-0000-0000-00004F010000}"/>
    <cellStyle name="40% - Accent4 5 2" xfId="296" xr:uid="{00000000-0005-0000-0000-000050010000}"/>
    <cellStyle name="40% - Accent4 6" xfId="297" xr:uid="{00000000-0005-0000-0000-000051010000}"/>
    <cellStyle name="40% - Accent4 6 2" xfId="298" xr:uid="{00000000-0005-0000-0000-000052010000}"/>
    <cellStyle name="40% - Accent4 7" xfId="299" xr:uid="{00000000-0005-0000-0000-000053010000}"/>
    <cellStyle name="40% - Accent4 7 2" xfId="300" xr:uid="{00000000-0005-0000-0000-000054010000}"/>
    <cellStyle name="40% - Accent4 8" xfId="301" xr:uid="{00000000-0005-0000-0000-000055010000}"/>
    <cellStyle name="40% - Accent4 8 2" xfId="302" xr:uid="{00000000-0005-0000-0000-000056010000}"/>
    <cellStyle name="40% - Accent4 9" xfId="303" xr:uid="{00000000-0005-0000-0000-000057010000}"/>
    <cellStyle name="40% - Accent4 9 2" xfId="304" xr:uid="{00000000-0005-0000-0000-000058010000}"/>
    <cellStyle name="40% - Accent5 10" xfId="305" xr:uid="{00000000-0005-0000-0000-000059010000}"/>
    <cellStyle name="40% - Accent5 10 2" xfId="306" xr:uid="{00000000-0005-0000-0000-00005A010000}"/>
    <cellStyle name="40% - Accent5 11" xfId="307" xr:uid="{00000000-0005-0000-0000-00005B010000}"/>
    <cellStyle name="40% - Accent5 11 2" xfId="308" xr:uid="{00000000-0005-0000-0000-00005C010000}"/>
    <cellStyle name="40% - Accent5 12" xfId="309" xr:uid="{00000000-0005-0000-0000-00005D010000}"/>
    <cellStyle name="40% - Accent5 12 2" xfId="310" xr:uid="{00000000-0005-0000-0000-00005E010000}"/>
    <cellStyle name="40% - Accent5 13" xfId="311" xr:uid="{00000000-0005-0000-0000-00005F010000}"/>
    <cellStyle name="40% - Accent5 13 2" xfId="312" xr:uid="{00000000-0005-0000-0000-000060010000}"/>
    <cellStyle name="40% - Accent5 14" xfId="313" xr:uid="{00000000-0005-0000-0000-000061010000}"/>
    <cellStyle name="40% - Accent5 14 2" xfId="314" xr:uid="{00000000-0005-0000-0000-000062010000}"/>
    <cellStyle name="40% - Accent5 2" xfId="315" xr:uid="{00000000-0005-0000-0000-000063010000}"/>
    <cellStyle name="40% - Accent5 2 2" xfId="316" xr:uid="{00000000-0005-0000-0000-000064010000}"/>
    <cellStyle name="40% - Accent5 2 2 2" xfId="317" xr:uid="{00000000-0005-0000-0000-000065010000}"/>
    <cellStyle name="40% - Accent5 2 2_sporedba po zemji" xfId="1033" xr:uid="{00000000-0005-0000-0000-000066010000}"/>
    <cellStyle name="40% - Accent5 2 3" xfId="318" xr:uid="{00000000-0005-0000-0000-000067010000}"/>
    <cellStyle name="40% - Accent5 2 3 2" xfId="319" xr:uid="{00000000-0005-0000-0000-000068010000}"/>
    <cellStyle name="40% - Accent5 2 3_sporedba po zemji" xfId="1034" xr:uid="{00000000-0005-0000-0000-000069010000}"/>
    <cellStyle name="40% - Accent5 2 4" xfId="320" xr:uid="{00000000-0005-0000-0000-00006A010000}"/>
    <cellStyle name="40% - Accent5 2 5" xfId="1035" xr:uid="{00000000-0005-0000-0000-00006B010000}"/>
    <cellStyle name="40% - Accent5 3" xfId="321" xr:uid="{00000000-0005-0000-0000-00006C010000}"/>
    <cellStyle name="40% - Accent5 3 2" xfId="322" xr:uid="{00000000-0005-0000-0000-00006D010000}"/>
    <cellStyle name="40% - Accent5 4" xfId="323" xr:uid="{00000000-0005-0000-0000-00006E010000}"/>
    <cellStyle name="40% - Accent5 4 2" xfId="324" xr:uid="{00000000-0005-0000-0000-00006F010000}"/>
    <cellStyle name="40% - Accent5 5" xfId="325" xr:uid="{00000000-0005-0000-0000-000070010000}"/>
    <cellStyle name="40% - Accent5 5 2" xfId="326" xr:uid="{00000000-0005-0000-0000-000071010000}"/>
    <cellStyle name="40% - Accent5 6" xfId="327" xr:uid="{00000000-0005-0000-0000-000072010000}"/>
    <cellStyle name="40% - Accent5 6 2" xfId="328" xr:uid="{00000000-0005-0000-0000-000073010000}"/>
    <cellStyle name="40% - Accent5 7" xfId="329" xr:uid="{00000000-0005-0000-0000-000074010000}"/>
    <cellStyle name="40% - Accent5 7 2" xfId="330" xr:uid="{00000000-0005-0000-0000-000075010000}"/>
    <cellStyle name="40% - Accent5 8" xfId="331" xr:uid="{00000000-0005-0000-0000-000076010000}"/>
    <cellStyle name="40% - Accent5 8 2" xfId="332" xr:uid="{00000000-0005-0000-0000-000077010000}"/>
    <cellStyle name="40% - Accent5 9" xfId="333" xr:uid="{00000000-0005-0000-0000-000078010000}"/>
    <cellStyle name="40% - Accent5 9 2" xfId="334" xr:uid="{00000000-0005-0000-0000-000079010000}"/>
    <cellStyle name="40% - Accent6 10" xfId="335" xr:uid="{00000000-0005-0000-0000-00007A010000}"/>
    <cellStyle name="40% - Accent6 10 2" xfId="336" xr:uid="{00000000-0005-0000-0000-00007B010000}"/>
    <cellStyle name="40% - Accent6 11" xfId="337" xr:uid="{00000000-0005-0000-0000-00007C010000}"/>
    <cellStyle name="40% - Accent6 11 2" xfId="338" xr:uid="{00000000-0005-0000-0000-00007D010000}"/>
    <cellStyle name="40% - Accent6 12" xfId="339" xr:uid="{00000000-0005-0000-0000-00007E010000}"/>
    <cellStyle name="40% - Accent6 12 2" xfId="340" xr:uid="{00000000-0005-0000-0000-00007F010000}"/>
    <cellStyle name="40% - Accent6 13" xfId="341" xr:uid="{00000000-0005-0000-0000-000080010000}"/>
    <cellStyle name="40% - Accent6 13 2" xfId="342" xr:uid="{00000000-0005-0000-0000-000081010000}"/>
    <cellStyle name="40% - Accent6 14" xfId="343" xr:uid="{00000000-0005-0000-0000-000082010000}"/>
    <cellStyle name="40% - Accent6 14 2" xfId="344" xr:uid="{00000000-0005-0000-0000-000083010000}"/>
    <cellStyle name="40% - Accent6 2" xfId="345" xr:uid="{00000000-0005-0000-0000-000084010000}"/>
    <cellStyle name="40% - Accent6 2 2" xfId="346" xr:uid="{00000000-0005-0000-0000-000085010000}"/>
    <cellStyle name="40% - Accent6 2 2 2" xfId="347" xr:uid="{00000000-0005-0000-0000-000086010000}"/>
    <cellStyle name="40% - Accent6 2 2_sporedba po zemji" xfId="1037" xr:uid="{00000000-0005-0000-0000-000087010000}"/>
    <cellStyle name="40% - Accent6 2 3" xfId="348" xr:uid="{00000000-0005-0000-0000-000088010000}"/>
    <cellStyle name="40% - Accent6 2 3 2" xfId="349" xr:uid="{00000000-0005-0000-0000-000089010000}"/>
    <cellStyle name="40% - Accent6 2 3_sporedba po zemji" xfId="1038" xr:uid="{00000000-0005-0000-0000-00008A010000}"/>
    <cellStyle name="40% - Accent6 2 4" xfId="350" xr:uid="{00000000-0005-0000-0000-00008B010000}"/>
    <cellStyle name="40% - Accent6 2 5" xfId="1039" xr:uid="{00000000-0005-0000-0000-00008C010000}"/>
    <cellStyle name="40% - Accent6 2_sporedba po zemji" xfId="1036" xr:uid="{00000000-0005-0000-0000-00008D010000}"/>
    <cellStyle name="40% - Accent6 3" xfId="351" xr:uid="{00000000-0005-0000-0000-00008E010000}"/>
    <cellStyle name="40% - Accent6 3 2" xfId="352" xr:uid="{00000000-0005-0000-0000-00008F010000}"/>
    <cellStyle name="40% - Accent6 4" xfId="353" xr:uid="{00000000-0005-0000-0000-000090010000}"/>
    <cellStyle name="40% - Accent6 4 2" xfId="354" xr:uid="{00000000-0005-0000-0000-000091010000}"/>
    <cellStyle name="40% - Accent6 5" xfId="355" xr:uid="{00000000-0005-0000-0000-000092010000}"/>
    <cellStyle name="40% - Accent6 5 2" xfId="356" xr:uid="{00000000-0005-0000-0000-000093010000}"/>
    <cellStyle name="40% - Accent6 6" xfId="357" xr:uid="{00000000-0005-0000-0000-000094010000}"/>
    <cellStyle name="40% - Accent6 6 2" xfId="358" xr:uid="{00000000-0005-0000-0000-000095010000}"/>
    <cellStyle name="40% - Accent6 7" xfId="359" xr:uid="{00000000-0005-0000-0000-000096010000}"/>
    <cellStyle name="40% - Accent6 7 2" xfId="360" xr:uid="{00000000-0005-0000-0000-000097010000}"/>
    <cellStyle name="40% - Accent6 8" xfId="361" xr:uid="{00000000-0005-0000-0000-000098010000}"/>
    <cellStyle name="40% - Accent6 8 2" xfId="362" xr:uid="{00000000-0005-0000-0000-000099010000}"/>
    <cellStyle name="40% - Accent6 9" xfId="363" xr:uid="{00000000-0005-0000-0000-00009A010000}"/>
    <cellStyle name="40% - Accent6 9 2" xfId="364" xr:uid="{00000000-0005-0000-0000-00009B010000}"/>
    <cellStyle name="5 indents" xfId="1040" xr:uid="{00000000-0005-0000-0000-00009C010000}"/>
    <cellStyle name="60% - Accent1 10" xfId="365" xr:uid="{00000000-0005-0000-0000-00009D010000}"/>
    <cellStyle name="60% - Accent1 11" xfId="366" xr:uid="{00000000-0005-0000-0000-00009E010000}"/>
    <cellStyle name="60% - Accent1 12" xfId="367" xr:uid="{00000000-0005-0000-0000-00009F010000}"/>
    <cellStyle name="60% - Accent1 13" xfId="368" xr:uid="{00000000-0005-0000-0000-0000A0010000}"/>
    <cellStyle name="60% - Accent1 14" xfId="369" xr:uid="{00000000-0005-0000-0000-0000A1010000}"/>
    <cellStyle name="60% - Accent1 2" xfId="370" xr:uid="{00000000-0005-0000-0000-0000A2010000}"/>
    <cellStyle name="60% - Accent1 2 2" xfId="371" xr:uid="{00000000-0005-0000-0000-0000A3010000}"/>
    <cellStyle name="60% - Accent1 2 2 2" xfId="1043" xr:uid="{00000000-0005-0000-0000-0000A4010000}"/>
    <cellStyle name="60% - Accent1 2 2_sporedba po zemji" xfId="1042" xr:uid="{00000000-0005-0000-0000-0000A5010000}"/>
    <cellStyle name="60% - Accent1 2 3" xfId="372" xr:uid="{00000000-0005-0000-0000-0000A6010000}"/>
    <cellStyle name="60% - Accent1 2 4" xfId="1044" xr:uid="{00000000-0005-0000-0000-0000A7010000}"/>
    <cellStyle name="60% - Accent1 2 5" xfId="1045" xr:uid="{00000000-0005-0000-0000-0000A8010000}"/>
    <cellStyle name="60% - Accent1 2_sporedba po zemji" xfId="1041" xr:uid="{00000000-0005-0000-0000-0000A9010000}"/>
    <cellStyle name="60% - Accent1 3" xfId="373" xr:uid="{00000000-0005-0000-0000-0000AA010000}"/>
    <cellStyle name="60% - Accent1 3 2" xfId="1046" xr:uid="{00000000-0005-0000-0000-0000AB010000}"/>
    <cellStyle name="60% - Accent1 4" xfId="374" xr:uid="{00000000-0005-0000-0000-0000AC010000}"/>
    <cellStyle name="60% - Accent1 5" xfId="375" xr:uid="{00000000-0005-0000-0000-0000AD010000}"/>
    <cellStyle name="60% - Accent1 6" xfId="376" xr:uid="{00000000-0005-0000-0000-0000AE010000}"/>
    <cellStyle name="60% - Accent1 7" xfId="377" xr:uid="{00000000-0005-0000-0000-0000AF010000}"/>
    <cellStyle name="60% - Accent1 8" xfId="378" xr:uid="{00000000-0005-0000-0000-0000B0010000}"/>
    <cellStyle name="60% - Accent1 9" xfId="379" xr:uid="{00000000-0005-0000-0000-0000B1010000}"/>
    <cellStyle name="60% - Accent2 10" xfId="380" xr:uid="{00000000-0005-0000-0000-0000B2010000}"/>
    <cellStyle name="60% - Accent2 11" xfId="381" xr:uid="{00000000-0005-0000-0000-0000B3010000}"/>
    <cellStyle name="60% - Accent2 12" xfId="382" xr:uid="{00000000-0005-0000-0000-0000B4010000}"/>
    <cellStyle name="60% - Accent2 13" xfId="383" xr:uid="{00000000-0005-0000-0000-0000B5010000}"/>
    <cellStyle name="60% - Accent2 14" xfId="384" xr:uid="{00000000-0005-0000-0000-0000B6010000}"/>
    <cellStyle name="60% - Accent2 2" xfId="385" xr:uid="{00000000-0005-0000-0000-0000B7010000}"/>
    <cellStyle name="60% - Accent2 2 2" xfId="386" xr:uid="{00000000-0005-0000-0000-0000B8010000}"/>
    <cellStyle name="60% - Accent2 2 2 2" xfId="1047" xr:uid="{00000000-0005-0000-0000-0000B9010000}"/>
    <cellStyle name="60% - Accent2 2 3" xfId="387" xr:uid="{00000000-0005-0000-0000-0000BA010000}"/>
    <cellStyle name="60% - Accent2 2 4" xfId="1048" xr:uid="{00000000-0005-0000-0000-0000BB010000}"/>
    <cellStyle name="60% - Accent2 2 5" xfId="1049" xr:uid="{00000000-0005-0000-0000-0000BC010000}"/>
    <cellStyle name="60% - Accent2 3" xfId="388" xr:uid="{00000000-0005-0000-0000-0000BD010000}"/>
    <cellStyle name="60% - Accent2 3 2" xfId="1050" xr:uid="{00000000-0005-0000-0000-0000BE010000}"/>
    <cellStyle name="60% - Accent2 4" xfId="389" xr:uid="{00000000-0005-0000-0000-0000BF010000}"/>
    <cellStyle name="60% - Accent2 5" xfId="390" xr:uid="{00000000-0005-0000-0000-0000C0010000}"/>
    <cellStyle name="60% - Accent2 6" xfId="391" xr:uid="{00000000-0005-0000-0000-0000C1010000}"/>
    <cellStyle name="60% - Accent2 7" xfId="392" xr:uid="{00000000-0005-0000-0000-0000C2010000}"/>
    <cellStyle name="60% - Accent2 8" xfId="393" xr:uid="{00000000-0005-0000-0000-0000C3010000}"/>
    <cellStyle name="60% - Accent2 9" xfId="394" xr:uid="{00000000-0005-0000-0000-0000C4010000}"/>
    <cellStyle name="60% - Accent3 10" xfId="395" xr:uid="{00000000-0005-0000-0000-0000C5010000}"/>
    <cellStyle name="60% - Accent3 11" xfId="396" xr:uid="{00000000-0005-0000-0000-0000C6010000}"/>
    <cellStyle name="60% - Accent3 12" xfId="397" xr:uid="{00000000-0005-0000-0000-0000C7010000}"/>
    <cellStyle name="60% - Accent3 13" xfId="398" xr:uid="{00000000-0005-0000-0000-0000C8010000}"/>
    <cellStyle name="60% - Accent3 14" xfId="399" xr:uid="{00000000-0005-0000-0000-0000C9010000}"/>
    <cellStyle name="60% - Accent3 2" xfId="400" xr:uid="{00000000-0005-0000-0000-0000CA010000}"/>
    <cellStyle name="60% - Accent3 2 2" xfId="401" xr:uid="{00000000-0005-0000-0000-0000CB010000}"/>
    <cellStyle name="60% - Accent3 2 2 2" xfId="1053" xr:uid="{00000000-0005-0000-0000-0000CC010000}"/>
    <cellStyle name="60% - Accent3 2 2_sporedba po zemji" xfId="1052" xr:uid="{00000000-0005-0000-0000-0000CD010000}"/>
    <cellStyle name="60% - Accent3 2 3" xfId="402" xr:uid="{00000000-0005-0000-0000-0000CE010000}"/>
    <cellStyle name="60% - Accent3 2 4" xfId="1054" xr:uid="{00000000-0005-0000-0000-0000CF010000}"/>
    <cellStyle name="60% - Accent3 2 5" xfId="1055" xr:uid="{00000000-0005-0000-0000-0000D0010000}"/>
    <cellStyle name="60% - Accent3 2_sporedba po zemji" xfId="1051" xr:uid="{00000000-0005-0000-0000-0000D1010000}"/>
    <cellStyle name="60% - Accent3 3" xfId="403" xr:uid="{00000000-0005-0000-0000-0000D2010000}"/>
    <cellStyle name="60% - Accent3 3 2" xfId="1056" xr:uid="{00000000-0005-0000-0000-0000D3010000}"/>
    <cellStyle name="60% - Accent3 4" xfId="404" xr:uid="{00000000-0005-0000-0000-0000D4010000}"/>
    <cellStyle name="60% - Accent3 5" xfId="405" xr:uid="{00000000-0005-0000-0000-0000D5010000}"/>
    <cellStyle name="60% - Accent3 6" xfId="406" xr:uid="{00000000-0005-0000-0000-0000D6010000}"/>
    <cellStyle name="60% - Accent3 7" xfId="407" xr:uid="{00000000-0005-0000-0000-0000D7010000}"/>
    <cellStyle name="60% - Accent3 8" xfId="408" xr:uid="{00000000-0005-0000-0000-0000D8010000}"/>
    <cellStyle name="60% - Accent3 9" xfId="409" xr:uid="{00000000-0005-0000-0000-0000D9010000}"/>
    <cellStyle name="60% - Accent4 10" xfId="410" xr:uid="{00000000-0005-0000-0000-0000DA010000}"/>
    <cellStyle name="60% - Accent4 11" xfId="411" xr:uid="{00000000-0005-0000-0000-0000DB010000}"/>
    <cellStyle name="60% - Accent4 12" xfId="412" xr:uid="{00000000-0005-0000-0000-0000DC010000}"/>
    <cellStyle name="60% - Accent4 13" xfId="413" xr:uid="{00000000-0005-0000-0000-0000DD010000}"/>
    <cellStyle name="60% - Accent4 14" xfId="414" xr:uid="{00000000-0005-0000-0000-0000DE010000}"/>
    <cellStyle name="60% - Accent4 2" xfId="415" xr:uid="{00000000-0005-0000-0000-0000DF010000}"/>
    <cellStyle name="60% - Accent4 2 2" xfId="416" xr:uid="{00000000-0005-0000-0000-0000E0010000}"/>
    <cellStyle name="60% - Accent4 2 2 2" xfId="1059" xr:uid="{00000000-0005-0000-0000-0000E1010000}"/>
    <cellStyle name="60% - Accent4 2 2_sporedba po zemji" xfId="1058" xr:uid="{00000000-0005-0000-0000-0000E2010000}"/>
    <cellStyle name="60% - Accent4 2 3" xfId="417" xr:uid="{00000000-0005-0000-0000-0000E3010000}"/>
    <cellStyle name="60% - Accent4 2 4" xfId="1060" xr:uid="{00000000-0005-0000-0000-0000E4010000}"/>
    <cellStyle name="60% - Accent4 2 5" xfId="1061" xr:uid="{00000000-0005-0000-0000-0000E5010000}"/>
    <cellStyle name="60% - Accent4 2_sporedba po zemji" xfId="1057" xr:uid="{00000000-0005-0000-0000-0000E6010000}"/>
    <cellStyle name="60% - Accent4 3" xfId="418" xr:uid="{00000000-0005-0000-0000-0000E7010000}"/>
    <cellStyle name="60% - Accent4 3 2" xfId="1062" xr:uid="{00000000-0005-0000-0000-0000E8010000}"/>
    <cellStyle name="60% - Accent4 4" xfId="419" xr:uid="{00000000-0005-0000-0000-0000E9010000}"/>
    <cellStyle name="60% - Accent4 5" xfId="420" xr:uid="{00000000-0005-0000-0000-0000EA010000}"/>
    <cellStyle name="60% - Accent4 6" xfId="421" xr:uid="{00000000-0005-0000-0000-0000EB010000}"/>
    <cellStyle name="60% - Accent4 7" xfId="422" xr:uid="{00000000-0005-0000-0000-0000EC010000}"/>
    <cellStyle name="60% - Accent4 8" xfId="423" xr:uid="{00000000-0005-0000-0000-0000ED010000}"/>
    <cellStyle name="60% - Accent4 9" xfId="424" xr:uid="{00000000-0005-0000-0000-0000EE010000}"/>
    <cellStyle name="60% - Accent5 10" xfId="425" xr:uid="{00000000-0005-0000-0000-0000EF010000}"/>
    <cellStyle name="60% - Accent5 11" xfId="426" xr:uid="{00000000-0005-0000-0000-0000F0010000}"/>
    <cellStyle name="60% - Accent5 12" xfId="427" xr:uid="{00000000-0005-0000-0000-0000F1010000}"/>
    <cellStyle name="60% - Accent5 13" xfId="428" xr:uid="{00000000-0005-0000-0000-0000F2010000}"/>
    <cellStyle name="60% - Accent5 14" xfId="429" xr:uid="{00000000-0005-0000-0000-0000F3010000}"/>
    <cellStyle name="60% - Accent5 2" xfId="430" xr:uid="{00000000-0005-0000-0000-0000F4010000}"/>
    <cellStyle name="60% - Accent5 2 2" xfId="431" xr:uid="{00000000-0005-0000-0000-0000F5010000}"/>
    <cellStyle name="60% - Accent5 2 2 2" xfId="1064" xr:uid="{00000000-0005-0000-0000-0000F6010000}"/>
    <cellStyle name="60% - Accent5 2 3" xfId="432" xr:uid="{00000000-0005-0000-0000-0000F7010000}"/>
    <cellStyle name="60% - Accent5 2 4" xfId="1065" xr:uid="{00000000-0005-0000-0000-0000F8010000}"/>
    <cellStyle name="60% - Accent5 2 5" xfId="1066" xr:uid="{00000000-0005-0000-0000-0000F9010000}"/>
    <cellStyle name="60% - Accent5 2_sporedba po zemji" xfId="1063" xr:uid="{00000000-0005-0000-0000-0000FA010000}"/>
    <cellStyle name="60% - Accent5 3" xfId="433" xr:uid="{00000000-0005-0000-0000-0000FB010000}"/>
    <cellStyle name="60% - Accent5 3 2" xfId="1067" xr:uid="{00000000-0005-0000-0000-0000FC010000}"/>
    <cellStyle name="60% - Accent5 4" xfId="434" xr:uid="{00000000-0005-0000-0000-0000FD010000}"/>
    <cellStyle name="60% - Accent5 5" xfId="435" xr:uid="{00000000-0005-0000-0000-0000FE010000}"/>
    <cellStyle name="60% - Accent5 6" xfId="436" xr:uid="{00000000-0005-0000-0000-0000FF010000}"/>
    <cellStyle name="60% - Accent5 7" xfId="437" xr:uid="{00000000-0005-0000-0000-000000020000}"/>
    <cellStyle name="60% - Accent5 8" xfId="438" xr:uid="{00000000-0005-0000-0000-000001020000}"/>
    <cellStyle name="60% - Accent5 9" xfId="439" xr:uid="{00000000-0005-0000-0000-000002020000}"/>
    <cellStyle name="60% - Accent6 10" xfId="440" xr:uid="{00000000-0005-0000-0000-000003020000}"/>
    <cellStyle name="60% - Accent6 11" xfId="441" xr:uid="{00000000-0005-0000-0000-000004020000}"/>
    <cellStyle name="60% - Accent6 12" xfId="442" xr:uid="{00000000-0005-0000-0000-000005020000}"/>
    <cellStyle name="60% - Accent6 13" xfId="443" xr:uid="{00000000-0005-0000-0000-000006020000}"/>
    <cellStyle name="60% - Accent6 14" xfId="444" xr:uid="{00000000-0005-0000-0000-000007020000}"/>
    <cellStyle name="60% - Accent6 2" xfId="445" xr:uid="{00000000-0005-0000-0000-000008020000}"/>
    <cellStyle name="60% - Accent6 2 2" xfId="446" xr:uid="{00000000-0005-0000-0000-000009020000}"/>
    <cellStyle name="60% - Accent6 2 2 2" xfId="1070" xr:uid="{00000000-0005-0000-0000-00000A020000}"/>
    <cellStyle name="60% - Accent6 2 2_sporedba po zemji" xfId="1069" xr:uid="{00000000-0005-0000-0000-00000B020000}"/>
    <cellStyle name="60% - Accent6 2 3" xfId="447" xr:uid="{00000000-0005-0000-0000-00000C020000}"/>
    <cellStyle name="60% - Accent6 2 4" xfId="1071" xr:uid="{00000000-0005-0000-0000-00000D020000}"/>
    <cellStyle name="60% - Accent6 2 5" xfId="1072" xr:uid="{00000000-0005-0000-0000-00000E020000}"/>
    <cellStyle name="60% - Accent6 2_sporedba po zemji" xfId="1068" xr:uid="{00000000-0005-0000-0000-00000F020000}"/>
    <cellStyle name="60% - Accent6 3" xfId="448" xr:uid="{00000000-0005-0000-0000-000010020000}"/>
    <cellStyle name="60% - Accent6 3 2" xfId="1073" xr:uid="{00000000-0005-0000-0000-000011020000}"/>
    <cellStyle name="60% - Accent6 4" xfId="449" xr:uid="{00000000-0005-0000-0000-000012020000}"/>
    <cellStyle name="60% - Accent6 5" xfId="450" xr:uid="{00000000-0005-0000-0000-000013020000}"/>
    <cellStyle name="60% - Accent6 6" xfId="451" xr:uid="{00000000-0005-0000-0000-000014020000}"/>
    <cellStyle name="60% - Accent6 7" xfId="452" xr:uid="{00000000-0005-0000-0000-000015020000}"/>
    <cellStyle name="60% - Accent6 8" xfId="453" xr:uid="{00000000-0005-0000-0000-000016020000}"/>
    <cellStyle name="60% - Accent6 9" xfId="454" xr:uid="{00000000-0005-0000-0000-000017020000}"/>
    <cellStyle name="Accent1 10" xfId="455" xr:uid="{00000000-0005-0000-0000-000018020000}"/>
    <cellStyle name="Accent1 11" xfId="456" xr:uid="{00000000-0005-0000-0000-000019020000}"/>
    <cellStyle name="Accent1 12" xfId="457" xr:uid="{00000000-0005-0000-0000-00001A020000}"/>
    <cellStyle name="Accent1 13" xfId="458" xr:uid="{00000000-0005-0000-0000-00001B020000}"/>
    <cellStyle name="Accent1 14" xfId="459" xr:uid="{00000000-0005-0000-0000-00001C020000}"/>
    <cellStyle name="Accent1 2" xfId="460" xr:uid="{00000000-0005-0000-0000-00001D020000}"/>
    <cellStyle name="Accent1 2 2" xfId="461" xr:uid="{00000000-0005-0000-0000-00001E020000}"/>
    <cellStyle name="Accent1 2 2 2" xfId="1076" xr:uid="{00000000-0005-0000-0000-00001F020000}"/>
    <cellStyle name="Accent1 2 2_sporedba po zemji" xfId="1075" xr:uid="{00000000-0005-0000-0000-000020020000}"/>
    <cellStyle name="Accent1 2 3" xfId="462" xr:uid="{00000000-0005-0000-0000-000021020000}"/>
    <cellStyle name="Accent1 2 4" xfId="1077" xr:uid="{00000000-0005-0000-0000-000022020000}"/>
    <cellStyle name="Accent1 2 5" xfId="1078" xr:uid="{00000000-0005-0000-0000-000023020000}"/>
    <cellStyle name="Accent1 2_sporedba po zemji" xfId="1074" xr:uid="{00000000-0005-0000-0000-000024020000}"/>
    <cellStyle name="Accent1 3" xfId="463" xr:uid="{00000000-0005-0000-0000-000025020000}"/>
    <cellStyle name="Accent1 3 2" xfId="1079" xr:uid="{00000000-0005-0000-0000-000026020000}"/>
    <cellStyle name="Accent1 4" xfId="464" xr:uid="{00000000-0005-0000-0000-000027020000}"/>
    <cellStyle name="Accent1 5" xfId="465" xr:uid="{00000000-0005-0000-0000-000028020000}"/>
    <cellStyle name="Accent1 6" xfId="466" xr:uid="{00000000-0005-0000-0000-000029020000}"/>
    <cellStyle name="Accent1 7" xfId="467" xr:uid="{00000000-0005-0000-0000-00002A020000}"/>
    <cellStyle name="Accent1 8" xfId="468" xr:uid="{00000000-0005-0000-0000-00002B020000}"/>
    <cellStyle name="Accent1 9" xfId="469" xr:uid="{00000000-0005-0000-0000-00002C020000}"/>
    <cellStyle name="Accent2 10" xfId="470" xr:uid="{00000000-0005-0000-0000-00002D020000}"/>
    <cellStyle name="Accent2 11" xfId="471" xr:uid="{00000000-0005-0000-0000-00002E020000}"/>
    <cellStyle name="Accent2 12" xfId="472" xr:uid="{00000000-0005-0000-0000-00002F020000}"/>
    <cellStyle name="Accent2 13" xfId="473" xr:uid="{00000000-0005-0000-0000-000030020000}"/>
    <cellStyle name="Accent2 14" xfId="474" xr:uid="{00000000-0005-0000-0000-000031020000}"/>
    <cellStyle name="Accent2 2" xfId="475" xr:uid="{00000000-0005-0000-0000-000032020000}"/>
    <cellStyle name="Accent2 2 2" xfId="476" xr:uid="{00000000-0005-0000-0000-000033020000}"/>
    <cellStyle name="Accent2 2 2 2" xfId="1081" xr:uid="{00000000-0005-0000-0000-000034020000}"/>
    <cellStyle name="Accent2 2 3" xfId="477" xr:uid="{00000000-0005-0000-0000-000035020000}"/>
    <cellStyle name="Accent2 2 4" xfId="1082" xr:uid="{00000000-0005-0000-0000-000036020000}"/>
    <cellStyle name="Accent2 2 5" xfId="1083" xr:uid="{00000000-0005-0000-0000-000037020000}"/>
    <cellStyle name="Accent2 2_sporedba po zemji" xfId="1080" xr:uid="{00000000-0005-0000-0000-000038020000}"/>
    <cellStyle name="Accent2 3" xfId="478" xr:uid="{00000000-0005-0000-0000-000039020000}"/>
    <cellStyle name="Accent2 3 2" xfId="1084" xr:uid="{00000000-0005-0000-0000-00003A020000}"/>
    <cellStyle name="Accent2 4" xfId="479" xr:uid="{00000000-0005-0000-0000-00003B020000}"/>
    <cellStyle name="Accent2 5" xfId="480" xr:uid="{00000000-0005-0000-0000-00003C020000}"/>
    <cellStyle name="Accent2 6" xfId="481" xr:uid="{00000000-0005-0000-0000-00003D020000}"/>
    <cellStyle name="Accent2 7" xfId="482" xr:uid="{00000000-0005-0000-0000-00003E020000}"/>
    <cellStyle name="Accent2 8" xfId="483" xr:uid="{00000000-0005-0000-0000-00003F020000}"/>
    <cellStyle name="Accent2 9" xfId="484" xr:uid="{00000000-0005-0000-0000-000040020000}"/>
    <cellStyle name="Accent3 10" xfId="485" xr:uid="{00000000-0005-0000-0000-000041020000}"/>
    <cellStyle name="Accent3 11" xfId="486" xr:uid="{00000000-0005-0000-0000-000042020000}"/>
    <cellStyle name="Accent3 12" xfId="487" xr:uid="{00000000-0005-0000-0000-000043020000}"/>
    <cellStyle name="Accent3 13" xfId="488" xr:uid="{00000000-0005-0000-0000-000044020000}"/>
    <cellStyle name="Accent3 14" xfId="489" xr:uid="{00000000-0005-0000-0000-000045020000}"/>
    <cellStyle name="Accent3 2" xfId="490" xr:uid="{00000000-0005-0000-0000-000046020000}"/>
    <cellStyle name="Accent3 2 2" xfId="491" xr:uid="{00000000-0005-0000-0000-000047020000}"/>
    <cellStyle name="Accent3 2 2 2" xfId="1086" xr:uid="{00000000-0005-0000-0000-000048020000}"/>
    <cellStyle name="Accent3 2 3" xfId="492" xr:uid="{00000000-0005-0000-0000-000049020000}"/>
    <cellStyle name="Accent3 2 4" xfId="1087" xr:uid="{00000000-0005-0000-0000-00004A020000}"/>
    <cellStyle name="Accent3 2 5" xfId="1088" xr:uid="{00000000-0005-0000-0000-00004B020000}"/>
    <cellStyle name="Accent3 2_sporedba po zemji" xfId="1085" xr:uid="{00000000-0005-0000-0000-00004C020000}"/>
    <cellStyle name="Accent3 3" xfId="493" xr:uid="{00000000-0005-0000-0000-00004D020000}"/>
    <cellStyle name="Accent3 3 2" xfId="1089" xr:uid="{00000000-0005-0000-0000-00004E020000}"/>
    <cellStyle name="Accent3 4" xfId="494" xr:uid="{00000000-0005-0000-0000-00004F020000}"/>
    <cellStyle name="Accent3 5" xfId="495" xr:uid="{00000000-0005-0000-0000-000050020000}"/>
    <cellStyle name="Accent3 6" xfId="496" xr:uid="{00000000-0005-0000-0000-000051020000}"/>
    <cellStyle name="Accent3 7" xfId="497" xr:uid="{00000000-0005-0000-0000-000052020000}"/>
    <cellStyle name="Accent3 8" xfId="498" xr:uid="{00000000-0005-0000-0000-000053020000}"/>
    <cellStyle name="Accent3 9" xfId="499" xr:uid="{00000000-0005-0000-0000-000054020000}"/>
    <cellStyle name="Accent4 10" xfId="500" xr:uid="{00000000-0005-0000-0000-000055020000}"/>
    <cellStyle name="Accent4 11" xfId="501" xr:uid="{00000000-0005-0000-0000-000056020000}"/>
    <cellStyle name="Accent4 12" xfId="502" xr:uid="{00000000-0005-0000-0000-000057020000}"/>
    <cellStyle name="Accent4 13" xfId="503" xr:uid="{00000000-0005-0000-0000-000058020000}"/>
    <cellStyle name="Accent4 14" xfId="504" xr:uid="{00000000-0005-0000-0000-000059020000}"/>
    <cellStyle name="Accent4 2" xfId="505" xr:uid="{00000000-0005-0000-0000-00005A020000}"/>
    <cellStyle name="Accent4 2 2" xfId="506" xr:uid="{00000000-0005-0000-0000-00005B020000}"/>
    <cellStyle name="Accent4 2 2 2" xfId="1092" xr:uid="{00000000-0005-0000-0000-00005C020000}"/>
    <cellStyle name="Accent4 2 2_sporedba po zemji" xfId="1091" xr:uid="{00000000-0005-0000-0000-00005D020000}"/>
    <cellStyle name="Accent4 2 3" xfId="507" xr:uid="{00000000-0005-0000-0000-00005E020000}"/>
    <cellStyle name="Accent4 2 4" xfId="1093" xr:uid="{00000000-0005-0000-0000-00005F020000}"/>
    <cellStyle name="Accent4 2 5" xfId="1094" xr:uid="{00000000-0005-0000-0000-000060020000}"/>
    <cellStyle name="Accent4 2_sporedba po zemji" xfId="1090" xr:uid="{00000000-0005-0000-0000-000061020000}"/>
    <cellStyle name="Accent4 3" xfId="508" xr:uid="{00000000-0005-0000-0000-000062020000}"/>
    <cellStyle name="Accent4 3 2" xfId="1095" xr:uid="{00000000-0005-0000-0000-000063020000}"/>
    <cellStyle name="Accent4 4" xfId="509" xr:uid="{00000000-0005-0000-0000-000064020000}"/>
    <cellStyle name="Accent4 5" xfId="510" xr:uid="{00000000-0005-0000-0000-000065020000}"/>
    <cellStyle name="Accent4 6" xfId="511" xr:uid="{00000000-0005-0000-0000-000066020000}"/>
    <cellStyle name="Accent4 7" xfId="512" xr:uid="{00000000-0005-0000-0000-000067020000}"/>
    <cellStyle name="Accent4 8" xfId="513" xr:uid="{00000000-0005-0000-0000-000068020000}"/>
    <cellStyle name="Accent4 9" xfId="514" xr:uid="{00000000-0005-0000-0000-000069020000}"/>
    <cellStyle name="Accent5 10" xfId="515" xr:uid="{00000000-0005-0000-0000-00006A020000}"/>
    <cellStyle name="Accent5 11" xfId="516" xr:uid="{00000000-0005-0000-0000-00006B020000}"/>
    <cellStyle name="Accent5 12" xfId="517" xr:uid="{00000000-0005-0000-0000-00006C020000}"/>
    <cellStyle name="Accent5 13" xfId="518" xr:uid="{00000000-0005-0000-0000-00006D020000}"/>
    <cellStyle name="Accent5 14" xfId="519" xr:uid="{00000000-0005-0000-0000-00006E020000}"/>
    <cellStyle name="Accent5 2" xfId="520" xr:uid="{00000000-0005-0000-0000-00006F020000}"/>
    <cellStyle name="Accent5 2 2" xfId="521" xr:uid="{00000000-0005-0000-0000-000070020000}"/>
    <cellStyle name="Accent5 2 2 2" xfId="1097" xr:uid="{00000000-0005-0000-0000-000071020000}"/>
    <cellStyle name="Accent5 2 3" xfId="522" xr:uid="{00000000-0005-0000-0000-000072020000}"/>
    <cellStyle name="Accent5 2 4" xfId="1098" xr:uid="{00000000-0005-0000-0000-000073020000}"/>
    <cellStyle name="Accent5 2 5" xfId="1099" xr:uid="{00000000-0005-0000-0000-000074020000}"/>
    <cellStyle name="Accent5 2_sporedba po zemji" xfId="1096" xr:uid="{00000000-0005-0000-0000-000075020000}"/>
    <cellStyle name="Accent5 3" xfId="523" xr:uid="{00000000-0005-0000-0000-000076020000}"/>
    <cellStyle name="Accent5 3 2" xfId="1100" xr:uid="{00000000-0005-0000-0000-000077020000}"/>
    <cellStyle name="Accent5 4" xfId="524" xr:uid="{00000000-0005-0000-0000-000078020000}"/>
    <cellStyle name="Accent5 5" xfId="525" xr:uid="{00000000-0005-0000-0000-000079020000}"/>
    <cellStyle name="Accent5 6" xfId="526" xr:uid="{00000000-0005-0000-0000-00007A020000}"/>
    <cellStyle name="Accent5 7" xfId="527" xr:uid="{00000000-0005-0000-0000-00007B020000}"/>
    <cellStyle name="Accent5 8" xfId="528" xr:uid="{00000000-0005-0000-0000-00007C020000}"/>
    <cellStyle name="Accent5 9" xfId="529" xr:uid="{00000000-0005-0000-0000-00007D020000}"/>
    <cellStyle name="Accent6 10" xfId="530" xr:uid="{00000000-0005-0000-0000-00007E020000}"/>
    <cellStyle name="Accent6 11" xfId="531" xr:uid="{00000000-0005-0000-0000-00007F020000}"/>
    <cellStyle name="Accent6 12" xfId="532" xr:uid="{00000000-0005-0000-0000-000080020000}"/>
    <cellStyle name="Accent6 13" xfId="533" xr:uid="{00000000-0005-0000-0000-000081020000}"/>
    <cellStyle name="Accent6 14" xfId="534" xr:uid="{00000000-0005-0000-0000-000082020000}"/>
    <cellStyle name="Accent6 2" xfId="535" xr:uid="{00000000-0005-0000-0000-000083020000}"/>
    <cellStyle name="Accent6 2 2" xfId="536" xr:uid="{00000000-0005-0000-0000-000084020000}"/>
    <cellStyle name="Accent6 2 2 2" xfId="1102" xr:uid="{00000000-0005-0000-0000-000085020000}"/>
    <cellStyle name="Accent6 2 3" xfId="537" xr:uid="{00000000-0005-0000-0000-000086020000}"/>
    <cellStyle name="Accent6 2 4" xfId="1103" xr:uid="{00000000-0005-0000-0000-000087020000}"/>
    <cellStyle name="Accent6 2 5" xfId="1104" xr:uid="{00000000-0005-0000-0000-000088020000}"/>
    <cellStyle name="Accent6 2_sporedba po zemji" xfId="1101" xr:uid="{00000000-0005-0000-0000-000089020000}"/>
    <cellStyle name="Accent6 3" xfId="538" xr:uid="{00000000-0005-0000-0000-00008A020000}"/>
    <cellStyle name="Accent6 3 2" xfId="1105" xr:uid="{00000000-0005-0000-0000-00008B020000}"/>
    <cellStyle name="Accent6 4" xfId="539" xr:uid="{00000000-0005-0000-0000-00008C020000}"/>
    <cellStyle name="Accent6 5" xfId="540" xr:uid="{00000000-0005-0000-0000-00008D020000}"/>
    <cellStyle name="Accent6 6" xfId="541" xr:uid="{00000000-0005-0000-0000-00008E020000}"/>
    <cellStyle name="Accent6 7" xfId="542" xr:uid="{00000000-0005-0000-0000-00008F020000}"/>
    <cellStyle name="Accent6 8" xfId="543" xr:uid="{00000000-0005-0000-0000-000090020000}"/>
    <cellStyle name="Accent6 9" xfId="544" xr:uid="{00000000-0005-0000-0000-000091020000}"/>
    <cellStyle name="Bad 10" xfId="545" xr:uid="{00000000-0005-0000-0000-000092020000}"/>
    <cellStyle name="Bad 11" xfId="546" xr:uid="{00000000-0005-0000-0000-000093020000}"/>
    <cellStyle name="Bad 12" xfId="547" xr:uid="{00000000-0005-0000-0000-000094020000}"/>
    <cellStyle name="Bad 13" xfId="548" xr:uid="{00000000-0005-0000-0000-000095020000}"/>
    <cellStyle name="Bad 14" xfId="549" xr:uid="{00000000-0005-0000-0000-000096020000}"/>
    <cellStyle name="Bad 2" xfId="550" xr:uid="{00000000-0005-0000-0000-000097020000}"/>
    <cellStyle name="Bad 2 2" xfId="551" xr:uid="{00000000-0005-0000-0000-000098020000}"/>
    <cellStyle name="Bad 2 2 2" xfId="1106" xr:uid="{00000000-0005-0000-0000-000099020000}"/>
    <cellStyle name="Bad 2 3" xfId="552" xr:uid="{00000000-0005-0000-0000-00009A020000}"/>
    <cellStyle name="Bad 2 4" xfId="1107" xr:uid="{00000000-0005-0000-0000-00009B020000}"/>
    <cellStyle name="Bad 2 5" xfId="1108" xr:uid="{00000000-0005-0000-0000-00009C020000}"/>
    <cellStyle name="Bad 3" xfId="553" xr:uid="{00000000-0005-0000-0000-00009D020000}"/>
    <cellStyle name="Bad 3 2" xfId="1109" xr:uid="{00000000-0005-0000-0000-00009E020000}"/>
    <cellStyle name="Bad 4" xfId="554" xr:uid="{00000000-0005-0000-0000-00009F020000}"/>
    <cellStyle name="Bad 5" xfId="555" xr:uid="{00000000-0005-0000-0000-0000A0020000}"/>
    <cellStyle name="Bad 6" xfId="556" xr:uid="{00000000-0005-0000-0000-0000A1020000}"/>
    <cellStyle name="Bad 7" xfId="557" xr:uid="{00000000-0005-0000-0000-0000A2020000}"/>
    <cellStyle name="Bad 8" xfId="558" xr:uid="{00000000-0005-0000-0000-0000A3020000}"/>
    <cellStyle name="Bad 9" xfId="559" xr:uid="{00000000-0005-0000-0000-0000A4020000}"/>
    <cellStyle name="Calculation 10" xfId="560" xr:uid="{00000000-0005-0000-0000-0000A5020000}"/>
    <cellStyle name="Calculation 10 2" xfId="561" xr:uid="{00000000-0005-0000-0000-0000A6020000}"/>
    <cellStyle name="Calculation 10 2 2" xfId="1677" xr:uid="{00000000-0005-0000-0000-0000A7020000}"/>
    <cellStyle name="Calculation 10 2 2 2" xfId="2229" xr:uid="{00000000-0005-0000-0000-0000A8020000}"/>
    <cellStyle name="Calculation 10 2 2_анекси - фирми со кредити(КРИС)" xfId="1957" xr:uid="{00000000-0005-0000-0000-0000A9020000}"/>
    <cellStyle name="Calculation 10 2_aneks pokazateli-dejnosti" xfId="1951" xr:uid="{00000000-0005-0000-0000-0000AA020000}"/>
    <cellStyle name="Calculation 10 3" xfId="1676" xr:uid="{00000000-0005-0000-0000-0000AB020000}"/>
    <cellStyle name="Calculation 10 3 2" xfId="2228" xr:uid="{00000000-0005-0000-0000-0000AC020000}"/>
    <cellStyle name="Calculation 10 3_анекси - фирми со кредити(КРИС)" xfId="1958" xr:uid="{00000000-0005-0000-0000-0000AD020000}"/>
    <cellStyle name="Calculation 10_aneks pokazateli-dejnosti" xfId="1952" xr:uid="{00000000-0005-0000-0000-0000AE020000}"/>
    <cellStyle name="Calculation 11" xfId="562" xr:uid="{00000000-0005-0000-0000-0000AF020000}"/>
    <cellStyle name="Calculation 11 2" xfId="563" xr:uid="{00000000-0005-0000-0000-0000B0020000}"/>
    <cellStyle name="Calculation 11 2 2" xfId="1679" xr:uid="{00000000-0005-0000-0000-0000B1020000}"/>
    <cellStyle name="Calculation 11 2 2 2" xfId="2231" xr:uid="{00000000-0005-0000-0000-0000B2020000}"/>
    <cellStyle name="Calculation 11 2 2_анекси - фирми со кредити(КРИС)" xfId="1959" xr:uid="{00000000-0005-0000-0000-0000B3020000}"/>
    <cellStyle name="Calculation 11 2_aneks pokazateli-dejnosti" xfId="1890" xr:uid="{00000000-0005-0000-0000-0000B4020000}"/>
    <cellStyle name="Calculation 11 3" xfId="1678" xr:uid="{00000000-0005-0000-0000-0000B5020000}"/>
    <cellStyle name="Calculation 11 3 2" xfId="2230" xr:uid="{00000000-0005-0000-0000-0000B6020000}"/>
    <cellStyle name="Calculation 11 3_анекси - фирми со кредити(КРИС)" xfId="1960" xr:uid="{00000000-0005-0000-0000-0000B7020000}"/>
    <cellStyle name="Calculation 11_aneks pokazateli-dejnosti" xfId="1891" xr:uid="{00000000-0005-0000-0000-0000B8020000}"/>
    <cellStyle name="Calculation 12" xfId="564" xr:uid="{00000000-0005-0000-0000-0000B9020000}"/>
    <cellStyle name="Calculation 12 2" xfId="565" xr:uid="{00000000-0005-0000-0000-0000BA020000}"/>
    <cellStyle name="Calculation 12 2 2" xfId="1681" xr:uid="{00000000-0005-0000-0000-0000BB020000}"/>
    <cellStyle name="Calculation 12 2 2 2" xfId="2233" xr:uid="{00000000-0005-0000-0000-0000BC020000}"/>
    <cellStyle name="Calculation 12 2 2_анекси - фирми со кредити(КРИС)" xfId="1961" xr:uid="{00000000-0005-0000-0000-0000BD020000}"/>
    <cellStyle name="Calculation 12 2_aneks pokazateli-dejnosti" xfId="1888" xr:uid="{00000000-0005-0000-0000-0000BE020000}"/>
    <cellStyle name="Calculation 12 3" xfId="1680" xr:uid="{00000000-0005-0000-0000-0000BF020000}"/>
    <cellStyle name="Calculation 12 3 2" xfId="2232" xr:uid="{00000000-0005-0000-0000-0000C0020000}"/>
    <cellStyle name="Calculation 12 3_анекси - фирми со кредити(КРИС)" xfId="1962" xr:uid="{00000000-0005-0000-0000-0000C1020000}"/>
    <cellStyle name="Calculation 12_aneks pokazateli-dejnosti" xfId="1889" xr:uid="{00000000-0005-0000-0000-0000C2020000}"/>
    <cellStyle name="Calculation 13" xfId="566" xr:uid="{00000000-0005-0000-0000-0000C3020000}"/>
    <cellStyle name="Calculation 13 2" xfId="567" xr:uid="{00000000-0005-0000-0000-0000C4020000}"/>
    <cellStyle name="Calculation 13 2 2" xfId="1683" xr:uid="{00000000-0005-0000-0000-0000C5020000}"/>
    <cellStyle name="Calculation 13 2 2 2" xfId="2235" xr:uid="{00000000-0005-0000-0000-0000C6020000}"/>
    <cellStyle name="Calculation 13 2 2_анекси - фирми со кредити(КРИС)" xfId="1963" xr:uid="{00000000-0005-0000-0000-0000C7020000}"/>
    <cellStyle name="Calculation 13 2_aneks pokazateli-dejnosti" xfId="1886" xr:uid="{00000000-0005-0000-0000-0000C8020000}"/>
    <cellStyle name="Calculation 13 3" xfId="1682" xr:uid="{00000000-0005-0000-0000-0000C9020000}"/>
    <cellStyle name="Calculation 13 3 2" xfId="2234" xr:uid="{00000000-0005-0000-0000-0000CA020000}"/>
    <cellStyle name="Calculation 13 3_анекси - фирми со кредити(КРИС)" xfId="1964" xr:uid="{00000000-0005-0000-0000-0000CB020000}"/>
    <cellStyle name="Calculation 13_aneks pokazateli-dejnosti" xfId="1887" xr:uid="{00000000-0005-0000-0000-0000CC020000}"/>
    <cellStyle name="Calculation 14" xfId="568" xr:uid="{00000000-0005-0000-0000-0000CD020000}"/>
    <cellStyle name="Calculation 14 2" xfId="569" xr:uid="{00000000-0005-0000-0000-0000CE020000}"/>
    <cellStyle name="Calculation 14 2 2" xfId="1685" xr:uid="{00000000-0005-0000-0000-0000CF020000}"/>
    <cellStyle name="Calculation 14 2 2 2" xfId="2237" xr:uid="{00000000-0005-0000-0000-0000D0020000}"/>
    <cellStyle name="Calculation 14 2 2_анекси - фирми со кредити(КРИС)" xfId="1965" xr:uid="{00000000-0005-0000-0000-0000D1020000}"/>
    <cellStyle name="Calculation 14 2_aneks pokazateli-dejnosti" xfId="1885" xr:uid="{00000000-0005-0000-0000-0000D2020000}"/>
    <cellStyle name="Calculation 14 3" xfId="1684" xr:uid="{00000000-0005-0000-0000-0000D3020000}"/>
    <cellStyle name="Calculation 14 3 2" xfId="2236" xr:uid="{00000000-0005-0000-0000-0000D4020000}"/>
    <cellStyle name="Calculation 14 3_анекси - фирми со кредити(КРИС)" xfId="1966" xr:uid="{00000000-0005-0000-0000-0000D5020000}"/>
    <cellStyle name="Calculation 14_aneks pokazateli-dejnosti" xfId="1950" xr:uid="{00000000-0005-0000-0000-0000D6020000}"/>
    <cellStyle name="Calculation 2" xfId="570" xr:uid="{00000000-0005-0000-0000-0000D7020000}"/>
    <cellStyle name="Calculation 2 2" xfId="571" xr:uid="{00000000-0005-0000-0000-0000D8020000}"/>
    <cellStyle name="Calculation 2 2 2" xfId="572" xr:uid="{00000000-0005-0000-0000-0000D9020000}"/>
    <cellStyle name="Calculation 2 2 2 2" xfId="1688" xr:uid="{00000000-0005-0000-0000-0000DA020000}"/>
    <cellStyle name="Calculation 2 2 2 2 2" xfId="2240" xr:uid="{00000000-0005-0000-0000-0000DB020000}"/>
    <cellStyle name="Calculation 2 2 2 2_анекси - фирми со кредити(КРИС)" xfId="1967" xr:uid="{00000000-0005-0000-0000-0000DC020000}"/>
    <cellStyle name="Calculation 2 2 2_aneks pokazateli-dejnosti" xfId="1948" xr:uid="{00000000-0005-0000-0000-0000DD020000}"/>
    <cellStyle name="Calculation 2 2 3" xfId="1687" xr:uid="{00000000-0005-0000-0000-0000DE020000}"/>
    <cellStyle name="Calculation 2 2 3 2" xfId="2239" xr:uid="{00000000-0005-0000-0000-0000DF020000}"/>
    <cellStyle name="Calculation 2 2 3_анекси - фирми со кредити(КРИС)" xfId="1968" xr:uid="{00000000-0005-0000-0000-0000E0020000}"/>
    <cellStyle name="Calculation 2 2_aneks pokazateli-dejnosti" xfId="1949" xr:uid="{00000000-0005-0000-0000-0000E1020000}"/>
    <cellStyle name="Calculation 2 3" xfId="573" xr:uid="{00000000-0005-0000-0000-0000E2020000}"/>
    <cellStyle name="Calculation 2 3 2" xfId="574" xr:uid="{00000000-0005-0000-0000-0000E3020000}"/>
    <cellStyle name="Calculation 2 3 2 2" xfId="1690" xr:uid="{00000000-0005-0000-0000-0000E4020000}"/>
    <cellStyle name="Calculation 2 3 2 2 2" xfId="2242" xr:uid="{00000000-0005-0000-0000-0000E5020000}"/>
    <cellStyle name="Calculation 2 3 2 2_анекси - фирми со кредити(КРИС)" xfId="1969" xr:uid="{00000000-0005-0000-0000-0000E6020000}"/>
    <cellStyle name="Calculation 2 3 2_aneks pokazateli-dejnosti" xfId="1884" xr:uid="{00000000-0005-0000-0000-0000E7020000}"/>
    <cellStyle name="Calculation 2 3 3" xfId="1689" xr:uid="{00000000-0005-0000-0000-0000E8020000}"/>
    <cellStyle name="Calculation 2 3 3 2" xfId="2241" xr:uid="{00000000-0005-0000-0000-0000E9020000}"/>
    <cellStyle name="Calculation 2 3 3_анекси - фирми со кредити(КРИС)" xfId="1970" xr:uid="{00000000-0005-0000-0000-0000EA020000}"/>
    <cellStyle name="Calculation 2 3_aneks pokazateli-dejnosti" xfId="1947" xr:uid="{00000000-0005-0000-0000-0000EB020000}"/>
    <cellStyle name="Calculation 2 4" xfId="575" xr:uid="{00000000-0005-0000-0000-0000EC020000}"/>
    <cellStyle name="Calculation 2 4 2" xfId="1691" xr:uid="{00000000-0005-0000-0000-0000ED020000}"/>
    <cellStyle name="Calculation 2 4 2 2" xfId="2243" xr:uid="{00000000-0005-0000-0000-0000EE020000}"/>
    <cellStyle name="Calculation 2 4 2_анекси - фирми со кредити(КРИС)" xfId="1971" xr:uid="{00000000-0005-0000-0000-0000EF020000}"/>
    <cellStyle name="Calculation 2 4_aneks pokazateli-dejnosti" xfId="1883" xr:uid="{00000000-0005-0000-0000-0000F0020000}"/>
    <cellStyle name="Calculation 2 5" xfId="1110" xr:uid="{00000000-0005-0000-0000-0000F1020000}"/>
    <cellStyle name="Calculation 2 5 2" xfId="1899" xr:uid="{00000000-0005-0000-0000-0000F2020000}"/>
    <cellStyle name="Calculation 2 5 2 2" xfId="2429" xr:uid="{00000000-0005-0000-0000-0000F3020000}"/>
    <cellStyle name="Calculation 2 5 2_анекси - фирми со кредити(КРИС)" xfId="1972" xr:uid="{00000000-0005-0000-0000-0000F4020000}"/>
    <cellStyle name="Calculation 2 5_aneks pokazateli-dejnosti" xfId="1882" xr:uid="{00000000-0005-0000-0000-0000F5020000}"/>
    <cellStyle name="Calculation 2 6" xfId="1686" xr:uid="{00000000-0005-0000-0000-0000F6020000}"/>
    <cellStyle name="Calculation 2 6 2" xfId="2238" xr:uid="{00000000-0005-0000-0000-0000F7020000}"/>
    <cellStyle name="Calculation 2 6_анекси - фирми со кредити(КРИС)" xfId="1973" xr:uid="{00000000-0005-0000-0000-0000F8020000}"/>
    <cellStyle name="Calculation 2 7" xfId="1675" xr:uid="{00000000-0005-0000-0000-0000F9020000}"/>
    <cellStyle name="Calculation 2 7 2" xfId="2227" xr:uid="{00000000-0005-0000-0000-0000FA020000}"/>
    <cellStyle name="Calculation 2 7_анекси - фирми со кредити(КРИС)" xfId="1974" xr:uid="{00000000-0005-0000-0000-0000FB020000}"/>
    <cellStyle name="Calculation 2_aneks pokazateli-dejnosti" xfId="1946" xr:uid="{00000000-0005-0000-0000-0000FC020000}"/>
    <cellStyle name="Calculation 3" xfId="576" xr:uid="{00000000-0005-0000-0000-0000FD020000}"/>
    <cellStyle name="Calculation 3 2" xfId="577" xr:uid="{00000000-0005-0000-0000-0000FE020000}"/>
    <cellStyle name="Calculation 3 2 2" xfId="1693" xr:uid="{00000000-0005-0000-0000-0000FF020000}"/>
    <cellStyle name="Calculation 3 2 2 2" xfId="2245" xr:uid="{00000000-0005-0000-0000-000000030000}"/>
    <cellStyle name="Calculation 3 2 2_анекси - фирми со кредити(КРИС)" xfId="1975" xr:uid="{00000000-0005-0000-0000-000001030000}"/>
    <cellStyle name="Calculation 3 2_aneks pokazateli-dejnosti" xfId="1880" xr:uid="{00000000-0005-0000-0000-000002030000}"/>
    <cellStyle name="Calculation 3 3" xfId="1692" xr:uid="{00000000-0005-0000-0000-000003030000}"/>
    <cellStyle name="Calculation 3 3 2" xfId="2244" xr:uid="{00000000-0005-0000-0000-000004030000}"/>
    <cellStyle name="Calculation 3 3_анекси - фирми со кредити(КРИС)" xfId="1976" xr:uid="{00000000-0005-0000-0000-000005030000}"/>
    <cellStyle name="Calculation 3_aneks pokazateli-dejnosti" xfId="1881" xr:uid="{00000000-0005-0000-0000-000006030000}"/>
    <cellStyle name="Calculation 4" xfId="578" xr:uid="{00000000-0005-0000-0000-000007030000}"/>
    <cellStyle name="Calculation 4 2" xfId="579" xr:uid="{00000000-0005-0000-0000-000008030000}"/>
    <cellStyle name="Calculation 4 2 2" xfId="1695" xr:uid="{00000000-0005-0000-0000-000009030000}"/>
    <cellStyle name="Calculation 4 2 2 2" xfId="2247" xr:uid="{00000000-0005-0000-0000-00000A030000}"/>
    <cellStyle name="Calculation 4 2 2_анекси - фирми со кредити(КРИС)" xfId="1977" xr:uid="{00000000-0005-0000-0000-00000B030000}"/>
    <cellStyle name="Calculation 4 2_aneks pokazateli-dejnosti" xfId="1848" xr:uid="{00000000-0005-0000-0000-00000C030000}"/>
    <cellStyle name="Calculation 4 3" xfId="1694" xr:uid="{00000000-0005-0000-0000-00000D030000}"/>
    <cellStyle name="Calculation 4 3 2" xfId="2246" xr:uid="{00000000-0005-0000-0000-00000E030000}"/>
    <cellStyle name="Calculation 4 3_анекси - фирми со кредити(КРИС)" xfId="1978" xr:uid="{00000000-0005-0000-0000-00000F030000}"/>
    <cellStyle name="Calculation 4_aneks pokazateli-dejnosti" xfId="1849" xr:uid="{00000000-0005-0000-0000-000010030000}"/>
    <cellStyle name="Calculation 5" xfId="580" xr:uid="{00000000-0005-0000-0000-000011030000}"/>
    <cellStyle name="Calculation 5 2" xfId="581" xr:uid="{00000000-0005-0000-0000-000012030000}"/>
    <cellStyle name="Calculation 5 2 2" xfId="1697" xr:uid="{00000000-0005-0000-0000-000013030000}"/>
    <cellStyle name="Calculation 5 2 2 2" xfId="2249" xr:uid="{00000000-0005-0000-0000-000014030000}"/>
    <cellStyle name="Calculation 5 2 2_анекси - фирми со кредити(КРИС)" xfId="1979" xr:uid="{00000000-0005-0000-0000-000015030000}"/>
    <cellStyle name="Calculation 5 2_aneks pokazateli-dejnosti" xfId="1846" xr:uid="{00000000-0005-0000-0000-000016030000}"/>
    <cellStyle name="Calculation 5 3" xfId="1696" xr:uid="{00000000-0005-0000-0000-000017030000}"/>
    <cellStyle name="Calculation 5 3 2" xfId="2248" xr:uid="{00000000-0005-0000-0000-000018030000}"/>
    <cellStyle name="Calculation 5 3_анекси - фирми со кредити(КРИС)" xfId="1980" xr:uid="{00000000-0005-0000-0000-000019030000}"/>
    <cellStyle name="Calculation 5_aneks pokazateli-dejnosti" xfId="1847" xr:uid="{00000000-0005-0000-0000-00001A030000}"/>
    <cellStyle name="Calculation 6" xfId="582" xr:uid="{00000000-0005-0000-0000-00001B030000}"/>
    <cellStyle name="Calculation 6 2" xfId="583" xr:uid="{00000000-0005-0000-0000-00001C030000}"/>
    <cellStyle name="Calculation 6 2 2" xfId="1699" xr:uid="{00000000-0005-0000-0000-00001D030000}"/>
    <cellStyle name="Calculation 6 2 2 2" xfId="2251" xr:uid="{00000000-0005-0000-0000-00001E030000}"/>
    <cellStyle name="Calculation 6 2 2_анекси - фирми со кредити(КРИС)" xfId="1981" xr:uid="{00000000-0005-0000-0000-00001F030000}"/>
    <cellStyle name="Calculation 6 2_aneks pokazateli-dejnosti" xfId="1844" xr:uid="{00000000-0005-0000-0000-000020030000}"/>
    <cellStyle name="Calculation 6 3" xfId="1698" xr:uid="{00000000-0005-0000-0000-000021030000}"/>
    <cellStyle name="Calculation 6 3 2" xfId="2250" xr:uid="{00000000-0005-0000-0000-000022030000}"/>
    <cellStyle name="Calculation 6 3_анекси - фирми со кредити(КРИС)" xfId="1982" xr:uid="{00000000-0005-0000-0000-000023030000}"/>
    <cellStyle name="Calculation 6_aneks pokazateli-dejnosti" xfId="1845" xr:uid="{00000000-0005-0000-0000-000024030000}"/>
    <cellStyle name="Calculation 7" xfId="584" xr:uid="{00000000-0005-0000-0000-000025030000}"/>
    <cellStyle name="Calculation 7 2" xfId="585" xr:uid="{00000000-0005-0000-0000-000026030000}"/>
    <cellStyle name="Calculation 7 2 2" xfId="1701" xr:uid="{00000000-0005-0000-0000-000027030000}"/>
    <cellStyle name="Calculation 7 2 2 2" xfId="2253" xr:uid="{00000000-0005-0000-0000-000028030000}"/>
    <cellStyle name="Calculation 7 2 2_анекси - фирми со кредити(КРИС)" xfId="1983" xr:uid="{00000000-0005-0000-0000-000029030000}"/>
    <cellStyle name="Calculation 7 2_aneks pokazateli-dejnosti" xfId="1843" xr:uid="{00000000-0005-0000-0000-00002A030000}"/>
    <cellStyle name="Calculation 7 3" xfId="1700" xr:uid="{00000000-0005-0000-0000-00002B030000}"/>
    <cellStyle name="Calculation 7 3 2" xfId="2252" xr:uid="{00000000-0005-0000-0000-00002C030000}"/>
    <cellStyle name="Calculation 7 3_анекси - фирми со кредити(КРИС)" xfId="1984" xr:uid="{00000000-0005-0000-0000-00002D030000}"/>
    <cellStyle name="Calculation 7_aneks pokazateli-dejnosti" xfId="1944" xr:uid="{00000000-0005-0000-0000-00002E030000}"/>
    <cellStyle name="Calculation 8" xfId="586" xr:uid="{00000000-0005-0000-0000-00002F030000}"/>
    <cellStyle name="Calculation 8 2" xfId="587" xr:uid="{00000000-0005-0000-0000-000030030000}"/>
    <cellStyle name="Calculation 8 2 2" xfId="1703" xr:uid="{00000000-0005-0000-0000-000031030000}"/>
    <cellStyle name="Calculation 8 2 2 2" xfId="2255" xr:uid="{00000000-0005-0000-0000-000032030000}"/>
    <cellStyle name="Calculation 8 2 2_анекси - фирми со кредити(КРИС)" xfId="1985" xr:uid="{00000000-0005-0000-0000-000033030000}"/>
    <cellStyle name="Calculation 8 2_aneks pokazateli-dejnosti" xfId="1943" xr:uid="{00000000-0005-0000-0000-000034030000}"/>
    <cellStyle name="Calculation 8 3" xfId="1702" xr:uid="{00000000-0005-0000-0000-000035030000}"/>
    <cellStyle name="Calculation 8 3 2" xfId="2254" xr:uid="{00000000-0005-0000-0000-000036030000}"/>
    <cellStyle name="Calculation 8 3_анекси - фирми со кредити(КРИС)" xfId="1986" xr:uid="{00000000-0005-0000-0000-000037030000}"/>
    <cellStyle name="Calculation 8_aneks pokazateli-dejnosti" xfId="1941" xr:uid="{00000000-0005-0000-0000-000038030000}"/>
    <cellStyle name="Calculation 9" xfId="588" xr:uid="{00000000-0005-0000-0000-000039030000}"/>
    <cellStyle name="Calculation 9 2" xfId="589" xr:uid="{00000000-0005-0000-0000-00003A030000}"/>
    <cellStyle name="Calculation 9 2 2" xfId="1705" xr:uid="{00000000-0005-0000-0000-00003B030000}"/>
    <cellStyle name="Calculation 9 2 2 2" xfId="2257" xr:uid="{00000000-0005-0000-0000-00003C030000}"/>
    <cellStyle name="Calculation 9 2 2_анекси - фирми со кредити(КРИС)" xfId="1987" xr:uid="{00000000-0005-0000-0000-00003D030000}"/>
    <cellStyle name="Calculation 9 2_aneks pokazateli-dejnosti" xfId="1842" xr:uid="{00000000-0005-0000-0000-00003E030000}"/>
    <cellStyle name="Calculation 9 3" xfId="1704" xr:uid="{00000000-0005-0000-0000-00003F030000}"/>
    <cellStyle name="Calculation 9 3 2" xfId="2256" xr:uid="{00000000-0005-0000-0000-000040030000}"/>
    <cellStyle name="Calculation 9 3_анекси - фирми со кредити(КРИС)" xfId="1988" xr:uid="{00000000-0005-0000-0000-000041030000}"/>
    <cellStyle name="Calculation 9_aneks pokazateli-dejnosti" xfId="1942" xr:uid="{00000000-0005-0000-0000-000042030000}"/>
    <cellStyle name="Check Cell 10" xfId="590" xr:uid="{00000000-0005-0000-0000-000043030000}"/>
    <cellStyle name="Check Cell 11" xfId="591" xr:uid="{00000000-0005-0000-0000-000044030000}"/>
    <cellStyle name="Check Cell 12" xfId="592" xr:uid="{00000000-0005-0000-0000-000045030000}"/>
    <cellStyle name="Check Cell 13" xfId="593" xr:uid="{00000000-0005-0000-0000-000046030000}"/>
    <cellStyle name="Check Cell 14" xfId="594" xr:uid="{00000000-0005-0000-0000-000047030000}"/>
    <cellStyle name="Check Cell 2" xfId="595" xr:uid="{00000000-0005-0000-0000-000048030000}"/>
    <cellStyle name="Check Cell 2 2" xfId="596" xr:uid="{00000000-0005-0000-0000-000049030000}"/>
    <cellStyle name="Check Cell 2 2 2" xfId="1112" xr:uid="{00000000-0005-0000-0000-00004A030000}"/>
    <cellStyle name="Check Cell 2 3" xfId="597" xr:uid="{00000000-0005-0000-0000-00004B030000}"/>
    <cellStyle name="Check Cell 2 4" xfId="1113" xr:uid="{00000000-0005-0000-0000-00004C030000}"/>
    <cellStyle name="Check Cell 2 5" xfId="1114" xr:uid="{00000000-0005-0000-0000-00004D030000}"/>
    <cellStyle name="Check Cell 2_sporedba po zemji" xfId="1111" xr:uid="{00000000-0005-0000-0000-00004E030000}"/>
    <cellStyle name="Check Cell 3" xfId="598" xr:uid="{00000000-0005-0000-0000-00004F030000}"/>
    <cellStyle name="Check Cell 3 2" xfId="1115" xr:uid="{00000000-0005-0000-0000-000050030000}"/>
    <cellStyle name="Check Cell 4" xfId="599" xr:uid="{00000000-0005-0000-0000-000051030000}"/>
    <cellStyle name="Check Cell 5" xfId="600" xr:uid="{00000000-0005-0000-0000-000052030000}"/>
    <cellStyle name="Check Cell 6" xfId="601" xr:uid="{00000000-0005-0000-0000-000053030000}"/>
    <cellStyle name="Check Cell 7" xfId="602" xr:uid="{00000000-0005-0000-0000-000054030000}"/>
    <cellStyle name="Check Cell 8" xfId="603" xr:uid="{00000000-0005-0000-0000-000055030000}"/>
    <cellStyle name="Check Cell 9" xfId="604" xr:uid="{00000000-0005-0000-0000-000056030000}"/>
    <cellStyle name="clsAltData" xfId="1116" xr:uid="{00000000-0005-0000-0000-000057030000}"/>
    <cellStyle name="clsAltData 2" xfId="1900" xr:uid="{00000000-0005-0000-0000-000058030000}"/>
    <cellStyle name="clsAltData 2 2" xfId="2430" xr:uid="{00000000-0005-0000-0000-000059030000}"/>
    <cellStyle name="clsAltData 2_анекси - фирми со кредити(КРИС)" xfId="2218" xr:uid="{00000000-0005-0000-0000-00005A030000}"/>
    <cellStyle name="clsAltData_aneks pokazateli-dejnosti" xfId="1487" xr:uid="{00000000-0005-0000-0000-00005B030000}"/>
    <cellStyle name="clsAltMRVData" xfId="1117" xr:uid="{00000000-0005-0000-0000-00005C030000}"/>
    <cellStyle name="clsAltMRVData 2" xfId="1901" xr:uid="{00000000-0005-0000-0000-00005D030000}"/>
    <cellStyle name="clsAltMRVData 2 2" xfId="2431" xr:uid="{00000000-0005-0000-0000-00005E030000}"/>
    <cellStyle name="clsAltMRVData 2_анекси - фирми со кредити(КРИС)" xfId="2217" xr:uid="{00000000-0005-0000-0000-00005F030000}"/>
    <cellStyle name="clsAltMRVData_aneks pokazateli-dejnosti" xfId="1488" xr:uid="{00000000-0005-0000-0000-000060030000}"/>
    <cellStyle name="clsBlank" xfId="1118" xr:uid="{00000000-0005-0000-0000-000061030000}"/>
    <cellStyle name="clsColumnHeader" xfId="1119" xr:uid="{00000000-0005-0000-0000-000062030000}"/>
    <cellStyle name="clsColumnHeader 2" xfId="1902" xr:uid="{00000000-0005-0000-0000-000063030000}"/>
    <cellStyle name="clsColumnHeader 2 2" xfId="2432" xr:uid="{00000000-0005-0000-0000-000064030000}"/>
    <cellStyle name="clsColumnHeader 2_анекси - фирми со кредити(КРИС)" xfId="2194" xr:uid="{00000000-0005-0000-0000-000065030000}"/>
    <cellStyle name="clsColumnHeader_aneks pokazateli-dejnosti" xfId="1489" xr:uid="{00000000-0005-0000-0000-000066030000}"/>
    <cellStyle name="clsData" xfId="1120" xr:uid="{00000000-0005-0000-0000-000067030000}"/>
    <cellStyle name="clsData 2" xfId="1903" xr:uid="{00000000-0005-0000-0000-000068030000}"/>
    <cellStyle name="clsData 2 2" xfId="2433" xr:uid="{00000000-0005-0000-0000-000069030000}"/>
    <cellStyle name="clsData 2_анекси - фирми со кредити(КРИС)" xfId="2216" xr:uid="{00000000-0005-0000-0000-00006A030000}"/>
    <cellStyle name="clsData_aneks pokazateli-dejnosti" xfId="1490" xr:uid="{00000000-0005-0000-0000-00006B030000}"/>
    <cellStyle name="clsDefault" xfId="1121" xr:uid="{00000000-0005-0000-0000-00006C030000}"/>
    <cellStyle name="clsFooter" xfId="1122" xr:uid="{00000000-0005-0000-0000-00006D030000}"/>
    <cellStyle name="clsFooter 2" xfId="1904" xr:uid="{00000000-0005-0000-0000-00006E030000}"/>
    <cellStyle name="clsFooter 2 2" xfId="2434" xr:uid="{00000000-0005-0000-0000-00006F030000}"/>
    <cellStyle name="clsFooter 2_анекси - фирми со кредити(КРИС)" xfId="2213" xr:uid="{00000000-0005-0000-0000-000070030000}"/>
    <cellStyle name="clsFooter_aneks pokazateli-dejnosti" xfId="1491" xr:uid="{00000000-0005-0000-0000-000071030000}"/>
    <cellStyle name="clsIndexTableTitle" xfId="1123" xr:uid="{00000000-0005-0000-0000-000072030000}"/>
    <cellStyle name="clsIndexTableTitle 2" xfId="1905" xr:uid="{00000000-0005-0000-0000-000073030000}"/>
    <cellStyle name="clsIndexTableTitle 2 2" xfId="2435" xr:uid="{00000000-0005-0000-0000-000074030000}"/>
    <cellStyle name="clsIndexTableTitle 2_анекси - фирми со кредити(КРИС)" xfId="2212" xr:uid="{00000000-0005-0000-0000-000075030000}"/>
    <cellStyle name="clsIndexTableTitle_aneks pokazateli-dejnosti" xfId="1492" xr:uid="{00000000-0005-0000-0000-000076030000}"/>
    <cellStyle name="clsMRVData" xfId="1124" xr:uid="{00000000-0005-0000-0000-000077030000}"/>
    <cellStyle name="clsMRVData 2" xfId="1906" xr:uid="{00000000-0005-0000-0000-000078030000}"/>
    <cellStyle name="clsMRVData 2 2" xfId="2436" xr:uid="{00000000-0005-0000-0000-000079030000}"/>
    <cellStyle name="clsMRVData 2_анекси - фирми со кредити(КРИС)" xfId="2211" xr:uid="{00000000-0005-0000-0000-00007A030000}"/>
    <cellStyle name="clsMRVData_aneks pokazateli-dejnosti" xfId="1493" xr:uid="{00000000-0005-0000-0000-00007B030000}"/>
    <cellStyle name="clsReportFooter" xfId="1125" xr:uid="{00000000-0005-0000-0000-00007C030000}"/>
    <cellStyle name="clsReportFooter 2" xfId="1907" xr:uid="{00000000-0005-0000-0000-00007D030000}"/>
    <cellStyle name="clsReportFooter 2 2" xfId="2437" xr:uid="{00000000-0005-0000-0000-00007E030000}"/>
    <cellStyle name="clsReportFooter 2_анекси - фирми со кредити(КРИС)" xfId="2172" xr:uid="{00000000-0005-0000-0000-00007F030000}"/>
    <cellStyle name="clsReportFooter_aneks pokazateli-dejnosti" xfId="1494" xr:uid="{00000000-0005-0000-0000-000080030000}"/>
    <cellStyle name="clsReportHeader" xfId="1126" xr:uid="{00000000-0005-0000-0000-000081030000}"/>
    <cellStyle name="clsReportHeader 2" xfId="1908" xr:uid="{00000000-0005-0000-0000-000082030000}"/>
    <cellStyle name="clsReportHeader 2 2" xfId="2438" xr:uid="{00000000-0005-0000-0000-000083030000}"/>
    <cellStyle name="clsReportHeader 2_анекси - фирми со кредити(КРИС)" xfId="2210" xr:uid="{00000000-0005-0000-0000-000084030000}"/>
    <cellStyle name="clsReportHeader_aneks pokazateli-dejnosti" xfId="1495" xr:uid="{00000000-0005-0000-0000-000085030000}"/>
    <cellStyle name="clsRowHeader" xfId="1127" xr:uid="{00000000-0005-0000-0000-000086030000}"/>
    <cellStyle name="clsRowHeader 2" xfId="1909" xr:uid="{00000000-0005-0000-0000-000087030000}"/>
    <cellStyle name="clsRowHeader 2 2" xfId="2439" xr:uid="{00000000-0005-0000-0000-000088030000}"/>
    <cellStyle name="clsRowHeader 2_анекси - фирми со кредити(КРИС)" xfId="2209" xr:uid="{00000000-0005-0000-0000-000089030000}"/>
    <cellStyle name="clsRowHeader_aneks pokazateli-dejnosti" xfId="1496" xr:uid="{00000000-0005-0000-0000-00008A030000}"/>
    <cellStyle name="clsScale" xfId="1128" xr:uid="{00000000-0005-0000-0000-00008B030000}"/>
    <cellStyle name="clsSection" xfId="1129" xr:uid="{00000000-0005-0000-0000-00008C030000}"/>
    <cellStyle name="clsSection 2" xfId="1910" xr:uid="{00000000-0005-0000-0000-00008D030000}"/>
    <cellStyle name="clsSection 2 2" xfId="2440" xr:uid="{00000000-0005-0000-0000-00008E030000}"/>
    <cellStyle name="clsSection 2_анекси - фирми со кредити(КРИС)" xfId="2208" xr:uid="{00000000-0005-0000-0000-00008F030000}"/>
    <cellStyle name="clsSection_aneks pokazateli-dejnosti" xfId="1497" xr:uid="{00000000-0005-0000-0000-000090030000}"/>
    <cellStyle name="Comma 10" xfId="1130" xr:uid="{00000000-0005-0000-0000-000091030000}"/>
    <cellStyle name="Comma 10 2" xfId="1911" xr:uid="{00000000-0005-0000-0000-000092030000}"/>
    <cellStyle name="Comma 10 2 2" xfId="2441" xr:uid="{00000000-0005-0000-0000-000093030000}"/>
    <cellStyle name="Comma 11" xfId="1131" xr:uid="{00000000-0005-0000-0000-000094030000}"/>
    <cellStyle name="Comma 11 2" xfId="1132" xr:uid="{00000000-0005-0000-0000-000095030000}"/>
    <cellStyle name="Comma 11 2 2" xfId="1913" xr:uid="{00000000-0005-0000-0000-000096030000}"/>
    <cellStyle name="Comma 11 2 2 2" xfId="2443" xr:uid="{00000000-0005-0000-0000-000097030000}"/>
    <cellStyle name="Comma 11 3" xfId="1912" xr:uid="{00000000-0005-0000-0000-000098030000}"/>
    <cellStyle name="Comma 11 3 2" xfId="2442" xr:uid="{00000000-0005-0000-0000-000099030000}"/>
    <cellStyle name="Comma 12" xfId="1133" xr:uid="{00000000-0005-0000-0000-00009A030000}"/>
    <cellStyle name="Comma 12 2" xfId="1914" xr:uid="{00000000-0005-0000-0000-00009B030000}"/>
    <cellStyle name="Comma 12 2 2" xfId="2444" xr:uid="{00000000-0005-0000-0000-00009C030000}"/>
    <cellStyle name="Comma 13" xfId="1134" xr:uid="{00000000-0005-0000-0000-00009D030000}"/>
    <cellStyle name="Comma 13 2" xfId="1915" xr:uid="{00000000-0005-0000-0000-00009E030000}"/>
    <cellStyle name="Comma 13 2 2" xfId="2445" xr:uid="{00000000-0005-0000-0000-00009F030000}"/>
    <cellStyle name="Comma 14" xfId="1135" xr:uid="{00000000-0005-0000-0000-0000A0030000}"/>
    <cellStyle name="Comma 14 2" xfId="1916" xr:uid="{00000000-0005-0000-0000-0000A1030000}"/>
    <cellStyle name="Comma 14 2 2" xfId="2446" xr:uid="{00000000-0005-0000-0000-0000A2030000}"/>
    <cellStyle name="Comma 15" xfId="1136" xr:uid="{00000000-0005-0000-0000-0000A3030000}"/>
    <cellStyle name="Comma 15 2" xfId="1917" xr:uid="{00000000-0005-0000-0000-0000A4030000}"/>
    <cellStyle name="Comma 15 2 2" xfId="2447" xr:uid="{00000000-0005-0000-0000-0000A5030000}"/>
    <cellStyle name="Comma 16" xfId="2512" xr:uid="{00000000-0005-0000-0000-0000A6030000}"/>
    <cellStyle name="Comma 2" xfId="1" xr:uid="{00000000-0005-0000-0000-0000A7030000}"/>
    <cellStyle name="Comma 2 10" xfId="971" xr:uid="{00000000-0005-0000-0000-0000A8030000}"/>
    <cellStyle name="Comma 2 10 2" xfId="1897" xr:uid="{00000000-0005-0000-0000-0000A9030000}"/>
    <cellStyle name="Comma 2 10 2 2" xfId="2427" xr:uid="{00000000-0005-0000-0000-0000AA030000}"/>
    <cellStyle name="Comma 2 11" xfId="1667" xr:uid="{00000000-0005-0000-0000-0000AB030000}"/>
    <cellStyle name="Comma 2 11 2" xfId="2220" xr:uid="{00000000-0005-0000-0000-0000AC030000}"/>
    <cellStyle name="Comma 2 2" xfId="605" xr:uid="{00000000-0005-0000-0000-0000AD030000}"/>
    <cellStyle name="Comma 2 2 2" xfId="606" xr:uid="{00000000-0005-0000-0000-0000AE030000}"/>
    <cellStyle name="Comma 2 2 2 2" xfId="1707" xr:uid="{00000000-0005-0000-0000-0000AF030000}"/>
    <cellStyle name="Comma 2 2 2 2 2" xfId="2259" xr:uid="{00000000-0005-0000-0000-0000B0030000}"/>
    <cellStyle name="Comma 2 2 3" xfId="1137" xr:uid="{00000000-0005-0000-0000-0000B1030000}"/>
    <cellStyle name="Comma 2 2 3 2" xfId="1918" xr:uid="{00000000-0005-0000-0000-0000B2030000}"/>
    <cellStyle name="Comma 2 2 3 2 2" xfId="2448" xr:uid="{00000000-0005-0000-0000-0000B3030000}"/>
    <cellStyle name="Comma 2 2 4" xfId="1706" xr:uid="{00000000-0005-0000-0000-0000B4030000}"/>
    <cellStyle name="Comma 2 2 4 2" xfId="2258" xr:uid="{00000000-0005-0000-0000-0000B5030000}"/>
    <cellStyle name="Comma 2 3" xfId="607" xr:uid="{00000000-0005-0000-0000-0000B6030000}"/>
    <cellStyle name="Comma 2 3 2" xfId="1708" xr:uid="{00000000-0005-0000-0000-0000B7030000}"/>
    <cellStyle name="Comma 2 3 2 2" xfId="2260" xr:uid="{00000000-0005-0000-0000-0000B8030000}"/>
    <cellStyle name="Comma 2 4" xfId="608" xr:uid="{00000000-0005-0000-0000-0000B9030000}"/>
    <cellStyle name="Comma 2 4 2" xfId="1709" xr:uid="{00000000-0005-0000-0000-0000BA030000}"/>
    <cellStyle name="Comma 2 4 2 2" xfId="2261" xr:uid="{00000000-0005-0000-0000-0000BB030000}"/>
    <cellStyle name="Comma 2 5" xfId="609" xr:uid="{00000000-0005-0000-0000-0000BC030000}"/>
    <cellStyle name="Comma 2 5 2" xfId="1710" xr:uid="{00000000-0005-0000-0000-0000BD030000}"/>
    <cellStyle name="Comma 2 5 2 2" xfId="2262" xr:uid="{00000000-0005-0000-0000-0000BE030000}"/>
    <cellStyle name="Comma 2 6" xfId="610" xr:uid="{00000000-0005-0000-0000-0000BF030000}"/>
    <cellStyle name="Comma 2 6 2" xfId="1711" xr:uid="{00000000-0005-0000-0000-0000C0030000}"/>
    <cellStyle name="Comma 2 6 2 2" xfId="2263" xr:uid="{00000000-0005-0000-0000-0000C1030000}"/>
    <cellStyle name="Comma 2 7" xfId="611" xr:uid="{00000000-0005-0000-0000-0000C2030000}"/>
    <cellStyle name="Comma 2 7 2" xfId="1712" xr:uid="{00000000-0005-0000-0000-0000C3030000}"/>
    <cellStyle name="Comma 2 7 2 2" xfId="2264" xr:uid="{00000000-0005-0000-0000-0000C4030000}"/>
    <cellStyle name="Comma 2 8" xfId="612" xr:uid="{00000000-0005-0000-0000-0000C5030000}"/>
    <cellStyle name="Comma 2 9" xfId="613" xr:uid="{00000000-0005-0000-0000-0000C6030000}"/>
    <cellStyle name="Comma 2 9 2" xfId="1713" xr:uid="{00000000-0005-0000-0000-0000C7030000}"/>
    <cellStyle name="Comma 2 9 2 2" xfId="2265" xr:uid="{00000000-0005-0000-0000-0000C8030000}"/>
    <cellStyle name="Comma 2_grafici-valuten rizik i aktivnosti" xfId="1138" xr:uid="{00000000-0005-0000-0000-0000C9030000}"/>
    <cellStyle name="Comma 3" xfId="614" xr:uid="{00000000-0005-0000-0000-0000CA030000}"/>
    <cellStyle name="Comma 3 2" xfId="615" xr:uid="{00000000-0005-0000-0000-0000CB030000}"/>
    <cellStyle name="Comma 3 2 2" xfId="1139" xr:uid="{00000000-0005-0000-0000-0000CC030000}"/>
    <cellStyle name="Comma 3 2 2 2" xfId="1919" xr:uid="{00000000-0005-0000-0000-0000CD030000}"/>
    <cellStyle name="Comma 3 2 2 2 2" xfId="2449" xr:uid="{00000000-0005-0000-0000-0000CE030000}"/>
    <cellStyle name="Comma 3 2 3" xfId="1715" xr:uid="{00000000-0005-0000-0000-0000CF030000}"/>
    <cellStyle name="Comma 3 2 3 2" xfId="2267" xr:uid="{00000000-0005-0000-0000-0000D0030000}"/>
    <cellStyle name="Comma 3 3" xfId="1140" xr:uid="{00000000-0005-0000-0000-0000D1030000}"/>
    <cellStyle name="Comma 3 3 2" xfId="1920" xr:uid="{00000000-0005-0000-0000-0000D2030000}"/>
    <cellStyle name="Comma 3 3 2 2" xfId="2450" xr:uid="{00000000-0005-0000-0000-0000D3030000}"/>
    <cellStyle name="Comma 3 4" xfId="1714" xr:uid="{00000000-0005-0000-0000-0000D4030000}"/>
    <cellStyle name="Comma 3 4 2" xfId="2266" xr:uid="{00000000-0005-0000-0000-0000D5030000}"/>
    <cellStyle name="Comma 34" xfId="1141" xr:uid="{00000000-0005-0000-0000-0000D6030000}"/>
    <cellStyle name="Comma 34 2" xfId="1142" xr:uid="{00000000-0005-0000-0000-0000D7030000}"/>
    <cellStyle name="Comma 34 2 2" xfId="1922" xr:uid="{00000000-0005-0000-0000-0000D8030000}"/>
    <cellStyle name="Comma 34 2 2 2" xfId="2452" xr:uid="{00000000-0005-0000-0000-0000D9030000}"/>
    <cellStyle name="Comma 34 3" xfId="1921" xr:uid="{00000000-0005-0000-0000-0000DA030000}"/>
    <cellStyle name="Comma 34 3 2" xfId="2451" xr:uid="{00000000-0005-0000-0000-0000DB030000}"/>
    <cellStyle name="Comma 35" xfId="1143" xr:uid="{00000000-0005-0000-0000-0000DC030000}"/>
    <cellStyle name="Comma 35 2" xfId="1923" xr:uid="{00000000-0005-0000-0000-0000DD030000}"/>
    <cellStyle name="Comma 35 2 2" xfId="2453" xr:uid="{00000000-0005-0000-0000-0000DE030000}"/>
    <cellStyle name="Comma 36" xfId="1144" xr:uid="{00000000-0005-0000-0000-0000DF030000}"/>
    <cellStyle name="Comma 36 2" xfId="1924" xr:uid="{00000000-0005-0000-0000-0000E0030000}"/>
    <cellStyle name="Comma 36 2 2" xfId="2454" xr:uid="{00000000-0005-0000-0000-0000E1030000}"/>
    <cellStyle name="Comma 4" xfId="616" xr:uid="{00000000-0005-0000-0000-0000E2030000}"/>
    <cellStyle name="Comma 4 2" xfId="1145" xr:uid="{00000000-0005-0000-0000-0000E3030000}"/>
    <cellStyle name="Comma 4 2 2" xfId="1925" xr:uid="{00000000-0005-0000-0000-0000E4030000}"/>
    <cellStyle name="Comma 4 2 2 2" xfId="2455" xr:uid="{00000000-0005-0000-0000-0000E5030000}"/>
    <cellStyle name="Comma 4 3" xfId="1716" xr:uid="{00000000-0005-0000-0000-0000E6030000}"/>
    <cellStyle name="Comma 4 3 2" xfId="2268" xr:uid="{00000000-0005-0000-0000-0000E7030000}"/>
    <cellStyle name="Comma 5" xfId="617" xr:uid="{00000000-0005-0000-0000-0000E8030000}"/>
    <cellStyle name="Comma 5 2" xfId="1717" xr:uid="{00000000-0005-0000-0000-0000E9030000}"/>
    <cellStyle name="Comma 5 2 2" xfId="2269" xr:uid="{00000000-0005-0000-0000-0000EA030000}"/>
    <cellStyle name="Comma 6" xfId="618" xr:uid="{00000000-0005-0000-0000-0000EB030000}"/>
    <cellStyle name="Comma 6 2" xfId="619" xr:uid="{00000000-0005-0000-0000-0000EC030000}"/>
    <cellStyle name="Comma 6 2 2" xfId="1719" xr:uid="{00000000-0005-0000-0000-0000ED030000}"/>
    <cellStyle name="Comma 6 2 2 2" xfId="2271" xr:uid="{00000000-0005-0000-0000-0000EE030000}"/>
    <cellStyle name="Comma 6 3" xfId="1718" xr:uid="{00000000-0005-0000-0000-0000EF030000}"/>
    <cellStyle name="Comma 6 3 2" xfId="2270" xr:uid="{00000000-0005-0000-0000-0000F0030000}"/>
    <cellStyle name="Comma 7" xfId="620" xr:uid="{00000000-0005-0000-0000-0000F1030000}"/>
    <cellStyle name="Comma 7 2" xfId="1146" xr:uid="{00000000-0005-0000-0000-0000F2030000}"/>
    <cellStyle name="Comma 7 2 2" xfId="1926" xr:uid="{00000000-0005-0000-0000-0000F3030000}"/>
    <cellStyle name="Comma 7 2 2 2" xfId="2456" xr:uid="{00000000-0005-0000-0000-0000F4030000}"/>
    <cellStyle name="Comma 7 3" xfId="1720" xr:uid="{00000000-0005-0000-0000-0000F5030000}"/>
    <cellStyle name="Comma 7 3 2" xfId="2272" xr:uid="{00000000-0005-0000-0000-0000F6030000}"/>
    <cellStyle name="Comma 8" xfId="621" xr:uid="{00000000-0005-0000-0000-0000F7030000}"/>
    <cellStyle name="Comma 8 2" xfId="1147" xr:uid="{00000000-0005-0000-0000-0000F8030000}"/>
    <cellStyle name="Comma 8 2 2" xfId="1927" xr:uid="{00000000-0005-0000-0000-0000F9030000}"/>
    <cellStyle name="Comma 8 2 2 2" xfId="2457" xr:uid="{00000000-0005-0000-0000-0000FA030000}"/>
    <cellStyle name="Comma 8 3" xfId="1721" xr:uid="{00000000-0005-0000-0000-0000FB030000}"/>
    <cellStyle name="Comma 8 3 2" xfId="2273" xr:uid="{00000000-0005-0000-0000-0000FC030000}"/>
    <cellStyle name="Comma 9" xfId="967" xr:uid="{00000000-0005-0000-0000-0000FD030000}"/>
    <cellStyle name="Comma 9 2" xfId="1894" xr:uid="{00000000-0005-0000-0000-0000FE030000}"/>
    <cellStyle name="Comma 9 2 2" xfId="2424" xr:uid="{00000000-0005-0000-0000-0000FF030000}"/>
    <cellStyle name="Currency 2" xfId="1148" xr:uid="{00000000-0005-0000-0000-000000040000}"/>
    <cellStyle name="Currency 3" xfId="1149" xr:uid="{00000000-0005-0000-0000-000001040000}"/>
    <cellStyle name="Currency 4" xfId="1150" xr:uid="{00000000-0005-0000-0000-000002040000}"/>
    <cellStyle name="Date" xfId="1151" xr:uid="{00000000-0005-0000-0000-000003040000}"/>
    <cellStyle name="Euro" xfId="1152" xr:uid="{00000000-0005-0000-0000-000004040000}"/>
    <cellStyle name="Excel.Chart" xfId="1153" xr:uid="{00000000-0005-0000-0000-000005040000}"/>
    <cellStyle name="Explanatory Text 10" xfId="622" xr:uid="{00000000-0005-0000-0000-000006040000}"/>
    <cellStyle name="Explanatory Text 11" xfId="623" xr:uid="{00000000-0005-0000-0000-000007040000}"/>
    <cellStyle name="Explanatory Text 12" xfId="624" xr:uid="{00000000-0005-0000-0000-000008040000}"/>
    <cellStyle name="Explanatory Text 13" xfId="625" xr:uid="{00000000-0005-0000-0000-000009040000}"/>
    <cellStyle name="Explanatory Text 14" xfId="626" xr:uid="{00000000-0005-0000-0000-00000A040000}"/>
    <cellStyle name="Explanatory Text 2" xfId="627" xr:uid="{00000000-0005-0000-0000-00000B040000}"/>
    <cellStyle name="Explanatory Text 2 2" xfId="628" xr:uid="{00000000-0005-0000-0000-00000C040000}"/>
    <cellStyle name="Explanatory Text 2 2 2" xfId="1154" xr:uid="{00000000-0005-0000-0000-00000D040000}"/>
    <cellStyle name="Explanatory Text 2 3" xfId="629" xr:uid="{00000000-0005-0000-0000-00000E040000}"/>
    <cellStyle name="Explanatory Text 2 4" xfId="1155" xr:uid="{00000000-0005-0000-0000-00000F040000}"/>
    <cellStyle name="Explanatory Text 2 5" xfId="1156" xr:uid="{00000000-0005-0000-0000-000010040000}"/>
    <cellStyle name="Explanatory Text 3" xfId="630" xr:uid="{00000000-0005-0000-0000-000011040000}"/>
    <cellStyle name="Explanatory Text 3 2" xfId="1157" xr:uid="{00000000-0005-0000-0000-000012040000}"/>
    <cellStyle name="Explanatory Text 4" xfId="631" xr:uid="{00000000-0005-0000-0000-000013040000}"/>
    <cellStyle name="Explanatory Text 5" xfId="632" xr:uid="{00000000-0005-0000-0000-000014040000}"/>
    <cellStyle name="Explanatory Text 6" xfId="633" xr:uid="{00000000-0005-0000-0000-000015040000}"/>
    <cellStyle name="Explanatory Text 7" xfId="634" xr:uid="{00000000-0005-0000-0000-000016040000}"/>
    <cellStyle name="Explanatory Text 8" xfId="635" xr:uid="{00000000-0005-0000-0000-000017040000}"/>
    <cellStyle name="Explanatory Text 9" xfId="636" xr:uid="{00000000-0005-0000-0000-000018040000}"/>
    <cellStyle name="Fixed" xfId="1158" xr:uid="{00000000-0005-0000-0000-000019040000}"/>
    <cellStyle name="Good 10" xfId="637" xr:uid="{00000000-0005-0000-0000-00001A040000}"/>
    <cellStyle name="Good 11" xfId="638" xr:uid="{00000000-0005-0000-0000-00001B040000}"/>
    <cellStyle name="Good 12" xfId="639" xr:uid="{00000000-0005-0000-0000-00001C040000}"/>
    <cellStyle name="Good 13" xfId="640" xr:uid="{00000000-0005-0000-0000-00001D040000}"/>
    <cellStyle name="Good 14" xfId="641" xr:uid="{00000000-0005-0000-0000-00001E040000}"/>
    <cellStyle name="Good 2" xfId="642" xr:uid="{00000000-0005-0000-0000-00001F040000}"/>
    <cellStyle name="Good 2 2" xfId="643" xr:uid="{00000000-0005-0000-0000-000020040000}"/>
    <cellStyle name="Good 2 2 2" xfId="1159" xr:uid="{00000000-0005-0000-0000-000021040000}"/>
    <cellStyle name="Good 2 3" xfId="644" xr:uid="{00000000-0005-0000-0000-000022040000}"/>
    <cellStyle name="Good 2 4" xfId="1160" xr:uid="{00000000-0005-0000-0000-000023040000}"/>
    <cellStyle name="Good 2 5" xfId="1161" xr:uid="{00000000-0005-0000-0000-000024040000}"/>
    <cellStyle name="Good 3" xfId="645" xr:uid="{00000000-0005-0000-0000-000025040000}"/>
    <cellStyle name="Good 3 2" xfId="1162" xr:uid="{00000000-0005-0000-0000-000026040000}"/>
    <cellStyle name="Good 4" xfId="646" xr:uid="{00000000-0005-0000-0000-000027040000}"/>
    <cellStyle name="Good 5" xfId="647" xr:uid="{00000000-0005-0000-0000-000028040000}"/>
    <cellStyle name="Good 6" xfId="648" xr:uid="{00000000-0005-0000-0000-000029040000}"/>
    <cellStyle name="Good 7" xfId="649" xr:uid="{00000000-0005-0000-0000-00002A040000}"/>
    <cellStyle name="Good 8" xfId="650" xr:uid="{00000000-0005-0000-0000-00002B040000}"/>
    <cellStyle name="Good 9" xfId="651" xr:uid="{00000000-0005-0000-0000-00002C040000}"/>
    <cellStyle name="Heading 1 10" xfId="652" xr:uid="{00000000-0005-0000-0000-00002D040000}"/>
    <cellStyle name="Heading 1 11" xfId="653" xr:uid="{00000000-0005-0000-0000-00002E040000}"/>
    <cellStyle name="Heading 1 12" xfId="654" xr:uid="{00000000-0005-0000-0000-00002F040000}"/>
    <cellStyle name="Heading 1 13" xfId="655" xr:uid="{00000000-0005-0000-0000-000030040000}"/>
    <cellStyle name="Heading 1 14" xfId="656" xr:uid="{00000000-0005-0000-0000-000031040000}"/>
    <cellStyle name="Heading 1 2" xfId="657" xr:uid="{00000000-0005-0000-0000-000032040000}"/>
    <cellStyle name="Heading 1 2 2" xfId="658" xr:uid="{00000000-0005-0000-0000-000033040000}"/>
    <cellStyle name="Heading 1 2 2 2" xfId="1165" xr:uid="{00000000-0005-0000-0000-000034040000}"/>
    <cellStyle name="Heading 1 2 2_sporedba po zemji" xfId="1164" xr:uid="{00000000-0005-0000-0000-000035040000}"/>
    <cellStyle name="Heading 1 2 3" xfId="659" xr:uid="{00000000-0005-0000-0000-000036040000}"/>
    <cellStyle name="Heading 1 2 4" xfId="1166" xr:uid="{00000000-0005-0000-0000-000037040000}"/>
    <cellStyle name="Heading 1 2 5" xfId="1167" xr:uid="{00000000-0005-0000-0000-000038040000}"/>
    <cellStyle name="Heading 1 2_sporedba po zemji" xfId="1163" xr:uid="{00000000-0005-0000-0000-000039040000}"/>
    <cellStyle name="Heading 1 3" xfId="660" xr:uid="{00000000-0005-0000-0000-00003A040000}"/>
    <cellStyle name="Heading 1 3 2" xfId="1168" xr:uid="{00000000-0005-0000-0000-00003B040000}"/>
    <cellStyle name="Heading 1 4" xfId="661" xr:uid="{00000000-0005-0000-0000-00003C040000}"/>
    <cellStyle name="Heading 1 5" xfId="662" xr:uid="{00000000-0005-0000-0000-00003D040000}"/>
    <cellStyle name="Heading 1 6" xfId="663" xr:uid="{00000000-0005-0000-0000-00003E040000}"/>
    <cellStyle name="Heading 1 7" xfId="664" xr:uid="{00000000-0005-0000-0000-00003F040000}"/>
    <cellStyle name="Heading 1 8" xfId="665" xr:uid="{00000000-0005-0000-0000-000040040000}"/>
    <cellStyle name="Heading 1 9" xfId="666" xr:uid="{00000000-0005-0000-0000-000041040000}"/>
    <cellStyle name="Heading 2 10" xfId="667" xr:uid="{00000000-0005-0000-0000-000042040000}"/>
    <cellStyle name="Heading 2 11" xfId="668" xr:uid="{00000000-0005-0000-0000-000043040000}"/>
    <cellStyle name="Heading 2 12" xfId="669" xr:uid="{00000000-0005-0000-0000-000044040000}"/>
    <cellStyle name="Heading 2 13" xfId="670" xr:uid="{00000000-0005-0000-0000-000045040000}"/>
    <cellStyle name="Heading 2 14" xfId="671" xr:uid="{00000000-0005-0000-0000-000046040000}"/>
    <cellStyle name="Heading 2 2" xfId="672" xr:uid="{00000000-0005-0000-0000-000047040000}"/>
    <cellStyle name="Heading 2 2 2" xfId="673" xr:uid="{00000000-0005-0000-0000-000048040000}"/>
    <cellStyle name="Heading 2 2 2 2" xfId="1171" xr:uid="{00000000-0005-0000-0000-000049040000}"/>
    <cellStyle name="Heading 2 2 2_sporedba po zemji" xfId="1170" xr:uid="{00000000-0005-0000-0000-00004A040000}"/>
    <cellStyle name="Heading 2 2 3" xfId="674" xr:uid="{00000000-0005-0000-0000-00004B040000}"/>
    <cellStyle name="Heading 2 2 4" xfId="1172" xr:uid="{00000000-0005-0000-0000-00004C040000}"/>
    <cellStyle name="Heading 2 2 5" xfId="1173" xr:uid="{00000000-0005-0000-0000-00004D040000}"/>
    <cellStyle name="Heading 2 2_sporedba po zemji" xfId="1169" xr:uid="{00000000-0005-0000-0000-00004E040000}"/>
    <cellStyle name="Heading 2 3" xfId="675" xr:uid="{00000000-0005-0000-0000-00004F040000}"/>
    <cellStyle name="Heading 2 3 2" xfId="1174" xr:uid="{00000000-0005-0000-0000-000050040000}"/>
    <cellStyle name="Heading 2 4" xfId="676" xr:uid="{00000000-0005-0000-0000-000051040000}"/>
    <cellStyle name="Heading 2 5" xfId="677" xr:uid="{00000000-0005-0000-0000-000052040000}"/>
    <cellStyle name="Heading 2 6" xfId="678" xr:uid="{00000000-0005-0000-0000-000053040000}"/>
    <cellStyle name="Heading 2 7" xfId="679" xr:uid="{00000000-0005-0000-0000-000054040000}"/>
    <cellStyle name="Heading 2 8" xfId="680" xr:uid="{00000000-0005-0000-0000-000055040000}"/>
    <cellStyle name="Heading 2 9" xfId="681" xr:uid="{00000000-0005-0000-0000-000056040000}"/>
    <cellStyle name="Heading 3 10" xfId="682" xr:uid="{00000000-0005-0000-0000-000057040000}"/>
    <cellStyle name="Heading 3 10 2" xfId="1722" xr:uid="{00000000-0005-0000-0000-000058040000}"/>
    <cellStyle name="Heading 3 10 2 2" xfId="2274" xr:uid="{00000000-0005-0000-0000-000059040000}"/>
    <cellStyle name="Heading 3 10 2_анекси - фирми со кредити(КРИС)" xfId="2219" xr:uid="{00000000-0005-0000-0000-00005A040000}"/>
    <cellStyle name="Heading 3 10_aneks pokazateli-dejnosti" xfId="1498" xr:uid="{00000000-0005-0000-0000-00005B040000}"/>
    <cellStyle name="Heading 3 11" xfId="683" xr:uid="{00000000-0005-0000-0000-00005C040000}"/>
    <cellStyle name="Heading 3 11 2" xfId="1723" xr:uid="{00000000-0005-0000-0000-00005D040000}"/>
    <cellStyle name="Heading 3 11 2 2" xfId="2275" xr:uid="{00000000-0005-0000-0000-00005E040000}"/>
    <cellStyle name="Heading 3 11 2_анекси - фирми со кредити(КРИС)" xfId="2193" xr:uid="{00000000-0005-0000-0000-00005F040000}"/>
    <cellStyle name="Heading 3 11_aneks pokazateli-dejnosti" xfId="1499" xr:uid="{00000000-0005-0000-0000-000060040000}"/>
    <cellStyle name="Heading 3 12" xfId="684" xr:uid="{00000000-0005-0000-0000-000061040000}"/>
    <cellStyle name="Heading 3 12 2" xfId="1724" xr:uid="{00000000-0005-0000-0000-000062040000}"/>
    <cellStyle name="Heading 3 12 2 2" xfId="2276" xr:uid="{00000000-0005-0000-0000-000063040000}"/>
    <cellStyle name="Heading 3 12 2_анекси - фирми со кредити(КРИС)" xfId="2192" xr:uid="{00000000-0005-0000-0000-000064040000}"/>
    <cellStyle name="Heading 3 12_aneks pokazateli-dejnosti" xfId="1500" xr:uid="{00000000-0005-0000-0000-000065040000}"/>
    <cellStyle name="Heading 3 13" xfId="685" xr:uid="{00000000-0005-0000-0000-000066040000}"/>
    <cellStyle name="Heading 3 13 2" xfId="1725" xr:uid="{00000000-0005-0000-0000-000067040000}"/>
    <cellStyle name="Heading 3 13 2 2" xfId="2277" xr:uid="{00000000-0005-0000-0000-000068040000}"/>
    <cellStyle name="Heading 3 13 2_анекси - фирми со кредити(КРИС)" xfId="2191" xr:uid="{00000000-0005-0000-0000-000069040000}"/>
    <cellStyle name="Heading 3 13_aneks pokazateli-dejnosti" xfId="1501" xr:uid="{00000000-0005-0000-0000-00006A040000}"/>
    <cellStyle name="Heading 3 14" xfId="686" xr:uid="{00000000-0005-0000-0000-00006B040000}"/>
    <cellStyle name="Heading 3 14 2" xfId="1726" xr:uid="{00000000-0005-0000-0000-00006C040000}"/>
    <cellStyle name="Heading 3 14 2 2" xfId="2278" xr:uid="{00000000-0005-0000-0000-00006D040000}"/>
    <cellStyle name="Heading 3 14 2_анекси - фирми со кредити(КРИС)" xfId="2190" xr:uid="{00000000-0005-0000-0000-00006E040000}"/>
    <cellStyle name="Heading 3 14_aneks pokazateli-dejnosti" xfId="1502" xr:uid="{00000000-0005-0000-0000-00006F040000}"/>
    <cellStyle name="Heading 3 2" xfId="687" xr:uid="{00000000-0005-0000-0000-000070040000}"/>
    <cellStyle name="Heading 3 2 2" xfId="688" xr:uid="{00000000-0005-0000-0000-000071040000}"/>
    <cellStyle name="Heading 3 2 2 2" xfId="1175" xr:uid="{00000000-0005-0000-0000-000072040000}"/>
    <cellStyle name="Heading 3 2 2 2 2" xfId="1954" xr:uid="{00000000-0005-0000-0000-000073040000}"/>
    <cellStyle name="Heading 3 2 2 2 2 2" xfId="2473" xr:uid="{00000000-0005-0000-0000-000074040000}"/>
    <cellStyle name="Heading 3 2 2 2 2_анекси - фирми со кредити(КРИС)" xfId="2189" xr:uid="{00000000-0005-0000-0000-000075040000}"/>
    <cellStyle name="Heading 3 2 2 2_aneks pokazateli-dejnosti" xfId="1505" xr:uid="{00000000-0005-0000-0000-000076040000}"/>
    <cellStyle name="Heading 3 2 2 3" xfId="1728" xr:uid="{00000000-0005-0000-0000-000077040000}"/>
    <cellStyle name="Heading 3 2 2 3 2" xfId="2280" xr:uid="{00000000-0005-0000-0000-000078040000}"/>
    <cellStyle name="Heading 3 2 2 3_анекси - фирми со кредити(КРИС)" xfId="2188" xr:uid="{00000000-0005-0000-0000-000079040000}"/>
    <cellStyle name="Heading 3 2 2 4" xfId="1673" xr:uid="{00000000-0005-0000-0000-00007A040000}"/>
    <cellStyle name="Heading 3 2 2 4 2" xfId="2225" xr:uid="{00000000-0005-0000-0000-00007B040000}"/>
    <cellStyle name="Heading 3 2 2 4_анекси - фирми со кредити(КРИС)" xfId="2187" xr:uid="{00000000-0005-0000-0000-00007C040000}"/>
    <cellStyle name="Heading 3 2 2 5" xfId="2174" xr:uid="{00000000-0005-0000-0000-00007D040000}"/>
    <cellStyle name="Heading 3 2 2_aneks pokazateli-dejnosti" xfId="1504" xr:uid="{00000000-0005-0000-0000-00007E040000}"/>
    <cellStyle name="Heading 3 2 3" xfId="689" xr:uid="{00000000-0005-0000-0000-00007F040000}"/>
    <cellStyle name="Heading 3 2 3 2" xfId="1729" xr:uid="{00000000-0005-0000-0000-000080040000}"/>
    <cellStyle name="Heading 3 2 3 2 2" xfId="2281" xr:uid="{00000000-0005-0000-0000-000081040000}"/>
    <cellStyle name="Heading 3 2 3 2_анекси - фирми со кредити(КРИС)" xfId="2186" xr:uid="{00000000-0005-0000-0000-000082040000}"/>
    <cellStyle name="Heading 3 2 3_aneks pokazateli-dejnosti" xfId="1506" xr:uid="{00000000-0005-0000-0000-000083040000}"/>
    <cellStyle name="Heading 3 2 4" xfId="1176" xr:uid="{00000000-0005-0000-0000-000084040000}"/>
    <cellStyle name="Heading 3 2 4 2" xfId="1955" xr:uid="{00000000-0005-0000-0000-000085040000}"/>
    <cellStyle name="Heading 3 2 4 2 2" xfId="2474" xr:uid="{00000000-0005-0000-0000-000086040000}"/>
    <cellStyle name="Heading 3 2 4 2_анекси - фирми со кредити(КРИС)" xfId="2185" xr:uid="{00000000-0005-0000-0000-000087040000}"/>
    <cellStyle name="Heading 3 2 4_aneks pokazateli-dejnosti" xfId="1507" xr:uid="{00000000-0005-0000-0000-000088040000}"/>
    <cellStyle name="Heading 3 2 5" xfId="1177" xr:uid="{00000000-0005-0000-0000-000089040000}"/>
    <cellStyle name="Heading 3 2 5 2" xfId="1956" xr:uid="{00000000-0005-0000-0000-00008A040000}"/>
    <cellStyle name="Heading 3 2 5 2 2" xfId="2475" xr:uid="{00000000-0005-0000-0000-00008B040000}"/>
    <cellStyle name="Heading 3 2 5 2_анекси - фирми со кредити(КРИС)" xfId="2184" xr:uid="{00000000-0005-0000-0000-00008C040000}"/>
    <cellStyle name="Heading 3 2 5_aneks pokazateli-dejnosti" xfId="1508" xr:uid="{00000000-0005-0000-0000-00008D040000}"/>
    <cellStyle name="Heading 3 2 6" xfId="1727" xr:uid="{00000000-0005-0000-0000-00008E040000}"/>
    <cellStyle name="Heading 3 2 6 2" xfId="2279" xr:uid="{00000000-0005-0000-0000-00008F040000}"/>
    <cellStyle name="Heading 3 2 6_анекси - фирми со кредити(КРИС)" xfId="2183" xr:uid="{00000000-0005-0000-0000-000090040000}"/>
    <cellStyle name="Heading 3 2 7" xfId="1674" xr:uid="{00000000-0005-0000-0000-000091040000}"/>
    <cellStyle name="Heading 3 2 7 2" xfId="2226" xr:uid="{00000000-0005-0000-0000-000092040000}"/>
    <cellStyle name="Heading 3 2 7_анекси - фирми со кредити(КРИС)" xfId="2182" xr:uid="{00000000-0005-0000-0000-000093040000}"/>
    <cellStyle name="Heading 3 2 8" xfId="2173" xr:uid="{00000000-0005-0000-0000-000094040000}"/>
    <cellStyle name="Heading 3 2_aneks pokazateli-dejnosti" xfId="1503" xr:uid="{00000000-0005-0000-0000-000095040000}"/>
    <cellStyle name="Heading 3 3" xfId="690" xr:uid="{00000000-0005-0000-0000-000096040000}"/>
    <cellStyle name="Heading 3 3 2" xfId="1178" xr:uid="{00000000-0005-0000-0000-000097040000}"/>
    <cellStyle name="Heading 3 3 3" xfId="1730" xr:uid="{00000000-0005-0000-0000-000098040000}"/>
    <cellStyle name="Heading 3 3 3 2" xfId="2282" xr:uid="{00000000-0005-0000-0000-000099040000}"/>
    <cellStyle name="Heading 3 3 3_анекси - фирми со кредити(КРИС)" xfId="2181" xr:uid="{00000000-0005-0000-0000-00009A040000}"/>
    <cellStyle name="Heading 3 3_aneks pokazateli-dejnosti" xfId="1509" xr:uid="{00000000-0005-0000-0000-00009B040000}"/>
    <cellStyle name="Heading 3 4" xfId="691" xr:uid="{00000000-0005-0000-0000-00009C040000}"/>
    <cellStyle name="Heading 3 4 2" xfId="1731" xr:uid="{00000000-0005-0000-0000-00009D040000}"/>
    <cellStyle name="Heading 3 4 2 2" xfId="2283" xr:uid="{00000000-0005-0000-0000-00009E040000}"/>
    <cellStyle name="Heading 3 4 2_анекси - фирми со кредити(КРИС)" xfId="2180" xr:uid="{00000000-0005-0000-0000-00009F040000}"/>
    <cellStyle name="Heading 3 4_aneks pokazateli-dejnosti" xfId="1510" xr:uid="{00000000-0005-0000-0000-0000A0040000}"/>
    <cellStyle name="Heading 3 5" xfId="692" xr:uid="{00000000-0005-0000-0000-0000A1040000}"/>
    <cellStyle name="Heading 3 5 2" xfId="1732" xr:uid="{00000000-0005-0000-0000-0000A2040000}"/>
    <cellStyle name="Heading 3 5 2 2" xfId="2284" xr:uid="{00000000-0005-0000-0000-0000A3040000}"/>
    <cellStyle name="Heading 3 5 2_анекси - фирми со кредити(КРИС)" xfId="2179" xr:uid="{00000000-0005-0000-0000-0000A4040000}"/>
    <cellStyle name="Heading 3 5_aneks pokazateli-dejnosti" xfId="1511" xr:uid="{00000000-0005-0000-0000-0000A5040000}"/>
    <cellStyle name="Heading 3 6" xfId="693" xr:uid="{00000000-0005-0000-0000-0000A6040000}"/>
    <cellStyle name="Heading 3 6 2" xfId="1733" xr:uid="{00000000-0005-0000-0000-0000A7040000}"/>
    <cellStyle name="Heading 3 6 2 2" xfId="2285" xr:uid="{00000000-0005-0000-0000-0000A8040000}"/>
    <cellStyle name="Heading 3 6 2_анекси - фирми со кредити(КРИС)" xfId="2178" xr:uid="{00000000-0005-0000-0000-0000A9040000}"/>
    <cellStyle name="Heading 3 6_aneks pokazateli-dejnosti" xfId="1512" xr:uid="{00000000-0005-0000-0000-0000AA040000}"/>
    <cellStyle name="Heading 3 7" xfId="694" xr:uid="{00000000-0005-0000-0000-0000AB040000}"/>
    <cellStyle name="Heading 3 7 2" xfId="1734" xr:uid="{00000000-0005-0000-0000-0000AC040000}"/>
    <cellStyle name="Heading 3 7 2 2" xfId="2286" xr:uid="{00000000-0005-0000-0000-0000AD040000}"/>
    <cellStyle name="Heading 3 7 2_анекси - фирми со кредити(КРИС)" xfId="2177" xr:uid="{00000000-0005-0000-0000-0000AE040000}"/>
    <cellStyle name="Heading 3 7_aneks pokazateli-dejnosti" xfId="1513" xr:uid="{00000000-0005-0000-0000-0000AF040000}"/>
    <cellStyle name="Heading 3 8" xfId="695" xr:uid="{00000000-0005-0000-0000-0000B0040000}"/>
    <cellStyle name="Heading 3 8 2" xfId="1735" xr:uid="{00000000-0005-0000-0000-0000B1040000}"/>
    <cellStyle name="Heading 3 8 2 2" xfId="2287" xr:uid="{00000000-0005-0000-0000-0000B2040000}"/>
    <cellStyle name="Heading 3 8 2_анекси - фирми со кредити(КРИС)" xfId="2176" xr:uid="{00000000-0005-0000-0000-0000B3040000}"/>
    <cellStyle name="Heading 3 8_aneks pokazateli-dejnosti" xfId="1514" xr:uid="{00000000-0005-0000-0000-0000B4040000}"/>
    <cellStyle name="Heading 3 9" xfId="696" xr:uid="{00000000-0005-0000-0000-0000B5040000}"/>
    <cellStyle name="Heading 3 9 2" xfId="1736" xr:uid="{00000000-0005-0000-0000-0000B6040000}"/>
    <cellStyle name="Heading 3 9 2 2" xfId="2288" xr:uid="{00000000-0005-0000-0000-0000B7040000}"/>
    <cellStyle name="Heading 3 9 2_анекси - фирми со кредити(КРИС)" xfId="2207" xr:uid="{00000000-0005-0000-0000-0000B8040000}"/>
    <cellStyle name="Heading 3 9_aneks pokazateli-dejnosti" xfId="1515" xr:uid="{00000000-0005-0000-0000-0000B9040000}"/>
    <cellStyle name="Heading 4 10" xfId="697" xr:uid="{00000000-0005-0000-0000-0000BA040000}"/>
    <cellStyle name="Heading 4 11" xfId="698" xr:uid="{00000000-0005-0000-0000-0000BB040000}"/>
    <cellStyle name="Heading 4 12" xfId="699" xr:uid="{00000000-0005-0000-0000-0000BC040000}"/>
    <cellStyle name="Heading 4 13" xfId="700" xr:uid="{00000000-0005-0000-0000-0000BD040000}"/>
    <cellStyle name="Heading 4 14" xfId="701" xr:uid="{00000000-0005-0000-0000-0000BE040000}"/>
    <cellStyle name="Heading 4 2" xfId="702" xr:uid="{00000000-0005-0000-0000-0000BF040000}"/>
    <cellStyle name="Heading 4 2 2" xfId="703" xr:uid="{00000000-0005-0000-0000-0000C0040000}"/>
    <cellStyle name="Heading 4 2 2 2" xfId="1181" xr:uid="{00000000-0005-0000-0000-0000C1040000}"/>
    <cellStyle name="Heading 4 2 2_sporedba po zemji" xfId="1180" xr:uid="{00000000-0005-0000-0000-0000C2040000}"/>
    <cellStyle name="Heading 4 2 3" xfId="704" xr:uid="{00000000-0005-0000-0000-0000C3040000}"/>
    <cellStyle name="Heading 4 2 4" xfId="1182" xr:uid="{00000000-0005-0000-0000-0000C4040000}"/>
    <cellStyle name="Heading 4 2 5" xfId="1183" xr:uid="{00000000-0005-0000-0000-0000C5040000}"/>
    <cellStyle name="Heading 4 2_sporedba po zemji" xfId="1179" xr:uid="{00000000-0005-0000-0000-0000C6040000}"/>
    <cellStyle name="Heading 4 3" xfId="705" xr:uid="{00000000-0005-0000-0000-0000C7040000}"/>
    <cellStyle name="Heading 4 3 2" xfId="1184" xr:uid="{00000000-0005-0000-0000-0000C8040000}"/>
    <cellStyle name="Heading 4 4" xfId="706" xr:uid="{00000000-0005-0000-0000-0000C9040000}"/>
    <cellStyle name="Heading 4 5" xfId="707" xr:uid="{00000000-0005-0000-0000-0000CA040000}"/>
    <cellStyle name="Heading 4 6" xfId="708" xr:uid="{00000000-0005-0000-0000-0000CB040000}"/>
    <cellStyle name="Heading 4 7" xfId="709" xr:uid="{00000000-0005-0000-0000-0000CC040000}"/>
    <cellStyle name="Heading 4 8" xfId="710" xr:uid="{00000000-0005-0000-0000-0000CD040000}"/>
    <cellStyle name="Heading 4 9" xfId="711" xr:uid="{00000000-0005-0000-0000-0000CE040000}"/>
    <cellStyle name="HEADING1" xfId="1185" xr:uid="{00000000-0005-0000-0000-0000CF040000}"/>
    <cellStyle name="HEADING2" xfId="1186" xr:uid="{00000000-0005-0000-0000-0000D0040000}"/>
    <cellStyle name="imf-one decimal" xfId="1187" xr:uid="{00000000-0005-0000-0000-0000D1040000}"/>
    <cellStyle name="imf-zero decimal" xfId="1188" xr:uid="{00000000-0005-0000-0000-0000D2040000}"/>
    <cellStyle name="Input 10" xfId="712" xr:uid="{00000000-0005-0000-0000-0000D3040000}"/>
    <cellStyle name="Input 10 2" xfId="713" xr:uid="{00000000-0005-0000-0000-0000D4040000}"/>
    <cellStyle name="Input 10 2 2" xfId="1738" xr:uid="{00000000-0005-0000-0000-0000D5040000}"/>
    <cellStyle name="Input 10 2 2 2" xfId="2290" xr:uid="{00000000-0005-0000-0000-0000D6040000}"/>
    <cellStyle name="Input 10 2 2_анекси - фирми со кредити(КРИС)" xfId="1989" xr:uid="{00000000-0005-0000-0000-0000D7040000}"/>
    <cellStyle name="Input 10 2_aneks pokazateli-dejnosti" xfId="1517" xr:uid="{00000000-0005-0000-0000-0000D8040000}"/>
    <cellStyle name="Input 10 3" xfId="1737" xr:uid="{00000000-0005-0000-0000-0000D9040000}"/>
    <cellStyle name="Input 10 3 2" xfId="2289" xr:uid="{00000000-0005-0000-0000-0000DA040000}"/>
    <cellStyle name="Input 10 3_анекси - фирми со кредити(КРИС)" xfId="1990" xr:uid="{00000000-0005-0000-0000-0000DB040000}"/>
    <cellStyle name="Input 10_aneks pokazateli-dejnosti" xfId="1516" xr:uid="{00000000-0005-0000-0000-0000DC040000}"/>
    <cellStyle name="Input 11" xfId="714" xr:uid="{00000000-0005-0000-0000-0000DD040000}"/>
    <cellStyle name="Input 11 2" xfId="715" xr:uid="{00000000-0005-0000-0000-0000DE040000}"/>
    <cellStyle name="Input 11 2 2" xfId="1740" xr:uid="{00000000-0005-0000-0000-0000DF040000}"/>
    <cellStyle name="Input 11 2 2 2" xfId="2292" xr:uid="{00000000-0005-0000-0000-0000E0040000}"/>
    <cellStyle name="Input 11 2 2_анекси - фирми со кредити(КРИС)" xfId="1991" xr:uid="{00000000-0005-0000-0000-0000E1040000}"/>
    <cellStyle name="Input 11 2_aneks pokazateli-dejnosti" xfId="1519" xr:uid="{00000000-0005-0000-0000-0000E2040000}"/>
    <cellStyle name="Input 11 3" xfId="1739" xr:uid="{00000000-0005-0000-0000-0000E3040000}"/>
    <cellStyle name="Input 11 3 2" xfId="2291" xr:uid="{00000000-0005-0000-0000-0000E4040000}"/>
    <cellStyle name="Input 11 3_анекси - фирми со кредити(КРИС)" xfId="1992" xr:uid="{00000000-0005-0000-0000-0000E5040000}"/>
    <cellStyle name="Input 11_aneks pokazateli-dejnosti" xfId="1518" xr:uid="{00000000-0005-0000-0000-0000E6040000}"/>
    <cellStyle name="Input 12" xfId="716" xr:uid="{00000000-0005-0000-0000-0000E7040000}"/>
    <cellStyle name="Input 12 2" xfId="717" xr:uid="{00000000-0005-0000-0000-0000E8040000}"/>
    <cellStyle name="Input 12 2 2" xfId="1742" xr:uid="{00000000-0005-0000-0000-0000E9040000}"/>
    <cellStyle name="Input 12 2 2 2" xfId="2294" xr:uid="{00000000-0005-0000-0000-0000EA040000}"/>
    <cellStyle name="Input 12 2 2_анекси - фирми со кредити(КРИС)" xfId="1993" xr:uid="{00000000-0005-0000-0000-0000EB040000}"/>
    <cellStyle name="Input 12 2_aneks pokazateli-dejnosti" xfId="1521" xr:uid="{00000000-0005-0000-0000-0000EC040000}"/>
    <cellStyle name="Input 12 3" xfId="1741" xr:uid="{00000000-0005-0000-0000-0000ED040000}"/>
    <cellStyle name="Input 12 3 2" xfId="2293" xr:uid="{00000000-0005-0000-0000-0000EE040000}"/>
    <cellStyle name="Input 12 3_анекси - фирми со кредити(КРИС)" xfId="1994" xr:uid="{00000000-0005-0000-0000-0000EF040000}"/>
    <cellStyle name="Input 12_aneks pokazateli-dejnosti" xfId="1520" xr:uid="{00000000-0005-0000-0000-0000F0040000}"/>
    <cellStyle name="Input 13" xfId="718" xr:uid="{00000000-0005-0000-0000-0000F1040000}"/>
    <cellStyle name="Input 13 2" xfId="719" xr:uid="{00000000-0005-0000-0000-0000F2040000}"/>
    <cellStyle name="Input 13 2 2" xfId="1744" xr:uid="{00000000-0005-0000-0000-0000F3040000}"/>
    <cellStyle name="Input 13 2 2 2" xfId="2296" xr:uid="{00000000-0005-0000-0000-0000F4040000}"/>
    <cellStyle name="Input 13 2 2_анекси - фирми со кредити(КРИС)" xfId="1995" xr:uid="{00000000-0005-0000-0000-0000F5040000}"/>
    <cellStyle name="Input 13 2_aneks pokazateli-dejnosti" xfId="1523" xr:uid="{00000000-0005-0000-0000-0000F6040000}"/>
    <cellStyle name="Input 13 3" xfId="1743" xr:uid="{00000000-0005-0000-0000-0000F7040000}"/>
    <cellStyle name="Input 13 3 2" xfId="2295" xr:uid="{00000000-0005-0000-0000-0000F8040000}"/>
    <cellStyle name="Input 13 3_анекси - фирми со кредити(КРИС)" xfId="1996" xr:uid="{00000000-0005-0000-0000-0000F9040000}"/>
    <cellStyle name="Input 13_aneks pokazateli-dejnosti" xfId="1522" xr:uid="{00000000-0005-0000-0000-0000FA040000}"/>
    <cellStyle name="Input 14" xfId="720" xr:uid="{00000000-0005-0000-0000-0000FB040000}"/>
    <cellStyle name="Input 14 2" xfId="721" xr:uid="{00000000-0005-0000-0000-0000FC040000}"/>
    <cellStyle name="Input 14 2 2" xfId="1746" xr:uid="{00000000-0005-0000-0000-0000FD040000}"/>
    <cellStyle name="Input 14 2 2 2" xfId="2298" xr:uid="{00000000-0005-0000-0000-0000FE040000}"/>
    <cellStyle name="Input 14 2 2_анекси - фирми со кредити(КРИС)" xfId="1997" xr:uid="{00000000-0005-0000-0000-0000FF040000}"/>
    <cellStyle name="Input 14 2_aneks pokazateli-dejnosti" xfId="1525" xr:uid="{00000000-0005-0000-0000-000000050000}"/>
    <cellStyle name="Input 14 3" xfId="1745" xr:uid="{00000000-0005-0000-0000-000001050000}"/>
    <cellStyle name="Input 14 3 2" xfId="2297" xr:uid="{00000000-0005-0000-0000-000002050000}"/>
    <cellStyle name="Input 14 3_анекси - фирми со кредити(КРИС)" xfId="1998" xr:uid="{00000000-0005-0000-0000-000003050000}"/>
    <cellStyle name="Input 14_aneks pokazateli-dejnosti" xfId="1524" xr:uid="{00000000-0005-0000-0000-000004050000}"/>
    <cellStyle name="Input 2" xfId="722" xr:uid="{00000000-0005-0000-0000-000005050000}"/>
    <cellStyle name="Input 2 2" xfId="723" xr:uid="{00000000-0005-0000-0000-000006050000}"/>
    <cellStyle name="Input 2 2 2" xfId="724" xr:uid="{00000000-0005-0000-0000-000007050000}"/>
    <cellStyle name="Input 2 2 2 2" xfId="1749" xr:uid="{00000000-0005-0000-0000-000008050000}"/>
    <cellStyle name="Input 2 2 2 2 2" xfId="2301" xr:uid="{00000000-0005-0000-0000-000009050000}"/>
    <cellStyle name="Input 2 2 2 2_анекси - фирми со кредити(КРИС)" xfId="1999" xr:uid="{00000000-0005-0000-0000-00000A050000}"/>
    <cellStyle name="Input 2 2 2_aneks pokazateli-dejnosti" xfId="1528" xr:uid="{00000000-0005-0000-0000-00000B050000}"/>
    <cellStyle name="Input 2 2 3" xfId="1748" xr:uid="{00000000-0005-0000-0000-00000C050000}"/>
    <cellStyle name="Input 2 2 3 2" xfId="2300" xr:uid="{00000000-0005-0000-0000-00000D050000}"/>
    <cellStyle name="Input 2 2 3_анекси - фирми со кредити(КРИС)" xfId="2000" xr:uid="{00000000-0005-0000-0000-00000E050000}"/>
    <cellStyle name="Input 2 2_aneks pokazateli-dejnosti" xfId="1527" xr:uid="{00000000-0005-0000-0000-00000F050000}"/>
    <cellStyle name="Input 2 3" xfId="725" xr:uid="{00000000-0005-0000-0000-000010050000}"/>
    <cellStyle name="Input 2 3 2" xfId="726" xr:uid="{00000000-0005-0000-0000-000011050000}"/>
    <cellStyle name="Input 2 3 2 2" xfId="1751" xr:uid="{00000000-0005-0000-0000-000012050000}"/>
    <cellStyle name="Input 2 3 2 2 2" xfId="2303" xr:uid="{00000000-0005-0000-0000-000013050000}"/>
    <cellStyle name="Input 2 3 2 2_анекси - фирми со кредити(КРИС)" xfId="2001" xr:uid="{00000000-0005-0000-0000-000014050000}"/>
    <cellStyle name="Input 2 3 2_aneks pokazateli-dejnosti" xfId="1530" xr:uid="{00000000-0005-0000-0000-000015050000}"/>
    <cellStyle name="Input 2 3 3" xfId="1750" xr:uid="{00000000-0005-0000-0000-000016050000}"/>
    <cellStyle name="Input 2 3 3 2" xfId="2302" xr:uid="{00000000-0005-0000-0000-000017050000}"/>
    <cellStyle name="Input 2 3 3_анекси - фирми со кредити(КРИС)" xfId="2002" xr:uid="{00000000-0005-0000-0000-000018050000}"/>
    <cellStyle name="Input 2 3_aneks pokazateli-dejnosti" xfId="1529" xr:uid="{00000000-0005-0000-0000-000019050000}"/>
    <cellStyle name="Input 2 4" xfId="727" xr:uid="{00000000-0005-0000-0000-00001A050000}"/>
    <cellStyle name="Input 2 4 2" xfId="1752" xr:uid="{00000000-0005-0000-0000-00001B050000}"/>
    <cellStyle name="Input 2 4 2 2" xfId="2304" xr:uid="{00000000-0005-0000-0000-00001C050000}"/>
    <cellStyle name="Input 2 4 2_анекси - фирми со кредити(КРИС)" xfId="2003" xr:uid="{00000000-0005-0000-0000-00001D050000}"/>
    <cellStyle name="Input 2 4_aneks pokazateli-dejnosti" xfId="1531" xr:uid="{00000000-0005-0000-0000-00001E050000}"/>
    <cellStyle name="Input 2 5" xfId="1189" xr:uid="{00000000-0005-0000-0000-00001F050000}"/>
    <cellStyle name="Input 2 5 2" xfId="1928" xr:uid="{00000000-0005-0000-0000-000020050000}"/>
    <cellStyle name="Input 2 5 2 2" xfId="2458" xr:uid="{00000000-0005-0000-0000-000021050000}"/>
    <cellStyle name="Input 2 5 2_анекси - фирми со кредити(КРИС)" xfId="2004" xr:uid="{00000000-0005-0000-0000-000022050000}"/>
    <cellStyle name="Input 2 5_aneks pokazateli-dejnosti" xfId="1532" xr:uid="{00000000-0005-0000-0000-000023050000}"/>
    <cellStyle name="Input 2 6" xfId="1747" xr:uid="{00000000-0005-0000-0000-000024050000}"/>
    <cellStyle name="Input 2 6 2" xfId="2299" xr:uid="{00000000-0005-0000-0000-000025050000}"/>
    <cellStyle name="Input 2 6_анекси - фирми со кредити(КРИС)" xfId="2005" xr:uid="{00000000-0005-0000-0000-000026050000}"/>
    <cellStyle name="Input 2 7" xfId="1672" xr:uid="{00000000-0005-0000-0000-000027050000}"/>
    <cellStyle name="Input 2 7 2" xfId="2224" xr:uid="{00000000-0005-0000-0000-000028050000}"/>
    <cellStyle name="Input 2 7_анекси - фирми со кредити(КРИС)" xfId="2006" xr:uid="{00000000-0005-0000-0000-000029050000}"/>
    <cellStyle name="Input 2_aneks pokazateli-dejnosti" xfId="1526" xr:uid="{00000000-0005-0000-0000-00002A050000}"/>
    <cellStyle name="Input 3" xfId="728" xr:uid="{00000000-0005-0000-0000-00002B050000}"/>
    <cellStyle name="Input 3 2" xfId="729" xr:uid="{00000000-0005-0000-0000-00002C050000}"/>
    <cellStyle name="Input 3 2 2" xfId="1754" xr:uid="{00000000-0005-0000-0000-00002D050000}"/>
    <cellStyle name="Input 3 2 2 2" xfId="2306" xr:uid="{00000000-0005-0000-0000-00002E050000}"/>
    <cellStyle name="Input 3 2 2_анекси - фирми со кредити(КРИС)" xfId="2007" xr:uid="{00000000-0005-0000-0000-00002F050000}"/>
    <cellStyle name="Input 3 2_aneks pokazateli-dejnosti" xfId="1534" xr:uid="{00000000-0005-0000-0000-000030050000}"/>
    <cellStyle name="Input 3 3" xfId="1753" xr:uid="{00000000-0005-0000-0000-000031050000}"/>
    <cellStyle name="Input 3 3 2" xfId="2305" xr:uid="{00000000-0005-0000-0000-000032050000}"/>
    <cellStyle name="Input 3 3_анекси - фирми со кредити(КРИС)" xfId="2008" xr:uid="{00000000-0005-0000-0000-000033050000}"/>
    <cellStyle name="Input 3_aneks pokazateli-dejnosti" xfId="1533" xr:uid="{00000000-0005-0000-0000-000034050000}"/>
    <cellStyle name="Input 4" xfId="730" xr:uid="{00000000-0005-0000-0000-000035050000}"/>
    <cellStyle name="Input 4 2" xfId="731" xr:uid="{00000000-0005-0000-0000-000036050000}"/>
    <cellStyle name="Input 4 2 2" xfId="1756" xr:uid="{00000000-0005-0000-0000-000037050000}"/>
    <cellStyle name="Input 4 2 2 2" xfId="2308" xr:uid="{00000000-0005-0000-0000-000038050000}"/>
    <cellStyle name="Input 4 2 2_анекси - фирми со кредити(КРИС)" xfId="2009" xr:uid="{00000000-0005-0000-0000-000039050000}"/>
    <cellStyle name="Input 4 2_aneks pokazateli-dejnosti" xfId="1536" xr:uid="{00000000-0005-0000-0000-00003A050000}"/>
    <cellStyle name="Input 4 3" xfId="1755" xr:uid="{00000000-0005-0000-0000-00003B050000}"/>
    <cellStyle name="Input 4 3 2" xfId="2307" xr:uid="{00000000-0005-0000-0000-00003C050000}"/>
    <cellStyle name="Input 4 3_анекси - фирми со кредити(КРИС)" xfId="2010" xr:uid="{00000000-0005-0000-0000-00003D050000}"/>
    <cellStyle name="Input 4_aneks pokazateli-dejnosti" xfId="1535" xr:uid="{00000000-0005-0000-0000-00003E050000}"/>
    <cellStyle name="Input 5" xfId="732" xr:uid="{00000000-0005-0000-0000-00003F050000}"/>
    <cellStyle name="Input 5 2" xfId="733" xr:uid="{00000000-0005-0000-0000-000040050000}"/>
    <cellStyle name="Input 5 2 2" xfId="1758" xr:uid="{00000000-0005-0000-0000-000041050000}"/>
    <cellStyle name="Input 5 2 2 2" xfId="2310" xr:uid="{00000000-0005-0000-0000-000042050000}"/>
    <cellStyle name="Input 5 2 2_анекси - фирми со кредити(КРИС)" xfId="2011" xr:uid="{00000000-0005-0000-0000-000043050000}"/>
    <cellStyle name="Input 5 2_aneks pokazateli-dejnosti" xfId="1538" xr:uid="{00000000-0005-0000-0000-000044050000}"/>
    <cellStyle name="Input 5 3" xfId="1757" xr:uid="{00000000-0005-0000-0000-000045050000}"/>
    <cellStyle name="Input 5 3 2" xfId="2309" xr:uid="{00000000-0005-0000-0000-000046050000}"/>
    <cellStyle name="Input 5 3_анекси - фирми со кредити(КРИС)" xfId="2012" xr:uid="{00000000-0005-0000-0000-000047050000}"/>
    <cellStyle name="Input 5_aneks pokazateli-dejnosti" xfId="1537" xr:uid="{00000000-0005-0000-0000-000048050000}"/>
    <cellStyle name="Input 6" xfId="734" xr:uid="{00000000-0005-0000-0000-000049050000}"/>
    <cellStyle name="Input 6 2" xfId="735" xr:uid="{00000000-0005-0000-0000-00004A050000}"/>
    <cellStyle name="Input 6 2 2" xfId="1760" xr:uid="{00000000-0005-0000-0000-00004B050000}"/>
    <cellStyle name="Input 6 2 2 2" xfId="2312" xr:uid="{00000000-0005-0000-0000-00004C050000}"/>
    <cellStyle name="Input 6 2 2_анекси - фирми со кредити(КРИС)" xfId="2013" xr:uid="{00000000-0005-0000-0000-00004D050000}"/>
    <cellStyle name="Input 6 2_aneks pokazateli-dejnosti" xfId="1540" xr:uid="{00000000-0005-0000-0000-00004E050000}"/>
    <cellStyle name="Input 6 3" xfId="1759" xr:uid="{00000000-0005-0000-0000-00004F050000}"/>
    <cellStyle name="Input 6 3 2" xfId="2311" xr:uid="{00000000-0005-0000-0000-000050050000}"/>
    <cellStyle name="Input 6 3_анекси - фирми со кредити(КРИС)" xfId="2014" xr:uid="{00000000-0005-0000-0000-000051050000}"/>
    <cellStyle name="Input 6_aneks pokazateli-dejnosti" xfId="1539" xr:uid="{00000000-0005-0000-0000-000052050000}"/>
    <cellStyle name="Input 7" xfId="736" xr:uid="{00000000-0005-0000-0000-000053050000}"/>
    <cellStyle name="Input 7 2" xfId="737" xr:uid="{00000000-0005-0000-0000-000054050000}"/>
    <cellStyle name="Input 7 2 2" xfId="1762" xr:uid="{00000000-0005-0000-0000-000055050000}"/>
    <cellStyle name="Input 7 2 2 2" xfId="2314" xr:uid="{00000000-0005-0000-0000-000056050000}"/>
    <cellStyle name="Input 7 2 2_анекси - фирми со кредити(КРИС)" xfId="2015" xr:uid="{00000000-0005-0000-0000-000057050000}"/>
    <cellStyle name="Input 7 2_aneks pokazateli-dejnosti" xfId="1542" xr:uid="{00000000-0005-0000-0000-000058050000}"/>
    <cellStyle name="Input 7 3" xfId="1761" xr:uid="{00000000-0005-0000-0000-000059050000}"/>
    <cellStyle name="Input 7 3 2" xfId="2313" xr:uid="{00000000-0005-0000-0000-00005A050000}"/>
    <cellStyle name="Input 7 3_анекси - фирми со кредити(КРИС)" xfId="2016" xr:uid="{00000000-0005-0000-0000-00005B050000}"/>
    <cellStyle name="Input 7_aneks pokazateli-dejnosti" xfId="1541" xr:uid="{00000000-0005-0000-0000-00005C050000}"/>
    <cellStyle name="Input 8" xfId="738" xr:uid="{00000000-0005-0000-0000-00005D050000}"/>
    <cellStyle name="Input 8 2" xfId="739" xr:uid="{00000000-0005-0000-0000-00005E050000}"/>
    <cellStyle name="Input 8 2 2" xfId="1764" xr:uid="{00000000-0005-0000-0000-00005F050000}"/>
    <cellStyle name="Input 8 2 2 2" xfId="2316" xr:uid="{00000000-0005-0000-0000-000060050000}"/>
    <cellStyle name="Input 8 2 2_анекси - фирми со кредити(КРИС)" xfId="2017" xr:uid="{00000000-0005-0000-0000-000061050000}"/>
    <cellStyle name="Input 8 2_aneks pokazateli-dejnosti" xfId="1544" xr:uid="{00000000-0005-0000-0000-000062050000}"/>
    <cellStyle name="Input 8 3" xfId="1763" xr:uid="{00000000-0005-0000-0000-000063050000}"/>
    <cellStyle name="Input 8 3 2" xfId="2315" xr:uid="{00000000-0005-0000-0000-000064050000}"/>
    <cellStyle name="Input 8 3_анекси - фирми со кредити(КРИС)" xfId="2018" xr:uid="{00000000-0005-0000-0000-000065050000}"/>
    <cellStyle name="Input 8_aneks pokazateli-dejnosti" xfId="1543" xr:uid="{00000000-0005-0000-0000-000066050000}"/>
    <cellStyle name="Input 9" xfId="740" xr:uid="{00000000-0005-0000-0000-000067050000}"/>
    <cellStyle name="Input 9 2" xfId="741" xr:uid="{00000000-0005-0000-0000-000068050000}"/>
    <cellStyle name="Input 9 2 2" xfId="1766" xr:uid="{00000000-0005-0000-0000-000069050000}"/>
    <cellStyle name="Input 9 2 2 2" xfId="2318" xr:uid="{00000000-0005-0000-0000-00006A050000}"/>
    <cellStyle name="Input 9 2 2_анекси - фирми со кредити(КРИС)" xfId="2019" xr:uid="{00000000-0005-0000-0000-00006B050000}"/>
    <cellStyle name="Input 9 2_aneks pokazateli-dejnosti" xfId="1546" xr:uid="{00000000-0005-0000-0000-00006C050000}"/>
    <cellStyle name="Input 9 3" xfId="1765" xr:uid="{00000000-0005-0000-0000-00006D050000}"/>
    <cellStyle name="Input 9 3 2" xfId="2317" xr:uid="{00000000-0005-0000-0000-00006E050000}"/>
    <cellStyle name="Input 9 3_анекси - фирми со кредити(КРИС)" xfId="2020" xr:uid="{00000000-0005-0000-0000-00006F050000}"/>
    <cellStyle name="Input 9_aneks pokazateli-dejnosti" xfId="1545" xr:uid="{00000000-0005-0000-0000-000070050000}"/>
    <cellStyle name="Linked Cell 10" xfId="742" xr:uid="{00000000-0005-0000-0000-000071050000}"/>
    <cellStyle name="Linked Cell 11" xfId="743" xr:uid="{00000000-0005-0000-0000-000072050000}"/>
    <cellStyle name="Linked Cell 12" xfId="744" xr:uid="{00000000-0005-0000-0000-000073050000}"/>
    <cellStyle name="Linked Cell 13" xfId="745" xr:uid="{00000000-0005-0000-0000-000074050000}"/>
    <cellStyle name="Linked Cell 14" xfId="746" xr:uid="{00000000-0005-0000-0000-000075050000}"/>
    <cellStyle name="Linked Cell 2" xfId="747" xr:uid="{00000000-0005-0000-0000-000076050000}"/>
    <cellStyle name="Linked Cell 2 2" xfId="748" xr:uid="{00000000-0005-0000-0000-000077050000}"/>
    <cellStyle name="Linked Cell 2 2 2" xfId="1191" xr:uid="{00000000-0005-0000-0000-000078050000}"/>
    <cellStyle name="Linked Cell 2 3" xfId="749" xr:uid="{00000000-0005-0000-0000-000079050000}"/>
    <cellStyle name="Linked Cell 2 4" xfId="1192" xr:uid="{00000000-0005-0000-0000-00007A050000}"/>
    <cellStyle name="Linked Cell 2 5" xfId="1193" xr:uid="{00000000-0005-0000-0000-00007B050000}"/>
    <cellStyle name="Linked Cell 2_sporedba po zemji" xfId="1190" xr:uid="{00000000-0005-0000-0000-00007C050000}"/>
    <cellStyle name="Linked Cell 3" xfId="750" xr:uid="{00000000-0005-0000-0000-00007D050000}"/>
    <cellStyle name="Linked Cell 3 2" xfId="1194" xr:uid="{00000000-0005-0000-0000-00007E050000}"/>
    <cellStyle name="Linked Cell 4" xfId="751" xr:uid="{00000000-0005-0000-0000-00007F050000}"/>
    <cellStyle name="Linked Cell 5" xfId="752" xr:uid="{00000000-0005-0000-0000-000080050000}"/>
    <cellStyle name="Linked Cell 6" xfId="753" xr:uid="{00000000-0005-0000-0000-000081050000}"/>
    <cellStyle name="Linked Cell 7" xfId="754" xr:uid="{00000000-0005-0000-0000-000082050000}"/>
    <cellStyle name="Linked Cell 8" xfId="755" xr:uid="{00000000-0005-0000-0000-000083050000}"/>
    <cellStyle name="Linked Cell 9" xfId="756" xr:uid="{00000000-0005-0000-0000-000084050000}"/>
    <cellStyle name="Millares [0]_11.1.3. bis" xfId="1195" xr:uid="{00000000-0005-0000-0000-000085050000}"/>
    <cellStyle name="Millares_11.1.3. bis" xfId="1196" xr:uid="{00000000-0005-0000-0000-000086050000}"/>
    <cellStyle name="Moneda [0]_11.1.3. bis" xfId="1197" xr:uid="{00000000-0005-0000-0000-000087050000}"/>
    <cellStyle name="Moneda_11.1.3. bis" xfId="1198" xr:uid="{00000000-0005-0000-0000-000088050000}"/>
    <cellStyle name="Neutral 10" xfId="757" xr:uid="{00000000-0005-0000-0000-000089050000}"/>
    <cellStyle name="Neutral 11" xfId="758" xr:uid="{00000000-0005-0000-0000-00008A050000}"/>
    <cellStyle name="Neutral 12" xfId="759" xr:uid="{00000000-0005-0000-0000-00008B050000}"/>
    <cellStyle name="Neutral 13" xfId="760" xr:uid="{00000000-0005-0000-0000-00008C050000}"/>
    <cellStyle name="Neutral 14" xfId="761" xr:uid="{00000000-0005-0000-0000-00008D050000}"/>
    <cellStyle name="Neutral 2" xfId="762" xr:uid="{00000000-0005-0000-0000-00008E050000}"/>
    <cellStyle name="Neutral 2 2" xfId="763" xr:uid="{00000000-0005-0000-0000-00008F050000}"/>
    <cellStyle name="Neutral 2 2 2" xfId="1200" xr:uid="{00000000-0005-0000-0000-000090050000}"/>
    <cellStyle name="Neutral 2 3" xfId="764" xr:uid="{00000000-0005-0000-0000-000091050000}"/>
    <cellStyle name="Neutral 2 4" xfId="1201" xr:uid="{00000000-0005-0000-0000-000092050000}"/>
    <cellStyle name="Neutral 2 5" xfId="1202" xr:uid="{00000000-0005-0000-0000-000093050000}"/>
    <cellStyle name="Neutral 2_sporedba po zemji" xfId="1199" xr:uid="{00000000-0005-0000-0000-000094050000}"/>
    <cellStyle name="Neutral 3" xfId="765" xr:uid="{00000000-0005-0000-0000-000095050000}"/>
    <cellStyle name="Neutral 3 2" xfId="1203" xr:uid="{00000000-0005-0000-0000-000096050000}"/>
    <cellStyle name="Neutral 4" xfId="766" xr:uid="{00000000-0005-0000-0000-000097050000}"/>
    <cellStyle name="Neutral 5" xfId="767" xr:uid="{00000000-0005-0000-0000-000098050000}"/>
    <cellStyle name="Neutral 6" xfId="768" xr:uid="{00000000-0005-0000-0000-000099050000}"/>
    <cellStyle name="Neutral 7" xfId="769" xr:uid="{00000000-0005-0000-0000-00009A050000}"/>
    <cellStyle name="Neutral 8" xfId="770" xr:uid="{00000000-0005-0000-0000-00009B050000}"/>
    <cellStyle name="Neutral 9" xfId="771" xr:uid="{00000000-0005-0000-0000-00009C050000}"/>
    <cellStyle name="Normal" xfId="0" builtinId="0"/>
    <cellStyle name="Normal - Style1" xfId="1204" xr:uid="{00000000-0005-0000-0000-00009E050000}"/>
    <cellStyle name="Normal - Style1 2" xfId="1205" xr:uid="{00000000-0005-0000-0000-00009F050000}"/>
    <cellStyle name="Normal - Style1 3" xfId="1206" xr:uid="{00000000-0005-0000-0000-0000A0050000}"/>
    <cellStyle name="Normal - Style2" xfId="1207" xr:uid="{00000000-0005-0000-0000-0000A1050000}"/>
    <cellStyle name="Normal 10" xfId="772" xr:uid="{00000000-0005-0000-0000-0000A2050000}"/>
    <cellStyle name="Normal 10 2" xfId="972" xr:uid="{00000000-0005-0000-0000-0000A3050000}"/>
    <cellStyle name="Normal 10 3" xfId="1208" xr:uid="{00000000-0005-0000-0000-0000A4050000}"/>
    <cellStyle name="Normal 10 4" xfId="1209" xr:uid="{00000000-0005-0000-0000-0000A5050000}"/>
    <cellStyle name="Normal 10 5" xfId="1210" xr:uid="{00000000-0005-0000-0000-0000A6050000}"/>
    <cellStyle name="Normal 10 6" xfId="1211" xr:uid="{00000000-0005-0000-0000-0000A7050000}"/>
    <cellStyle name="Normal 10 7" xfId="1212" xr:uid="{00000000-0005-0000-0000-0000A8050000}"/>
    <cellStyle name="Normal 10 8" xfId="1213" xr:uid="{00000000-0005-0000-0000-0000A9050000}"/>
    <cellStyle name="Normal 10 9" xfId="1214" xr:uid="{00000000-0005-0000-0000-0000AA050000}"/>
    <cellStyle name="Normal 100" xfId="2021" xr:uid="{00000000-0005-0000-0000-0000AB050000}"/>
    <cellStyle name="Normal 101" xfId="2022" xr:uid="{00000000-0005-0000-0000-0000AC050000}"/>
    <cellStyle name="Normal 102" xfId="2023" xr:uid="{00000000-0005-0000-0000-0000AD050000}"/>
    <cellStyle name="Normal 103" xfId="2476" xr:uid="{00000000-0005-0000-0000-0000AE050000}"/>
    <cellStyle name="Normal 104" xfId="2525" xr:uid="{00000000-0005-0000-0000-0000AF050000}"/>
    <cellStyle name="Normal 11" xfId="773" xr:uid="{00000000-0005-0000-0000-0000B0050000}"/>
    <cellStyle name="Normal 11 2" xfId="973" xr:uid="{00000000-0005-0000-0000-0000B1050000}"/>
    <cellStyle name="Normal 11 3" xfId="1215" xr:uid="{00000000-0005-0000-0000-0000B2050000}"/>
    <cellStyle name="Normal 11 4" xfId="1216" xr:uid="{00000000-0005-0000-0000-0000B3050000}"/>
    <cellStyle name="Normal 11 5" xfId="1217" xr:uid="{00000000-0005-0000-0000-0000B4050000}"/>
    <cellStyle name="Normal 11 6" xfId="1218" xr:uid="{00000000-0005-0000-0000-0000B5050000}"/>
    <cellStyle name="Normal 11 7" xfId="1219" xr:uid="{00000000-0005-0000-0000-0000B6050000}"/>
    <cellStyle name="Normal 11 8" xfId="1220" xr:uid="{00000000-0005-0000-0000-0000B7050000}"/>
    <cellStyle name="Normal 11 9" xfId="1221" xr:uid="{00000000-0005-0000-0000-0000B8050000}"/>
    <cellStyle name="Normal 12" xfId="774" xr:uid="{00000000-0005-0000-0000-0000B9050000}"/>
    <cellStyle name="Normal 12 10 2" xfId="2495" xr:uid="{00000000-0005-0000-0000-0000BA050000}"/>
    <cellStyle name="Normal 12 2" xfId="974" xr:uid="{00000000-0005-0000-0000-0000BB050000}"/>
    <cellStyle name="Normal 12 3" xfId="1222" xr:uid="{00000000-0005-0000-0000-0000BC050000}"/>
    <cellStyle name="Normal 12 4" xfId="1223" xr:uid="{00000000-0005-0000-0000-0000BD050000}"/>
    <cellStyle name="Normal 12 5" xfId="1224" xr:uid="{00000000-0005-0000-0000-0000BE050000}"/>
    <cellStyle name="Normal 12 6" xfId="1225" xr:uid="{00000000-0005-0000-0000-0000BF050000}"/>
    <cellStyle name="Normal 12 7" xfId="1226" xr:uid="{00000000-0005-0000-0000-0000C0050000}"/>
    <cellStyle name="Normal 12 8" xfId="1227" xr:uid="{00000000-0005-0000-0000-0000C1050000}"/>
    <cellStyle name="Normal 12 9" xfId="1228" xr:uid="{00000000-0005-0000-0000-0000C2050000}"/>
    <cellStyle name="Normal 13" xfId="775" xr:uid="{00000000-0005-0000-0000-0000C3050000}"/>
    <cellStyle name="Normal 13 2" xfId="975" xr:uid="{00000000-0005-0000-0000-0000C4050000}"/>
    <cellStyle name="Normal 13 3" xfId="1229" xr:uid="{00000000-0005-0000-0000-0000C5050000}"/>
    <cellStyle name="Normal 13 4" xfId="1230" xr:uid="{00000000-0005-0000-0000-0000C6050000}"/>
    <cellStyle name="Normal 13 5" xfId="1231" xr:uid="{00000000-0005-0000-0000-0000C7050000}"/>
    <cellStyle name="Normal 13 6" xfId="1232" xr:uid="{00000000-0005-0000-0000-0000C8050000}"/>
    <cellStyle name="Normal 13 7" xfId="1233" xr:uid="{00000000-0005-0000-0000-0000C9050000}"/>
    <cellStyle name="Normal 13 8" xfId="1234" xr:uid="{00000000-0005-0000-0000-0000CA050000}"/>
    <cellStyle name="Normal 13 9" xfId="1235" xr:uid="{00000000-0005-0000-0000-0000CB050000}"/>
    <cellStyle name="Normal 14" xfId="776" xr:uid="{00000000-0005-0000-0000-0000CC050000}"/>
    <cellStyle name="Normal 15" xfId="777" xr:uid="{00000000-0005-0000-0000-0000CD050000}"/>
    <cellStyle name="Normal 15 2" xfId="1237" xr:uid="{00000000-0005-0000-0000-0000CE050000}"/>
    <cellStyle name="Normal 15 2 2" xfId="1238" xr:uid="{00000000-0005-0000-0000-0000CF050000}"/>
    <cellStyle name="Normal 15 2 3" xfId="1239" xr:uid="{00000000-0005-0000-0000-0000D0050000}"/>
    <cellStyle name="Normal 15 3" xfId="1240" xr:uid="{00000000-0005-0000-0000-0000D1050000}"/>
    <cellStyle name="Normal 15 3 2" xfId="1241" xr:uid="{00000000-0005-0000-0000-0000D2050000}"/>
    <cellStyle name="Normal 15 3 2 2" xfId="1242" xr:uid="{00000000-0005-0000-0000-0000D3050000}"/>
    <cellStyle name="Normal 15 3 2 3" xfId="1243" xr:uid="{00000000-0005-0000-0000-0000D4050000}"/>
    <cellStyle name="Normal 15 3 2 3 2" xfId="1244" xr:uid="{00000000-0005-0000-0000-0000D5050000}"/>
    <cellStyle name="Normal 15 3 2 4" xfId="1245" xr:uid="{00000000-0005-0000-0000-0000D6050000}"/>
    <cellStyle name="Normal 15 4" xfId="1246" xr:uid="{00000000-0005-0000-0000-0000D7050000}"/>
    <cellStyle name="Normal 15 4 2" xfId="2494" xr:uid="{00000000-0005-0000-0000-0000D8050000}"/>
    <cellStyle name="Normal 15 5" xfId="1247" xr:uid="{00000000-0005-0000-0000-0000D9050000}"/>
    <cellStyle name="Normal 15_sporedba po zemji" xfId="1236" xr:uid="{00000000-0005-0000-0000-0000DA050000}"/>
    <cellStyle name="Normal 16" xfId="778" xr:uid="{00000000-0005-0000-0000-0000DB050000}"/>
    <cellStyle name="Normal 16 2" xfId="969" xr:uid="{00000000-0005-0000-0000-0000DC050000}"/>
    <cellStyle name="Normal 16 2 2" xfId="1248" xr:uid="{00000000-0005-0000-0000-0000DD050000}"/>
    <cellStyle name="Normal 16 2 2 2" xfId="1249" xr:uid="{00000000-0005-0000-0000-0000DE050000}"/>
    <cellStyle name="Normal 16 2 2 2 2" xfId="1250" xr:uid="{00000000-0005-0000-0000-0000DF050000}"/>
    <cellStyle name="Normal 16 2 2 2 3" xfId="1251" xr:uid="{00000000-0005-0000-0000-0000E0050000}"/>
    <cellStyle name="Normal 16 2 2 2 4" xfId="1252" xr:uid="{00000000-0005-0000-0000-0000E1050000}"/>
    <cellStyle name="Normal 16 2 2 2 5" xfId="1253" xr:uid="{00000000-0005-0000-0000-0000E2050000}"/>
    <cellStyle name="Normal 16 2 3" xfId="1895" xr:uid="{00000000-0005-0000-0000-0000E3050000}"/>
    <cellStyle name="Normal 16 2 3 2" xfId="2425" xr:uid="{00000000-0005-0000-0000-0000E4050000}"/>
    <cellStyle name="Normal 16 2 3_анекси - фирми со кредити(КРИС)" xfId="2024" xr:uid="{00000000-0005-0000-0000-0000E5050000}"/>
    <cellStyle name="Normal 16 2 4" xfId="2196" xr:uid="{00000000-0005-0000-0000-0000E6050000}"/>
    <cellStyle name="Normal 16 2 5" xfId="2514" xr:uid="{00000000-0005-0000-0000-0000E7050000}"/>
    <cellStyle name="Normal 16 2 6" xfId="2526" xr:uid="{00000000-0005-0000-0000-0000E8050000}"/>
    <cellStyle name="Normal 16 2_aneks pokazateli-dejnosti" xfId="1548" xr:uid="{00000000-0005-0000-0000-0000E9050000}"/>
    <cellStyle name="Normal 16 3" xfId="985" xr:uid="{00000000-0005-0000-0000-0000EA050000}"/>
    <cellStyle name="Normal 16 3 2" xfId="1898" xr:uid="{00000000-0005-0000-0000-0000EB050000}"/>
    <cellStyle name="Normal 16 3 2 2" xfId="2428" xr:uid="{00000000-0005-0000-0000-0000EC050000}"/>
    <cellStyle name="Normal 16 3 2_анекси - фирми со кредити(КРИС)" xfId="2025" xr:uid="{00000000-0005-0000-0000-0000ED050000}"/>
    <cellStyle name="Normal 16 3 3" xfId="2198" xr:uid="{00000000-0005-0000-0000-0000EE050000}"/>
    <cellStyle name="Normal 16 3_aneks pokazateli-dejnosti" xfId="1549" xr:uid="{00000000-0005-0000-0000-0000EF050000}"/>
    <cellStyle name="Normal 16 4" xfId="1767" xr:uid="{00000000-0005-0000-0000-0000F0050000}"/>
    <cellStyle name="Normal 16 4 2" xfId="2319" xr:uid="{00000000-0005-0000-0000-0000F1050000}"/>
    <cellStyle name="Normal 16 4_анекси - фирми со кредити(КРИС)" xfId="2026" xr:uid="{00000000-0005-0000-0000-0000F2050000}"/>
    <cellStyle name="Normal 16 5" xfId="2175" xr:uid="{00000000-0005-0000-0000-0000F3050000}"/>
    <cellStyle name="Normal 16_aneks pokazateli-dejnosti" xfId="1547" xr:uid="{00000000-0005-0000-0000-0000F4050000}"/>
    <cellStyle name="Normal 17" xfId="779" xr:uid="{00000000-0005-0000-0000-0000F5050000}"/>
    <cellStyle name="Normal 17 2" xfId="1255" xr:uid="{00000000-0005-0000-0000-0000F6050000}"/>
    <cellStyle name="Normal 17 3" xfId="1256" xr:uid="{00000000-0005-0000-0000-0000F7050000}"/>
    <cellStyle name="Normal 17 3 2" xfId="1257" xr:uid="{00000000-0005-0000-0000-0000F8050000}"/>
    <cellStyle name="Normal 17 3 3" xfId="2496" xr:uid="{00000000-0005-0000-0000-0000F9050000}"/>
    <cellStyle name="Normal 17 4" xfId="2515" xr:uid="{00000000-0005-0000-0000-0000FA050000}"/>
    <cellStyle name="Normal 17_sporedba po zemji" xfId="1254" xr:uid="{00000000-0005-0000-0000-0000FB050000}"/>
    <cellStyle name="Normal 18" xfId="780" xr:uid="{00000000-0005-0000-0000-0000FC050000}"/>
    <cellStyle name="Normal 18 2" xfId="781" xr:uid="{00000000-0005-0000-0000-0000FD050000}"/>
    <cellStyle name="Normal 19" xfId="782" xr:uid="{00000000-0005-0000-0000-0000FE050000}"/>
    <cellStyle name="Normal 19 2" xfId="1258" xr:uid="{00000000-0005-0000-0000-0000FF050000}"/>
    <cellStyle name="Normal 19 2 2" xfId="1929" xr:uid="{00000000-0005-0000-0000-000000060000}"/>
    <cellStyle name="Normal 19 2 2 2" xfId="2459" xr:uid="{00000000-0005-0000-0000-000001060000}"/>
    <cellStyle name="Normal 19 2 2_анекси - фирми со кредити(КРИС)" xfId="2027" xr:uid="{00000000-0005-0000-0000-000002060000}"/>
    <cellStyle name="Normal 19 2 3" xfId="2199" xr:uid="{00000000-0005-0000-0000-000003060000}"/>
    <cellStyle name="Normal 19 2 3 2" xfId="2497" xr:uid="{00000000-0005-0000-0000-000004060000}"/>
    <cellStyle name="Normal 19 2_aneks pokazateli-dejnosti" xfId="1550" xr:uid="{00000000-0005-0000-0000-000005060000}"/>
    <cellStyle name="Normal 2" xfId="783" xr:uid="{00000000-0005-0000-0000-000006060000}"/>
    <cellStyle name="Normal 2 10" xfId="1259" xr:uid="{00000000-0005-0000-0000-000007060000}"/>
    <cellStyle name="Normal 2 10 2" xfId="1260" xr:uid="{00000000-0005-0000-0000-000008060000}"/>
    <cellStyle name="Normal 2 11" xfId="1261" xr:uid="{00000000-0005-0000-0000-000009060000}"/>
    <cellStyle name="Normal 2 12" xfId="1262" xr:uid="{00000000-0005-0000-0000-00000A060000}"/>
    <cellStyle name="Normal 2 12 2" xfId="1263" xr:uid="{00000000-0005-0000-0000-00000B060000}"/>
    <cellStyle name="Normal 2 13" xfId="1264" xr:uid="{00000000-0005-0000-0000-00000C060000}"/>
    <cellStyle name="Normal 2 13 2" xfId="1265" xr:uid="{00000000-0005-0000-0000-00000D060000}"/>
    <cellStyle name="Normal 2 13 2 2" xfId="1931" xr:uid="{00000000-0005-0000-0000-00000E060000}"/>
    <cellStyle name="Normal 2 13 2 2 2" xfId="2461" xr:uid="{00000000-0005-0000-0000-00000F060000}"/>
    <cellStyle name="Normal 2 13 2 2_анекси - фирми со кредити(КРИС)" xfId="2028" xr:uid="{00000000-0005-0000-0000-000010060000}"/>
    <cellStyle name="Normal 2 13 2 3" xfId="2201" xr:uid="{00000000-0005-0000-0000-000011060000}"/>
    <cellStyle name="Normal 2 13 2_aneks pokazateli-dejnosti" xfId="1552" xr:uid="{00000000-0005-0000-0000-000012060000}"/>
    <cellStyle name="Normal 2 13 3" xfId="1930" xr:uid="{00000000-0005-0000-0000-000013060000}"/>
    <cellStyle name="Normal 2 13 3 2" xfId="2460" xr:uid="{00000000-0005-0000-0000-000014060000}"/>
    <cellStyle name="Normal 2 13 3 2 2" xfId="2510" xr:uid="{00000000-0005-0000-0000-000015060000}"/>
    <cellStyle name="Normal 2 13 3_анекси - фирми со кредити(КРИС)" xfId="2029" xr:uid="{00000000-0005-0000-0000-000016060000}"/>
    <cellStyle name="Normal 2 13 4" xfId="2200" xr:uid="{00000000-0005-0000-0000-000017060000}"/>
    <cellStyle name="Normal 2 13_aneks pokazateli-dejnosti" xfId="1551" xr:uid="{00000000-0005-0000-0000-000018060000}"/>
    <cellStyle name="Normal 2 14" xfId="1266" xr:uid="{00000000-0005-0000-0000-000019060000}"/>
    <cellStyle name="Normal 2 15" xfId="1267" xr:uid="{00000000-0005-0000-0000-00001A060000}"/>
    <cellStyle name="Normal 2 16" xfId="1268" xr:uid="{00000000-0005-0000-0000-00001B060000}"/>
    <cellStyle name="Normal 2 16 2" xfId="1932" xr:uid="{00000000-0005-0000-0000-00001C060000}"/>
    <cellStyle name="Normal 2 16 2 2" xfId="2462" xr:uid="{00000000-0005-0000-0000-00001D060000}"/>
    <cellStyle name="Normal 2 16 2_анекси - фирми со кредити(КРИС)" xfId="2030" xr:uid="{00000000-0005-0000-0000-00001E060000}"/>
    <cellStyle name="Normal 2 16 3" xfId="2202" xr:uid="{00000000-0005-0000-0000-00001F060000}"/>
    <cellStyle name="Normal 2 16_aneks pokazateli-dejnosti" xfId="1553" xr:uid="{00000000-0005-0000-0000-000020060000}"/>
    <cellStyle name="Normal 2 2" xfId="784" xr:uid="{00000000-0005-0000-0000-000021060000}"/>
    <cellStyle name="Normal 2 2 2" xfId="785" xr:uid="{00000000-0005-0000-0000-000022060000}"/>
    <cellStyle name="Normal 2 2 2 2" xfId="1270" xr:uid="{00000000-0005-0000-0000-000023060000}"/>
    <cellStyle name="Normal 2 2 3" xfId="786" xr:uid="{00000000-0005-0000-0000-000024060000}"/>
    <cellStyle name="Normal 2 2 3 2" xfId="1272" xr:uid="{00000000-0005-0000-0000-000025060000}"/>
    <cellStyle name="Normal 2 2 3_sporedba po zemji" xfId="1271" xr:uid="{00000000-0005-0000-0000-000026060000}"/>
    <cellStyle name="Normal 2 2 4" xfId="787" xr:uid="{00000000-0005-0000-0000-000027060000}"/>
    <cellStyle name="Normal 2 2 5" xfId="788" xr:uid="{00000000-0005-0000-0000-000028060000}"/>
    <cellStyle name="Normal 2 2 6" xfId="976" xr:uid="{00000000-0005-0000-0000-000029060000}"/>
    <cellStyle name="Normal 2 2_sporedba po zemji" xfId="1269" xr:uid="{00000000-0005-0000-0000-00002A060000}"/>
    <cellStyle name="Normal 2 3" xfId="2" xr:uid="{00000000-0005-0000-0000-00002B060000}"/>
    <cellStyle name="Normal 2 3 2" xfId="1274" xr:uid="{00000000-0005-0000-0000-00002C060000}"/>
    <cellStyle name="Normal 2 3_sporedba po zemji" xfId="1273" xr:uid="{00000000-0005-0000-0000-00002D060000}"/>
    <cellStyle name="Normal 2 4" xfId="789" xr:uid="{00000000-0005-0000-0000-00002E060000}"/>
    <cellStyle name="Normal 2 4 2" xfId="1276" xr:uid="{00000000-0005-0000-0000-00002F060000}"/>
    <cellStyle name="Normal 2 4 3" xfId="1277" xr:uid="{00000000-0005-0000-0000-000030060000}"/>
    <cellStyle name="Normal 2 4_sporedba po zemji" xfId="1275" xr:uid="{00000000-0005-0000-0000-000031060000}"/>
    <cellStyle name="Normal 2 5" xfId="790" xr:uid="{00000000-0005-0000-0000-000032060000}"/>
    <cellStyle name="Normal 2 5 2" xfId="1279" xr:uid="{00000000-0005-0000-0000-000033060000}"/>
    <cellStyle name="Normal 2 5 3 2" xfId="2493" xr:uid="{00000000-0005-0000-0000-000034060000}"/>
    <cellStyle name="Normal 2 5_sporedba po zemji" xfId="1278" xr:uid="{00000000-0005-0000-0000-000035060000}"/>
    <cellStyle name="Normal 2 6" xfId="791" xr:uid="{00000000-0005-0000-0000-000036060000}"/>
    <cellStyle name="Normal 2 6 2" xfId="1280" xr:uid="{00000000-0005-0000-0000-000037060000}"/>
    <cellStyle name="Normal 2 7" xfId="792" xr:uid="{00000000-0005-0000-0000-000038060000}"/>
    <cellStyle name="Normal 2 7 2" xfId="1281" xr:uid="{00000000-0005-0000-0000-000039060000}"/>
    <cellStyle name="Normal 2 8" xfId="793" xr:uid="{00000000-0005-0000-0000-00003A060000}"/>
    <cellStyle name="Normal 2 8 2" xfId="1283" xr:uid="{00000000-0005-0000-0000-00003B060000}"/>
    <cellStyle name="Normal 2 8_sporedba po zemji" xfId="1282" xr:uid="{00000000-0005-0000-0000-00003C060000}"/>
    <cellStyle name="Normal 2 9" xfId="1284" xr:uid="{00000000-0005-0000-0000-00003D060000}"/>
    <cellStyle name="Normal 2 9 2" xfId="1285" xr:uid="{00000000-0005-0000-0000-00003E060000}"/>
    <cellStyle name="Normal 2_Aneks-30.09.2008" xfId="1286" xr:uid="{00000000-0005-0000-0000-00003F060000}"/>
    <cellStyle name="Normal 20" xfId="960" xr:uid="{00000000-0005-0000-0000-000040060000}"/>
    <cellStyle name="Normal 20 2" xfId="1287" xr:uid="{00000000-0005-0000-0000-000041060000}"/>
    <cellStyle name="Normal 20 3" xfId="1288" xr:uid="{00000000-0005-0000-0000-000042060000}"/>
    <cellStyle name="Normal 20 4" xfId="1892" xr:uid="{00000000-0005-0000-0000-000043060000}"/>
    <cellStyle name="Normal 20_aneks pokazateli-dejnosti" xfId="1554" xr:uid="{00000000-0005-0000-0000-000044060000}"/>
    <cellStyle name="Normal 21" xfId="962" xr:uid="{00000000-0005-0000-0000-000045060000}"/>
    <cellStyle name="Normal 21 2" xfId="1289" xr:uid="{00000000-0005-0000-0000-000046060000}"/>
    <cellStyle name="Normal 21 2 3" xfId="2498" xr:uid="{00000000-0005-0000-0000-000047060000}"/>
    <cellStyle name="Normal 21 3" xfId="1290" xr:uid="{00000000-0005-0000-0000-000048060000}"/>
    <cellStyle name="Normal 21 3 2" xfId="1933" xr:uid="{00000000-0005-0000-0000-000049060000}"/>
    <cellStyle name="Normal 21 3 2 2" xfId="2463" xr:uid="{00000000-0005-0000-0000-00004A060000}"/>
    <cellStyle name="Normal 21 3 2_анекси - фирми со кредити(КРИС)" xfId="2031" xr:uid="{00000000-0005-0000-0000-00004B060000}"/>
    <cellStyle name="Normal 21 3 3" xfId="2203" xr:uid="{00000000-0005-0000-0000-00004C060000}"/>
    <cellStyle name="Normal 21 3_aneks pokazateli-dejnosti" xfId="1556" xr:uid="{00000000-0005-0000-0000-00004D060000}"/>
    <cellStyle name="Normal 21 4" xfId="1291" xr:uid="{00000000-0005-0000-0000-00004E060000}"/>
    <cellStyle name="Normal 21 5" xfId="1893" xr:uid="{00000000-0005-0000-0000-00004F060000}"/>
    <cellStyle name="Normal 21 6" xfId="1668" xr:uid="{00000000-0005-0000-0000-000050060000}"/>
    <cellStyle name="Normal 21 7" xfId="2195" xr:uid="{00000000-0005-0000-0000-000051060000}"/>
    <cellStyle name="Normal 21_aneks pokazateli-dejnosti" xfId="1555" xr:uid="{00000000-0005-0000-0000-000052060000}"/>
    <cellStyle name="Normal 22" xfId="963" xr:uid="{00000000-0005-0000-0000-000053060000}"/>
    <cellStyle name="Normal 22 2" xfId="1293" xr:uid="{00000000-0005-0000-0000-000054060000}"/>
    <cellStyle name="Normal 22 2 3" xfId="2499" xr:uid="{00000000-0005-0000-0000-000055060000}"/>
    <cellStyle name="Normal 22_sporedba po zemji" xfId="1292" xr:uid="{00000000-0005-0000-0000-000056060000}"/>
    <cellStyle name="Normal 23" xfId="965" xr:uid="{00000000-0005-0000-0000-000057060000}"/>
    <cellStyle name="Normal 23 2" xfId="1295" xr:uid="{00000000-0005-0000-0000-000058060000}"/>
    <cellStyle name="Normal 23 2 2" xfId="1296" xr:uid="{00000000-0005-0000-0000-000059060000}"/>
    <cellStyle name="Normal 23 2 3" xfId="1297" xr:uid="{00000000-0005-0000-0000-00005A060000}"/>
    <cellStyle name="Normal 23 2 4" xfId="1298" xr:uid="{00000000-0005-0000-0000-00005B060000}"/>
    <cellStyle name="Normal 23_sporedba po zemji" xfId="1294" xr:uid="{00000000-0005-0000-0000-00005C060000}"/>
    <cellStyle name="Normal 24" xfId="966" xr:uid="{00000000-0005-0000-0000-00005D060000}"/>
    <cellStyle name="Normal 24 2" xfId="1300" xr:uid="{00000000-0005-0000-0000-00005E060000}"/>
    <cellStyle name="Normal 24 2 2" xfId="1301" xr:uid="{00000000-0005-0000-0000-00005F060000}"/>
    <cellStyle name="Normal 24 2 3" xfId="1934" xr:uid="{00000000-0005-0000-0000-000060060000}"/>
    <cellStyle name="Normal 24 2 3 2" xfId="2464" xr:uid="{00000000-0005-0000-0000-000061060000}"/>
    <cellStyle name="Normal 24 2 3_анекси - фирми со кредити(КРИС)" xfId="2032" xr:uid="{00000000-0005-0000-0000-000062060000}"/>
    <cellStyle name="Normal 24 2 4" xfId="2204" xr:uid="{00000000-0005-0000-0000-000063060000}"/>
    <cellStyle name="Normal 24 2_aneks pokazateli-dejnosti" xfId="1557" xr:uid="{00000000-0005-0000-0000-000064060000}"/>
    <cellStyle name="Normal 24 3" xfId="1302" xr:uid="{00000000-0005-0000-0000-000065060000}"/>
    <cellStyle name="Normal 24_sporedba po zemji" xfId="1299" xr:uid="{00000000-0005-0000-0000-000066060000}"/>
    <cellStyle name="Normal 25" xfId="1303" xr:uid="{00000000-0005-0000-0000-000067060000}"/>
    <cellStyle name="Normal 26" xfId="1304" xr:uid="{00000000-0005-0000-0000-000068060000}"/>
    <cellStyle name="Normal 26 2 2" xfId="2500" xr:uid="{00000000-0005-0000-0000-000069060000}"/>
    <cellStyle name="Normal 27" xfId="1305" xr:uid="{00000000-0005-0000-0000-00006A060000}"/>
    <cellStyle name="Normal 27 2" xfId="1306" xr:uid="{00000000-0005-0000-0000-00006B060000}"/>
    <cellStyle name="Normal 27 3 2" xfId="2501" xr:uid="{00000000-0005-0000-0000-00006C060000}"/>
    <cellStyle name="Normal 28" xfId="1307" xr:uid="{00000000-0005-0000-0000-00006D060000}"/>
    <cellStyle name="Normal 28 2" xfId="1308" xr:uid="{00000000-0005-0000-0000-00006E060000}"/>
    <cellStyle name="Normal 28 3 2" xfId="2502" xr:uid="{00000000-0005-0000-0000-00006F060000}"/>
    <cellStyle name="Normal 29" xfId="1309" xr:uid="{00000000-0005-0000-0000-000070060000}"/>
    <cellStyle name="Normal 29 2" xfId="1310" xr:uid="{00000000-0005-0000-0000-000071060000}"/>
    <cellStyle name="Normal 29 3" xfId="1311" xr:uid="{00000000-0005-0000-0000-000072060000}"/>
    <cellStyle name="Normal 29 3 3" xfId="2503" xr:uid="{00000000-0005-0000-0000-000073060000}"/>
    <cellStyle name="Normal 29 4" xfId="2517" xr:uid="{00000000-0005-0000-0000-000074060000}"/>
    <cellStyle name="Normal 3" xfId="794" xr:uid="{00000000-0005-0000-0000-000075060000}"/>
    <cellStyle name="Normal 3 10" xfId="1312" xr:uid="{00000000-0005-0000-0000-000076060000}"/>
    <cellStyle name="Normal 3 11" xfId="1313" xr:uid="{00000000-0005-0000-0000-000077060000}"/>
    <cellStyle name="Normal 3 12" xfId="1314" xr:uid="{00000000-0005-0000-0000-000078060000}"/>
    <cellStyle name="Normal 3 2" xfId="795" xr:uid="{00000000-0005-0000-0000-000079060000}"/>
    <cellStyle name="Normal 3 3" xfId="796" xr:uid="{00000000-0005-0000-0000-00007A060000}"/>
    <cellStyle name="Normal 3 3 2" xfId="2492" xr:uid="{00000000-0005-0000-0000-00007B060000}"/>
    <cellStyle name="Normal 3 4" xfId="797" xr:uid="{00000000-0005-0000-0000-00007C060000}"/>
    <cellStyle name="Normal 3 5" xfId="798" xr:uid="{00000000-0005-0000-0000-00007D060000}"/>
    <cellStyle name="Normal 3 6" xfId="799" xr:uid="{00000000-0005-0000-0000-00007E060000}"/>
    <cellStyle name="Normal 3 7" xfId="977" xr:uid="{00000000-0005-0000-0000-00007F060000}"/>
    <cellStyle name="Normal 3 7 2" xfId="1316" xr:uid="{00000000-0005-0000-0000-000080060000}"/>
    <cellStyle name="Normal 3 7_sporedba po zemji" xfId="1315" xr:uid="{00000000-0005-0000-0000-000081060000}"/>
    <cellStyle name="Normal 3 8" xfId="1317" xr:uid="{00000000-0005-0000-0000-000082060000}"/>
    <cellStyle name="Normal 3 9" xfId="1318" xr:uid="{00000000-0005-0000-0000-000083060000}"/>
    <cellStyle name="Normal 3_aneks depoziti" xfId="1319" xr:uid="{00000000-0005-0000-0000-000084060000}"/>
    <cellStyle name="Normal 30" xfId="1320" xr:uid="{00000000-0005-0000-0000-000085060000}"/>
    <cellStyle name="Normal 30 2" xfId="1321" xr:uid="{00000000-0005-0000-0000-000086060000}"/>
    <cellStyle name="Normal 30 2 3" xfId="2504" xr:uid="{00000000-0005-0000-0000-000087060000}"/>
    <cellStyle name="Normal 30 3" xfId="2516" xr:uid="{00000000-0005-0000-0000-000088060000}"/>
    <cellStyle name="Normal 30 4" xfId="2520" xr:uid="{00000000-0005-0000-0000-000089060000}"/>
    <cellStyle name="Normal 31" xfId="1322" xr:uid="{00000000-0005-0000-0000-00008A060000}"/>
    <cellStyle name="Normal 31 2" xfId="1323" xr:uid="{00000000-0005-0000-0000-00008B060000}"/>
    <cellStyle name="Normal 31 2 2" xfId="1935" xr:uid="{00000000-0005-0000-0000-00008C060000}"/>
    <cellStyle name="Normal 31 2 2 2" xfId="2465" xr:uid="{00000000-0005-0000-0000-00008D060000}"/>
    <cellStyle name="Normal 31 2 2_анекси - фирми со кредити(КРИС)" xfId="2033" xr:uid="{00000000-0005-0000-0000-00008E060000}"/>
    <cellStyle name="Normal 31 2 3" xfId="2205" xr:uid="{00000000-0005-0000-0000-00008F060000}"/>
    <cellStyle name="Normal 31 2 3 2" xfId="2505" xr:uid="{00000000-0005-0000-0000-000090060000}"/>
    <cellStyle name="Normal 31 2 4" xfId="2524" xr:uid="{00000000-0005-0000-0000-000091060000}"/>
    <cellStyle name="Normal 31 2 5" xfId="2528" xr:uid="{00000000-0005-0000-0000-000092060000}"/>
    <cellStyle name="Normal 31 2_aneks pokazateli-dejnosti" xfId="1558" xr:uid="{00000000-0005-0000-0000-000093060000}"/>
    <cellStyle name="Normal 31 3" xfId="2522" xr:uid="{00000000-0005-0000-0000-000094060000}"/>
    <cellStyle name="Normal 31 4" xfId="2518" xr:uid="{00000000-0005-0000-0000-000095060000}"/>
    <cellStyle name="Normal 31 5" xfId="2521" xr:uid="{00000000-0005-0000-0000-000096060000}"/>
    <cellStyle name="Normal 31 6" xfId="2523" xr:uid="{00000000-0005-0000-0000-000097060000}"/>
    <cellStyle name="Normal 31 7" xfId="2527" xr:uid="{00000000-0005-0000-0000-000098060000}"/>
    <cellStyle name="Normal 32" xfId="1324" xr:uid="{00000000-0005-0000-0000-000099060000}"/>
    <cellStyle name="Normal 32 2" xfId="1325" xr:uid="{00000000-0005-0000-0000-00009A060000}"/>
    <cellStyle name="Normal 32 2 2" xfId="2508" xr:uid="{00000000-0005-0000-0000-00009B060000}"/>
    <cellStyle name="Normal 32 2 3" xfId="2506" xr:uid="{00000000-0005-0000-0000-00009C060000}"/>
    <cellStyle name="Normal 32 2 4" xfId="2519" xr:uid="{00000000-0005-0000-0000-00009D060000}"/>
    <cellStyle name="Normal 33" xfId="1326" xr:uid="{00000000-0005-0000-0000-00009E060000}"/>
    <cellStyle name="Normal 33 2" xfId="1327" xr:uid="{00000000-0005-0000-0000-00009F060000}"/>
    <cellStyle name="Normal 33 2 2" xfId="2509" xr:uid="{00000000-0005-0000-0000-0000A0060000}"/>
    <cellStyle name="Normal 34" xfId="1328" xr:uid="{00000000-0005-0000-0000-0000A1060000}"/>
    <cellStyle name="Normal 34 2" xfId="1329" xr:uid="{00000000-0005-0000-0000-0000A2060000}"/>
    <cellStyle name="Normal 34 3" xfId="2507" xr:uid="{00000000-0005-0000-0000-0000A3060000}"/>
    <cellStyle name="Normal 35" xfId="1330" xr:uid="{00000000-0005-0000-0000-0000A4060000}"/>
    <cellStyle name="Normal 35 2" xfId="1331" xr:uid="{00000000-0005-0000-0000-0000A5060000}"/>
    <cellStyle name="Normal 35 3" xfId="2511" xr:uid="{00000000-0005-0000-0000-0000A6060000}"/>
    <cellStyle name="Normal 36" xfId="1332" xr:uid="{00000000-0005-0000-0000-0000A7060000}"/>
    <cellStyle name="Normal 36 2" xfId="1333" xr:uid="{00000000-0005-0000-0000-0000A8060000}"/>
    <cellStyle name="Normal 37" xfId="1334" xr:uid="{00000000-0005-0000-0000-0000A9060000}"/>
    <cellStyle name="Normal 37 2" xfId="1335" xr:uid="{00000000-0005-0000-0000-0000AA060000}"/>
    <cellStyle name="Normal 38" xfId="1336" xr:uid="{00000000-0005-0000-0000-0000AB060000}"/>
    <cellStyle name="Normal 38 2" xfId="1337" xr:uid="{00000000-0005-0000-0000-0000AC060000}"/>
    <cellStyle name="Normal 39" xfId="1338" xr:uid="{00000000-0005-0000-0000-0000AD060000}"/>
    <cellStyle name="Normal 39 2" xfId="1339" xr:uid="{00000000-0005-0000-0000-0000AE060000}"/>
    <cellStyle name="Normal 4" xfId="800" xr:uid="{00000000-0005-0000-0000-0000AF060000}"/>
    <cellStyle name="Normal 4 10" xfId="1340" xr:uid="{00000000-0005-0000-0000-0000B0060000}"/>
    <cellStyle name="Normal 4 11" xfId="1341" xr:uid="{00000000-0005-0000-0000-0000B1060000}"/>
    <cellStyle name="Normal 4 2" xfId="801" xr:uid="{00000000-0005-0000-0000-0000B2060000}"/>
    <cellStyle name="Normal 4 3" xfId="802" xr:uid="{00000000-0005-0000-0000-0000B3060000}"/>
    <cellStyle name="Normal 4 4" xfId="803" xr:uid="{00000000-0005-0000-0000-0000B4060000}"/>
    <cellStyle name="Normal 4 5" xfId="804" xr:uid="{00000000-0005-0000-0000-0000B5060000}"/>
    <cellStyle name="Normal 4 6" xfId="978" xr:uid="{00000000-0005-0000-0000-0000B6060000}"/>
    <cellStyle name="Normal 4 7" xfId="987" xr:uid="{00000000-0005-0000-0000-0000B7060000}"/>
    <cellStyle name="Normal 4 8" xfId="1342" xr:uid="{00000000-0005-0000-0000-0000B8060000}"/>
    <cellStyle name="Normal 4 9" xfId="1343" xr:uid="{00000000-0005-0000-0000-0000B9060000}"/>
    <cellStyle name="Normal 4_Profitabilnost 30.09.2009_za 31.12.2009" xfId="1344" xr:uid="{00000000-0005-0000-0000-0000BA060000}"/>
    <cellStyle name="Normal 40" xfId="1345" xr:uid="{00000000-0005-0000-0000-0000BB060000}"/>
    <cellStyle name="Normal 40 2" xfId="1346" xr:uid="{00000000-0005-0000-0000-0000BC060000}"/>
    <cellStyle name="Normal 41" xfId="1347" xr:uid="{00000000-0005-0000-0000-0000BD060000}"/>
    <cellStyle name="Normal 41 2" xfId="1348" xr:uid="{00000000-0005-0000-0000-0000BE060000}"/>
    <cellStyle name="Normal 42" xfId="1349" xr:uid="{00000000-0005-0000-0000-0000BF060000}"/>
    <cellStyle name="Normal 42 2" xfId="1350" xr:uid="{00000000-0005-0000-0000-0000C0060000}"/>
    <cellStyle name="Normal 43" xfId="1351" xr:uid="{00000000-0005-0000-0000-0000C1060000}"/>
    <cellStyle name="Normal 43 2" xfId="1352" xr:uid="{00000000-0005-0000-0000-0000C2060000}"/>
    <cellStyle name="Normal 44" xfId="1353" xr:uid="{00000000-0005-0000-0000-0000C3060000}"/>
    <cellStyle name="Normal 44 2" xfId="1354" xr:uid="{00000000-0005-0000-0000-0000C4060000}"/>
    <cellStyle name="Normal 45" xfId="1355" xr:uid="{00000000-0005-0000-0000-0000C5060000}"/>
    <cellStyle name="Normal 45 2" xfId="1356" xr:uid="{00000000-0005-0000-0000-0000C6060000}"/>
    <cellStyle name="Normal 46" xfId="1357" xr:uid="{00000000-0005-0000-0000-0000C7060000}"/>
    <cellStyle name="Normal 47" xfId="1358" xr:uid="{00000000-0005-0000-0000-0000C8060000}"/>
    <cellStyle name="Normal 48" xfId="1359" xr:uid="{00000000-0005-0000-0000-0000C9060000}"/>
    <cellStyle name="Normal 49" xfId="1360" xr:uid="{00000000-0005-0000-0000-0000CA060000}"/>
    <cellStyle name="Normal 5" xfId="805" xr:uid="{00000000-0005-0000-0000-0000CB060000}"/>
    <cellStyle name="Normal 5 10 2" xfId="2490" xr:uid="{00000000-0005-0000-0000-0000CC060000}"/>
    <cellStyle name="Normal 5 2" xfId="806" xr:uid="{00000000-0005-0000-0000-0000CD060000}"/>
    <cellStyle name="Normal 5 2 2" xfId="1363" xr:uid="{00000000-0005-0000-0000-0000CE060000}"/>
    <cellStyle name="Normal 5 2_sporedba po zemji" xfId="1362" xr:uid="{00000000-0005-0000-0000-0000CF060000}"/>
    <cellStyle name="Normal 5 3" xfId="807" xr:uid="{00000000-0005-0000-0000-0000D0060000}"/>
    <cellStyle name="Normal 5 4" xfId="808" xr:uid="{00000000-0005-0000-0000-0000D1060000}"/>
    <cellStyle name="Normal 5 5" xfId="809" xr:uid="{00000000-0005-0000-0000-0000D2060000}"/>
    <cellStyle name="Normal 5 6" xfId="979" xr:uid="{00000000-0005-0000-0000-0000D3060000}"/>
    <cellStyle name="Normal 5 7" xfId="1364" xr:uid="{00000000-0005-0000-0000-0000D4060000}"/>
    <cellStyle name="Normal 5 8" xfId="1365" xr:uid="{00000000-0005-0000-0000-0000D5060000}"/>
    <cellStyle name="Normal 5 9" xfId="1366" xr:uid="{00000000-0005-0000-0000-0000D6060000}"/>
    <cellStyle name="Normal 5_sporedba po zemji" xfId="1361" xr:uid="{00000000-0005-0000-0000-0000D7060000}"/>
    <cellStyle name="Normal 50" xfId="1367" xr:uid="{00000000-0005-0000-0000-0000D8060000}"/>
    <cellStyle name="Normal 51" xfId="1368" xr:uid="{00000000-0005-0000-0000-0000D9060000}"/>
    <cellStyle name="Normal 52" xfId="1369" xr:uid="{00000000-0005-0000-0000-0000DA060000}"/>
    <cellStyle name="Normal 53" xfId="1370" xr:uid="{00000000-0005-0000-0000-0000DB060000}"/>
    <cellStyle name="Normal 54" xfId="1371" xr:uid="{00000000-0005-0000-0000-0000DC060000}"/>
    <cellStyle name="Normal 55" xfId="1372" xr:uid="{00000000-0005-0000-0000-0000DD060000}"/>
    <cellStyle name="Normal 56" xfId="1373" xr:uid="{00000000-0005-0000-0000-0000DE060000}"/>
    <cellStyle name="Normal 57" xfId="1374" xr:uid="{00000000-0005-0000-0000-0000DF060000}"/>
    <cellStyle name="Normal 58" xfId="1375" xr:uid="{00000000-0005-0000-0000-0000E0060000}"/>
    <cellStyle name="Normal 59" xfId="1376" xr:uid="{00000000-0005-0000-0000-0000E1060000}"/>
    <cellStyle name="Normal 6" xfId="3" xr:uid="{00000000-0005-0000-0000-0000E2060000}"/>
    <cellStyle name="Normal 6 2" xfId="980" xr:uid="{00000000-0005-0000-0000-0000E3060000}"/>
    <cellStyle name="Normal 6 3" xfId="1377" xr:uid="{00000000-0005-0000-0000-0000E4060000}"/>
    <cellStyle name="Normal 6 4" xfId="1378" xr:uid="{00000000-0005-0000-0000-0000E5060000}"/>
    <cellStyle name="Normal 6 5" xfId="1379" xr:uid="{00000000-0005-0000-0000-0000E6060000}"/>
    <cellStyle name="Normal 6 6" xfId="1380" xr:uid="{00000000-0005-0000-0000-0000E7060000}"/>
    <cellStyle name="Normal 6 7" xfId="1381" xr:uid="{00000000-0005-0000-0000-0000E8060000}"/>
    <cellStyle name="Normal 6 8" xfId="1382" xr:uid="{00000000-0005-0000-0000-0000E9060000}"/>
    <cellStyle name="Normal 6 9" xfId="1383" xr:uid="{00000000-0005-0000-0000-0000EA060000}"/>
    <cellStyle name="Normal 6_dirketni investicii - korporati" xfId="1486" xr:uid="{00000000-0005-0000-0000-0000EB060000}"/>
    <cellStyle name="Normal 60" xfId="1384" xr:uid="{00000000-0005-0000-0000-0000EC060000}"/>
    <cellStyle name="Normal 61" xfId="1385" xr:uid="{00000000-0005-0000-0000-0000ED060000}"/>
    <cellStyle name="Normal 62" xfId="1386" xr:uid="{00000000-0005-0000-0000-0000EE060000}"/>
    <cellStyle name="Normal 63" xfId="1387" xr:uid="{00000000-0005-0000-0000-0000EF060000}"/>
    <cellStyle name="Normal 63 2" xfId="1388" xr:uid="{00000000-0005-0000-0000-0000F0060000}"/>
    <cellStyle name="Normal 64" xfId="1389" xr:uid="{00000000-0005-0000-0000-0000F1060000}"/>
    <cellStyle name="Normal 64 2" xfId="1390" xr:uid="{00000000-0005-0000-0000-0000F2060000}"/>
    <cellStyle name="Normal 65" xfId="1391" xr:uid="{00000000-0005-0000-0000-0000F3060000}"/>
    <cellStyle name="Normal 65 2" xfId="1392" xr:uid="{00000000-0005-0000-0000-0000F4060000}"/>
    <cellStyle name="Normal 65 2 2" xfId="1393" xr:uid="{00000000-0005-0000-0000-0000F5060000}"/>
    <cellStyle name="Normal 65 2 3" xfId="1394" xr:uid="{00000000-0005-0000-0000-0000F6060000}"/>
    <cellStyle name="Normal 65 2 4" xfId="1395" xr:uid="{00000000-0005-0000-0000-0000F7060000}"/>
    <cellStyle name="Normal 66" xfId="1396" xr:uid="{00000000-0005-0000-0000-0000F8060000}"/>
    <cellStyle name="Normal 66 2" xfId="1397" xr:uid="{00000000-0005-0000-0000-0000F9060000}"/>
    <cellStyle name="Normal 66 2 2" xfId="1398" xr:uid="{00000000-0005-0000-0000-0000FA060000}"/>
    <cellStyle name="Normal 67" xfId="1399" xr:uid="{00000000-0005-0000-0000-0000FB060000}"/>
    <cellStyle name="Normal 68" xfId="1400" xr:uid="{00000000-0005-0000-0000-0000FC060000}"/>
    <cellStyle name="Normal 68 2" xfId="1401" xr:uid="{00000000-0005-0000-0000-0000FD060000}"/>
    <cellStyle name="Normal 69" xfId="1402" xr:uid="{00000000-0005-0000-0000-0000FE060000}"/>
    <cellStyle name="Normal 7" xfId="810" xr:uid="{00000000-0005-0000-0000-0000FF060000}"/>
    <cellStyle name="Normal 7 10" xfId="1403" xr:uid="{00000000-0005-0000-0000-000000070000}"/>
    <cellStyle name="Normal 7 10 2" xfId="1936" xr:uid="{00000000-0005-0000-0000-000001070000}"/>
    <cellStyle name="Normal 7 10 2 2" xfId="2466" xr:uid="{00000000-0005-0000-0000-000002070000}"/>
    <cellStyle name="Normal 7 10 2 2 2" xfId="2491" xr:uid="{00000000-0005-0000-0000-000003070000}"/>
    <cellStyle name="Normal 7 10 2_анекси - фирми со кредити(КРИС)" xfId="2034" xr:uid="{00000000-0005-0000-0000-000004070000}"/>
    <cellStyle name="Normal 7 10 3" xfId="2206" xr:uid="{00000000-0005-0000-0000-000005070000}"/>
    <cellStyle name="Normal 7 10_aneks pokazateli-dejnosti" xfId="1559" xr:uid="{00000000-0005-0000-0000-000006070000}"/>
    <cellStyle name="Normal 7 2" xfId="981" xr:uid="{00000000-0005-0000-0000-000007070000}"/>
    <cellStyle name="Normal 7 3" xfId="1404" xr:uid="{00000000-0005-0000-0000-000008070000}"/>
    <cellStyle name="Normal 7 4" xfId="1405" xr:uid="{00000000-0005-0000-0000-000009070000}"/>
    <cellStyle name="Normal 7 5" xfId="1406" xr:uid="{00000000-0005-0000-0000-00000A070000}"/>
    <cellStyle name="Normal 7 6" xfId="1407" xr:uid="{00000000-0005-0000-0000-00000B070000}"/>
    <cellStyle name="Normal 7 7" xfId="1408" xr:uid="{00000000-0005-0000-0000-00000C070000}"/>
    <cellStyle name="Normal 7 8" xfId="1409" xr:uid="{00000000-0005-0000-0000-00000D070000}"/>
    <cellStyle name="Normal 7 9" xfId="1410" xr:uid="{00000000-0005-0000-0000-00000E070000}"/>
    <cellStyle name="Normal 70" xfId="1411" xr:uid="{00000000-0005-0000-0000-00000F070000}"/>
    <cellStyle name="Normal 70 2" xfId="1412" xr:uid="{00000000-0005-0000-0000-000010070000}"/>
    <cellStyle name="Normal 71" xfId="1413" xr:uid="{00000000-0005-0000-0000-000011070000}"/>
    <cellStyle name="Normal 72" xfId="1414" xr:uid="{00000000-0005-0000-0000-000012070000}"/>
    <cellStyle name="Normal 73" xfId="2035" xr:uid="{00000000-0005-0000-0000-000013070000}"/>
    <cellStyle name="Normal 74" xfId="2036" xr:uid="{00000000-0005-0000-0000-000014070000}"/>
    <cellStyle name="Normal 75" xfId="2037" xr:uid="{00000000-0005-0000-0000-000015070000}"/>
    <cellStyle name="Normal 76" xfId="2038" xr:uid="{00000000-0005-0000-0000-000016070000}"/>
    <cellStyle name="Normal 77" xfId="2039" xr:uid="{00000000-0005-0000-0000-000017070000}"/>
    <cellStyle name="Normal 78" xfId="2040" xr:uid="{00000000-0005-0000-0000-000018070000}"/>
    <cellStyle name="Normal 79" xfId="2041" xr:uid="{00000000-0005-0000-0000-000019070000}"/>
    <cellStyle name="Normal 8" xfId="811" xr:uid="{00000000-0005-0000-0000-00001A070000}"/>
    <cellStyle name="Normal 8 2" xfId="982" xr:uid="{00000000-0005-0000-0000-00001B070000}"/>
    <cellStyle name="Normal 8 3" xfId="1415" xr:uid="{00000000-0005-0000-0000-00001C070000}"/>
    <cellStyle name="Normal 8 4" xfId="1416" xr:uid="{00000000-0005-0000-0000-00001D070000}"/>
    <cellStyle name="Normal 8 5" xfId="1417" xr:uid="{00000000-0005-0000-0000-00001E070000}"/>
    <cellStyle name="Normal 8 6" xfId="1418" xr:uid="{00000000-0005-0000-0000-00001F070000}"/>
    <cellStyle name="Normal 8 7" xfId="1419" xr:uid="{00000000-0005-0000-0000-000020070000}"/>
    <cellStyle name="Normal 8 8" xfId="1420" xr:uid="{00000000-0005-0000-0000-000021070000}"/>
    <cellStyle name="Normal 8 9" xfId="1421" xr:uid="{00000000-0005-0000-0000-000022070000}"/>
    <cellStyle name="Normal 80" xfId="2042" xr:uid="{00000000-0005-0000-0000-000023070000}"/>
    <cellStyle name="Normal 81" xfId="2043" xr:uid="{00000000-0005-0000-0000-000024070000}"/>
    <cellStyle name="Normal 81 2" xfId="2478" xr:uid="{00000000-0005-0000-0000-000025070000}"/>
    <cellStyle name="Normal 82" xfId="2044" xr:uid="{00000000-0005-0000-0000-000026070000}"/>
    <cellStyle name="Normal 82 2" xfId="2479" xr:uid="{00000000-0005-0000-0000-000027070000}"/>
    <cellStyle name="Normal 83" xfId="2045" xr:uid="{00000000-0005-0000-0000-000028070000}"/>
    <cellStyle name="Normal 83 2" xfId="2480" xr:uid="{00000000-0005-0000-0000-000029070000}"/>
    <cellStyle name="Normal 84" xfId="2046" xr:uid="{00000000-0005-0000-0000-00002A070000}"/>
    <cellStyle name="Normal 84 2" xfId="2481" xr:uid="{00000000-0005-0000-0000-00002B070000}"/>
    <cellStyle name="Normal 85" xfId="2047" xr:uid="{00000000-0005-0000-0000-00002C070000}"/>
    <cellStyle name="Normal 85 2" xfId="2482" xr:uid="{00000000-0005-0000-0000-00002D070000}"/>
    <cellStyle name="Normal 86" xfId="2048" xr:uid="{00000000-0005-0000-0000-00002E070000}"/>
    <cellStyle name="Normal 86 2" xfId="2483" xr:uid="{00000000-0005-0000-0000-00002F070000}"/>
    <cellStyle name="Normal 87" xfId="2049" xr:uid="{00000000-0005-0000-0000-000030070000}"/>
    <cellStyle name="Normal 87 2" xfId="2484" xr:uid="{00000000-0005-0000-0000-000031070000}"/>
    <cellStyle name="Normal 88" xfId="2050" xr:uid="{00000000-0005-0000-0000-000032070000}"/>
    <cellStyle name="Normal 88 2" xfId="2485" xr:uid="{00000000-0005-0000-0000-000033070000}"/>
    <cellStyle name="Normal 89" xfId="2051" xr:uid="{00000000-0005-0000-0000-000034070000}"/>
    <cellStyle name="Normal 89 2" xfId="2486" xr:uid="{00000000-0005-0000-0000-000035070000}"/>
    <cellStyle name="Normal 9" xfId="812" xr:uid="{00000000-0005-0000-0000-000036070000}"/>
    <cellStyle name="Normal 9 2" xfId="983" xr:uid="{00000000-0005-0000-0000-000037070000}"/>
    <cellStyle name="Normal 9 2 2" xfId="1423" xr:uid="{00000000-0005-0000-0000-000038070000}"/>
    <cellStyle name="Normal 9 2_sporedba po zemji" xfId="1422" xr:uid="{00000000-0005-0000-0000-000039070000}"/>
    <cellStyle name="Normal 9 3" xfId="1424" xr:uid="{00000000-0005-0000-0000-00003A070000}"/>
    <cellStyle name="Normal 9 4" xfId="1425" xr:uid="{00000000-0005-0000-0000-00003B070000}"/>
    <cellStyle name="Normal 9 5" xfId="1426" xr:uid="{00000000-0005-0000-0000-00003C070000}"/>
    <cellStyle name="Normal 9 6" xfId="1427" xr:uid="{00000000-0005-0000-0000-00003D070000}"/>
    <cellStyle name="Normal 9 7" xfId="1428" xr:uid="{00000000-0005-0000-0000-00003E070000}"/>
    <cellStyle name="Normal 9 8" xfId="1429" xr:uid="{00000000-0005-0000-0000-00003F070000}"/>
    <cellStyle name="Normal 9 9" xfId="1430" xr:uid="{00000000-0005-0000-0000-000040070000}"/>
    <cellStyle name="Normal 90" xfId="2052" xr:uid="{00000000-0005-0000-0000-000041070000}"/>
    <cellStyle name="Normal 90 2" xfId="2487" xr:uid="{00000000-0005-0000-0000-000042070000}"/>
    <cellStyle name="Normal 91" xfId="2053" xr:uid="{00000000-0005-0000-0000-000043070000}"/>
    <cellStyle name="Normal 91 2" xfId="2488" xr:uid="{00000000-0005-0000-0000-000044070000}"/>
    <cellStyle name="Normal 92" xfId="2054" xr:uid="{00000000-0005-0000-0000-000045070000}"/>
    <cellStyle name="Normal 92 2" xfId="2489" xr:uid="{00000000-0005-0000-0000-000046070000}"/>
    <cellStyle name="Normal 93" xfId="2055" xr:uid="{00000000-0005-0000-0000-000047070000}"/>
    <cellStyle name="Normal 94" xfId="2056" xr:uid="{00000000-0005-0000-0000-000048070000}"/>
    <cellStyle name="Normal 95" xfId="2057" xr:uid="{00000000-0005-0000-0000-000049070000}"/>
    <cellStyle name="Normal 96" xfId="2058" xr:uid="{00000000-0005-0000-0000-00004A070000}"/>
    <cellStyle name="Normal 97" xfId="2059" xr:uid="{00000000-0005-0000-0000-00004B070000}"/>
    <cellStyle name="Normal 98" xfId="2060" xr:uid="{00000000-0005-0000-0000-00004C070000}"/>
    <cellStyle name="Normal 99" xfId="2061" xr:uid="{00000000-0005-0000-0000-00004D070000}"/>
    <cellStyle name="normální_List1" xfId="984" xr:uid="{00000000-0005-0000-0000-00004E070000}"/>
    <cellStyle name="Note 10" xfId="813" xr:uid="{00000000-0005-0000-0000-00004F070000}"/>
    <cellStyle name="Note 10 2" xfId="814" xr:uid="{00000000-0005-0000-0000-000050070000}"/>
    <cellStyle name="Note 10 2 2" xfId="1769" xr:uid="{00000000-0005-0000-0000-000051070000}"/>
    <cellStyle name="Note 10 2 2 2" xfId="2321" xr:uid="{00000000-0005-0000-0000-000052070000}"/>
    <cellStyle name="Note 10 2 2_анекси - фирми со кредити(КРИС)" xfId="2062" xr:uid="{00000000-0005-0000-0000-000053070000}"/>
    <cellStyle name="Note 10 2_aneks pokazateli-dejnosti" xfId="1561" xr:uid="{00000000-0005-0000-0000-000054070000}"/>
    <cellStyle name="Note 10 3" xfId="815" xr:uid="{00000000-0005-0000-0000-000055070000}"/>
    <cellStyle name="Note 10 3 2" xfId="1770" xr:uid="{00000000-0005-0000-0000-000056070000}"/>
    <cellStyle name="Note 10 3 2 2" xfId="2322" xr:uid="{00000000-0005-0000-0000-000057070000}"/>
    <cellStyle name="Note 10 3 2_анекси - фирми со кредити(КРИС)" xfId="2063" xr:uid="{00000000-0005-0000-0000-000058070000}"/>
    <cellStyle name="Note 10 3_aneks pokazateli-dejnosti" xfId="1562" xr:uid="{00000000-0005-0000-0000-000059070000}"/>
    <cellStyle name="Note 10 4" xfId="1768" xr:uid="{00000000-0005-0000-0000-00005A070000}"/>
    <cellStyle name="Note 10 4 2" xfId="2320" xr:uid="{00000000-0005-0000-0000-00005B070000}"/>
    <cellStyle name="Note 10 4_анекси - фирми со кредити(КРИС)" xfId="2064" xr:uid="{00000000-0005-0000-0000-00005C070000}"/>
    <cellStyle name="Note 10_aneks pokazateli-dejnosti" xfId="1560" xr:uid="{00000000-0005-0000-0000-00005D070000}"/>
    <cellStyle name="Note 11" xfId="816" xr:uid="{00000000-0005-0000-0000-00005E070000}"/>
    <cellStyle name="Note 11 2" xfId="817" xr:uid="{00000000-0005-0000-0000-00005F070000}"/>
    <cellStyle name="Note 11 2 2" xfId="1772" xr:uid="{00000000-0005-0000-0000-000060070000}"/>
    <cellStyle name="Note 11 2 2 2" xfId="2324" xr:uid="{00000000-0005-0000-0000-000061070000}"/>
    <cellStyle name="Note 11 2 2_анекси - фирми со кредити(КРИС)" xfId="2065" xr:uid="{00000000-0005-0000-0000-000062070000}"/>
    <cellStyle name="Note 11 2_aneks pokazateli-dejnosti" xfId="1564" xr:uid="{00000000-0005-0000-0000-000063070000}"/>
    <cellStyle name="Note 11 3" xfId="818" xr:uid="{00000000-0005-0000-0000-000064070000}"/>
    <cellStyle name="Note 11 3 2" xfId="1773" xr:uid="{00000000-0005-0000-0000-000065070000}"/>
    <cellStyle name="Note 11 3 2 2" xfId="2325" xr:uid="{00000000-0005-0000-0000-000066070000}"/>
    <cellStyle name="Note 11 3 2_анекси - фирми со кредити(КРИС)" xfId="2066" xr:uid="{00000000-0005-0000-0000-000067070000}"/>
    <cellStyle name="Note 11 3_aneks pokazateli-dejnosti" xfId="1565" xr:uid="{00000000-0005-0000-0000-000068070000}"/>
    <cellStyle name="Note 11 4" xfId="1771" xr:uid="{00000000-0005-0000-0000-000069070000}"/>
    <cellStyle name="Note 11 4 2" xfId="2323" xr:uid="{00000000-0005-0000-0000-00006A070000}"/>
    <cellStyle name="Note 11 4_анекси - фирми со кредити(КРИС)" xfId="2067" xr:uid="{00000000-0005-0000-0000-00006B070000}"/>
    <cellStyle name="Note 11_aneks pokazateli-dejnosti" xfId="1563" xr:uid="{00000000-0005-0000-0000-00006C070000}"/>
    <cellStyle name="Note 12" xfId="819" xr:uid="{00000000-0005-0000-0000-00006D070000}"/>
    <cellStyle name="Note 12 2" xfId="820" xr:uid="{00000000-0005-0000-0000-00006E070000}"/>
    <cellStyle name="Note 12 2 2" xfId="1775" xr:uid="{00000000-0005-0000-0000-00006F070000}"/>
    <cellStyle name="Note 12 2 2 2" xfId="2327" xr:uid="{00000000-0005-0000-0000-000070070000}"/>
    <cellStyle name="Note 12 2 2_анекси - фирми со кредити(КРИС)" xfId="2068" xr:uid="{00000000-0005-0000-0000-000071070000}"/>
    <cellStyle name="Note 12 2_aneks pokazateli-dejnosti" xfId="1567" xr:uid="{00000000-0005-0000-0000-000072070000}"/>
    <cellStyle name="Note 12 3" xfId="821" xr:uid="{00000000-0005-0000-0000-000073070000}"/>
    <cellStyle name="Note 12 3 2" xfId="1776" xr:uid="{00000000-0005-0000-0000-000074070000}"/>
    <cellStyle name="Note 12 3 2 2" xfId="2328" xr:uid="{00000000-0005-0000-0000-000075070000}"/>
    <cellStyle name="Note 12 3 2_анекси - фирми со кредити(КРИС)" xfId="2069" xr:uid="{00000000-0005-0000-0000-000076070000}"/>
    <cellStyle name="Note 12 3_aneks pokazateli-dejnosti" xfId="1568" xr:uid="{00000000-0005-0000-0000-000077070000}"/>
    <cellStyle name="Note 12 4" xfId="1774" xr:uid="{00000000-0005-0000-0000-000078070000}"/>
    <cellStyle name="Note 12 4 2" xfId="2326" xr:uid="{00000000-0005-0000-0000-000079070000}"/>
    <cellStyle name="Note 12 4_анекси - фирми со кредити(КРИС)" xfId="2070" xr:uid="{00000000-0005-0000-0000-00007A070000}"/>
    <cellStyle name="Note 12_aneks pokazateli-dejnosti" xfId="1566" xr:uid="{00000000-0005-0000-0000-00007B070000}"/>
    <cellStyle name="Note 13" xfId="822" xr:uid="{00000000-0005-0000-0000-00007C070000}"/>
    <cellStyle name="Note 13 2" xfId="823" xr:uid="{00000000-0005-0000-0000-00007D070000}"/>
    <cellStyle name="Note 13 2 2" xfId="1778" xr:uid="{00000000-0005-0000-0000-00007E070000}"/>
    <cellStyle name="Note 13 2 2 2" xfId="2330" xr:uid="{00000000-0005-0000-0000-00007F070000}"/>
    <cellStyle name="Note 13 2 2_анекси - фирми со кредити(КРИС)" xfId="2071" xr:uid="{00000000-0005-0000-0000-000080070000}"/>
    <cellStyle name="Note 13 2_aneks pokazateli-dejnosti" xfId="1570" xr:uid="{00000000-0005-0000-0000-000081070000}"/>
    <cellStyle name="Note 13 3" xfId="824" xr:uid="{00000000-0005-0000-0000-000082070000}"/>
    <cellStyle name="Note 13 3 2" xfId="1779" xr:uid="{00000000-0005-0000-0000-000083070000}"/>
    <cellStyle name="Note 13 3 2 2" xfId="2331" xr:uid="{00000000-0005-0000-0000-000084070000}"/>
    <cellStyle name="Note 13 3 2_анекси - фирми со кредити(КРИС)" xfId="2072" xr:uid="{00000000-0005-0000-0000-000085070000}"/>
    <cellStyle name="Note 13 3_aneks pokazateli-dejnosti" xfId="1571" xr:uid="{00000000-0005-0000-0000-000086070000}"/>
    <cellStyle name="Note 13 4" xfId="1777" xr:uid="{00000000-0005-0000-0000-000087070000}"/>
    <cellStyle name="Note 13 4 2" xfId="2329" xr:uid="{00000000-0005-0000-0000-000088070000}"/>
    <cellStyle name="Note 13 4_анекси - фирми со кредити(КРИС)" xfId="2073" xr:uid="{00000000-0005-0000-0000-000089070000}"/>
    <cellStyle name="Note 13_aneks pokazateli-dejnosti" xfId="1569" xr:uid="{00000000-0005-0000-0000-00008A070000}"/>
    <cellStyle name="Note 14" xfId="825" xr:uid="{00000000-0005-0000-0000-00008B070000}"/>
    <cellStyle name="Note 14 2" xfId="826" xr:uid="{00000000-0005-0000-0000-00008C070000}"/>
    <cellStyle name="Note 14 2 2" xfId="1781" xr:uid="{00000000-0005-0000-0000-00008D070000}"/>
    <cellStyle name="Note 14 2 2 2" xfId="2333" xr:uid="{00000000-0005-0000-0000-00008E070000}"/>
    <cellStyle name="Note 14 2 2_анекси - фирми со кредити(КРИС)" xfId="2074" xr:uid="{00000000-0005-0000-0000-00008F070000}"/>
    <cellStyle name="Note 14 2_aneks pokazateli-dejnosti" xfId="1573" xr:uid="{00000000-0005-0000-0000-000090070000}"/>
    <cellStyle name="Note 14 3" xfId="827" xr:uid="{00000000-0005-0000-0000-000091070000}"/>
    <cellStyle name="Note 14 3 2" xfId="1782" xr:uid="{00000000-0005-0000-0000-000092070000}"/>
    <cellStyle name="Note 14 3 2 2" xfId="2334" xr:uid="{00000000-0005-0000-0000-000093070000}"/>
    <cellStyle name="Note 14 3 2_анекси - фирми со кредити(КРИС)" xfId="2075" xr:uid="{00000000-0005-0000-0000-000094070000}"/>
    <cellStyle name="Note 14 3_aneks pokazateli-dejnosti" xfId="1574" xr:uid="{00000000-0005-0000-0000-000095070000}"/>
    <cellStyle name="Note 14 4" xfId="1780" xr:uid="{00000000-0005-0000-0000-000096070000}"/>
    <cellStyle name="Note 14 4 2" xfId="2332" xr:uid="{00000000-0005-0000-0000-000097070000}"/>
    <cellStyle name="Note 14 4_анекси - фирми со кредити(КРИС)" xfId="2076" xr:uid="{00000000-0005-0000-0000-000098070000}"/>
    <cellStyle name="Note 14_aneks pokazateli-dejnosti" xfId="1572" xr:uid="{00000000-0005-0000-0000-000099070000}"/>
    <cellStyle name="Note 2" xfId="828" xr:uid="{00000000-0005-0000-0000-00009A070000}"/>
    <cellStyle name="Note 2 2" xfId="829" xr:uid="{00000000-0005-0000-0000-00009B070000}"/>
    <cellStyle name="Note 2 2 2" xfId="830" xr:uid="{00000000-0005-0000-0000-00009C070000}"/>
    <cellStyle name="Note 2 2 2 2" xfId="1785" xr:uid="{00000000-0005-0000-0000-00009D070000}"/>
    <cellStyle name="Note 2 2 2 2 2" xfId="2337" xr:uid="{00000000-0005-0000-0000-00009E070000}"/>
    <cellStyle name="Note 2 2 2 2_анекси - фирми со кредити(КРИС)" xfId="2077" xr:uid="{00000000-0005-0000-0000-00009F070000}"/>
    <cellStyle name="Note 2 2 2_aneks pokazateli-dejnosti" xfId="1577" xr:uid="{00000000-0005-0000-0000-0000A0070000}"/>
    <cellStyle name="Note 2 2 3" xfId="831" xr:uid="{00000000-0005-0000-0000-0000A1070000}"/>
    <cellStyle name="Note 2 2 3 2" xfId="1786" xr:uid="{00000000-0005-0000-0000-0000A2070000}"/>
    <cellStyle name="Note 2 2 3 2 2" xfId="2338" xr:uid="{00000000-0005-0000-0000-0000A3070000}"/>
    <cellStyle name="Note 2 2 3 2_анекси - фирми со кредити(КРИС)" xfId="2078" xr:uid="{00000000-0005-0000-0000-0000A4070000}"/>
    <cellStyle name="Note 2 2 3_aneks pokazateli-dejnosti" xfId="1578" xr:uid="{00000000-0005-0000-0000-0000A5070000}"/>
    <cellStyle name="Note 2 2 4" xfId="1784" xr:uid="{00000000-0005-0000-0000-0000A6070000}"/>
    <cellStyle name="Note 2 2 4 2" xfId="2336" xr:uid="{00000000-0005-0000-0000-0000A7070000}"/>
    <cellStyle name="Note 2 2 4_анекси - фирми со кредити(КРИС)" xfId="2079" xr:uid="{00000000-0005-0000-0000-0000A8070000}"/>
    <cellStyle name="Note 2 2_aneks pokazateli-dejnosti" xfId="1576" xr:uid="{00000000-0005-0000-0000-0000A9070000}"/>
    <cellStyle name="Note 2 3" xfId="832" xr:uid="{00000000-0005-0000-0000-0000AA070000}"/>
    <cellStyle name="Note 2 3 2" xfId="833" xr:uid="{00000000-0005-0000-0000-0000AB070000}"/>
    <cellStyle name="Note 2 3 2 2" xfId="1788" xr:uid="{00000000-0005-0000-0000-0000AC070000}"/>
    <cellStyle name="Note 2 3 2 2 2" xfId="2340" xr:uid="{00000000-0005-0000-0000-0000AD070000}"/>
    <cellStyle name="Note 2 3 2 2_анекси - фирми со кредити(КРИС)" xfId="2080" xr:uid="{00000000-0005-0000-0000-0000AE070000}"/>
    <cellStyle name="Note 2 3 2_aneks pokazateli-dejnosti" xfId="1580" xr:uid="{00000000-0005-0000-0000-0000AF070000}"/>
    <cellStyle name="Note 2 3 3" xfId="834" xr:uid="{00000000-0005-0000-0000-0000B0070000}"/>
    <cellStyle name="Note 2 3 3 2" xfId="1789" xr:uid="{00000000-0005-0000-0000-0000B1070000}"/>
    <cellStyle name="Note 2 3 3 2 2" xfId="2341" xr:uid="{00000000-0005-0000-0000-0000B2070000}"/>
    <cellStyle name="Note 2 3 3 2_анекси - фирми со кредити(КРИС)" xfId="2081" xr:uid="{00000000-0005-0000-0000-0000B3070000}"/>
    <cellStyle name="Note 2 3 3_aneks pokazateli-dejnosti" xfId="1581" xr:uid="{00000000-0005-0000-0000-0000B4070000}"/>
    <cellStyle name="Note 2 3 4" xfId="1787" xr:uid="{00000000-0005-0000-0000-0000B5070000}"/>
    <cellStyle name="Note 2 3 4 2" xfId="2339" xr:uid="{00000000-0005-0000-0000-0000B6070000}"/>
    <cellStyle name="Note 2 3 4_анекси - фирми со кредити(КРИС)" xfId="2082" xr:uid="{00000000-0005-0000-0000-0000B7070000}"/>
    <cellStyle name="Note 2 3_aneks pokazateli-dejnosti" xfId="1579" xr:uid="{00000000-0005-0000-0000-0000B8070000}"/>
    <cellStyle name="Note 2 4" xfId="835" xr:uid="{00000000-0005-0000-0000-0000B9070000}"/>
    <cellStyle name="Note 2 4 2" xfId="1790" xr:uid="{00000000-0005-0000-0000-0000BA070000}"/>
    <cellStyle name="Note 2 4 2 2" xfId="2342" xr:uid="{00000000-0005-0000-0000-0000BB070000}"/>
    <cellStyle name="Note 2 4 2_анекси - фирми со кредити(КРИС)" xfId="2083" xr:uid="{00000000-0005-0000-0000-0000BC070000}"/>
    <cellStyle name="Note 2 4_aneks pokazateli-dejnosti" xfId="1582" xr:uid="{00000000-0005-0000-0000-0000BD070000}"/>
    <cellStyle name="Note 2 5" xfId="1431" xr:uid="{00000000-0005-0000-0000-0000BE070000}"/>
    <cellStyle name="Note 2 5 2" xfId="1937" xr:uid="{00000000-0005-0000-0000-0000BF070000}"/>
    <cellStyle name="Note 2 5 2 2" xfId="2467" xr:uid="{00000000-0005-0000-0000-0000C0070000}"/>
    <cellStyle name="Note 2 5 2_анекси - фирми со кредити(КРИС)" xfId="2084" xr:uid="{00000000-0005-0000-0000-0000C1070000}"/>
    <cellStyle name="Note 2 5_aneks pokazateli-dejnosti" xfId="1583" xr:uid="{00000000-0005-0000-0000-0000C2070000}"/>
    <cellStyle name="Note 2 6" xfId="1783" xr:uid="{00000000-0005-0000-0000-0000C3070000}"/>
    <cellStyle name="Note 2 6 2" xfId="2335" xr:uid="{00000000-0005-0000-0000-0000C4070000}"/>
    <cellStyle name="Note 2 6_анекси - фирми со кредити(КРИС)" xfId="2085" xr:uid="{00000000-0005-0000-0000-0000C5070000}"/>
    <cellStyle name="Note 2 7" xfId="1671" xr:uid="{00000000-0005-0000-0000-0000C6070000}"/>
    <cellStyle name="Note 2 7 2" xfId="2223" xr:uid="{00000000-0005-0000-0000-0000C7070000}"/>
    <cellStyle name="Note 2 7_анекси - фирми со кредити(КРИС)" xfId="2086" xr:uid="{00000000-0005-0000-0000-0000C8070000}"/>
    <cellStyle name="Note 2_aneks pokazateli-dejnosti" xfId="1575" xr:uid="{00000000-0005-0000-0000-0000C9070000}"/>
    <cellStyle name="Note 3" xfId="836" xr:uid="{00000000-0005-0000-0000-0000CA070000}"/>
    <cellStyle name="Note 3 2" xfId="837" xr:uid="{00000000-0005-0000-0000-0000CB070000}"/>
    <cellStyle name="Note 3 2 2" xfId="1792" xr:uid="{00000000-0005-0000-0000-0000CC070000}"/>
    <cellStyle name="Note 3 2 2 2" xfId="2344" xr:uid="{00000000-0005-0000-0000-0000CD070000}"/>
    <cellStyle name="Note 3 2 2_анекси - фирми со кредити(КРИС)" xfId="2087" xr:uid="{00000000-0005-0000-0000-0000CE070000}"/>
    <cellStyle name="Note 3 2_aneks pokazateli-dejnosti" xfId="1585" xr:uid="{00000000-0005-0000-0000-0000CF070000}"/>
    <cellStyle name="Note 3 3" xfId="838" xr:uid="{00000000-0005-0000-0000-0000D0070000}"/>
    <cellStyle name="Note 3 3 2" xfId="1793" xr:uid="{00000000-0005-0000-0000-0000D1070000}"/>
    <cellStyle name="Note 3 3 2 2" xfId="2345" xr:uid="{00000000-0005-0000-0000-0000D2070000}"/>
    <cellStyle name="Note 3 3 2_анекси - фирми со кредити(КРИС)" xfId="2088" xr:uid="{00000000-0005-0000-0000-0000D3070000}"/>
    <cellStyle name="Note 3 3_aneks pokazateli-dejnosti" xfId="1586" xr:uid="{00000000-0005-0000-0000-0000D4070000}"/>
    <cellStyle name="Note 3 4" xfId="1791" xr:uid="{00000000-0005-0000-0000-0000D5070000}"/>
    <cellStyle name="Note 3 4 2" xfId="2343" xr:uid="{00000000-0005-0000-0000-0000D6070000}"/>
    <cellStyle name="Note 3 4_анекси - фирми со кредити(КРИС)" xfId="2089" xr:uid="{00000000-0005-0000-0000-0000D7070000}"/>
    <cellStyle name="Note 3_aneks pokazateli-dejnosti" xfId="1584" xr:uid="{00000000-0005-0000-0000-0000D8070000}"/>
    <cellStyle name="Note 4" xfId="839" xr:uid="{00000000-0005-0000-0000-0000D9070000}"/>
    <cellStyle name="Note 4 2" xfId="840" xr:uid="{00000000-0005-0000-0000-0000DA070000}"/>
    <cellStyle name="Note 4 2 2" xfId="1795" xr:uid="{00000000-0005-0000-0000-0000DB070000}"/>
    <cellStyle name="Note 4 2 2 2" xfId="2347" xr:uid="{00000000-0005-0000-0000-0000DC070000}"/>
    <cellStyle name="Note 4 2 2_анекси - фирми со кредити(КРИС)" xfId="2090" xr:uid="{00000000-0005-0000-0000-0000DD070000}"/>
    <cellStyle name="Note 4 2_aneks pokazateli-dejnosti" xfId="1588" xr:uid="{00000000-0005-0000-0000-0000DE070000}"/>
    <cellStyle name="Note 4 3" xfId="841" xr:uid="{00000000-0005-0000-0000-0000DF070000}"/>
    <cellStyle name="Note 4 3 2" xfId="1796" xr:uid="{00000000-0005-0000-0000-0000E0070000}"/>
    <cellStyle name="Note 4 3 2 2" xfId="2348" xr:uid="{00000000-0005-0000-0000-0000E1070000}"/>
    <cellStyle name="Note 4 3 2_анекси - фирми со кредити(КРИС)" xfId="2091" xr:uid="{00000000-0005-0000-0000-0000E2070000}"/>
    <cellStyle name="Note 4 3_aneks pokazateli-dejnosti" xfId="1589" xr:uid="{00000000-0005-0000-0000-0000E3070000}"/>
    <cellStyle name="Note 4 4" xfId="1794" xr:uid="{00000000-0005-0000-0000-0000E4070000}"/>
    <cellStyle name="Note 4 4 2" xfId="2346" xr:uid="{00000000-0005-0000-0000-0000E5070000}"/>
    <cellStyle name="Note 4 4_анекси - фирми со кредити(КРИС)" xfId="2092" xr:uid="{00000000-0005-0000-0000-0000E6070000}"/>
    <cellStyle name="Note 4_aneks pokazateli-dejnosti" xfId="1587" xr:uid="{00000000-0005-0000-0000-0000E7070000}"/>
    <cellStyle name="Note 5" xfId="842" xr:uid="{00000000-0005-0000-0000-0000E8070000}"/>
    <cellStyle name="Note 5 2" xfId="843" xr:uid="{00000000-0005-0000-0000-0000E9070000}"/>
    <cellStyle name="Note 5 2 2" xfId="1798" xr:uid="{00000000-0005-0000-0000-0000EA070000}"/>
    <cellStyle name="Note 5 2 2 2" xfId="2350" xr:uid="{00000000-0005-0000-0000-0000EB070000}"/>
    <cellStyle name="Note 5 2 2_анекси - фирми со кредити(КРИС)" xfId="2093" xr:uid="{00000000-0005-0000-0000-0000EC070000}"/>
    <cellStyle name="Note 5 2_aneks pokazateli-dejnosti" xfId="1591" xr:uid="{00000000-0005-0000-0000-0000ED070000}"/>
    <cellStyle name="Note 5 3" xfId="844" xr:uid="{00000000-0005-0000-0000-0000EE070000}"/>
    <cellStyle name="Note 5 3 2" xfId="1799" xr:uid="{00000000-0005-0000-0000-0000EF070000}"/>
    <cellStyle name="Note 5 3 2 2" xfId="2351" xr:uid="{00000000-0005-0000-0000-0000F0070000}"/>
    <cellStyle name="Note 5 3 2_анекси - фирми со кредити(КРИС)" xfId="2094" xr:uid="{00000000-0005-0000-0000-0000F1070000}"/>
    <cellStyle name="Note 5 3_aneks pokazateli-dejnosti" xfId="1592" xr:uid="{00000000-0005-0000-0000-0000F2070000}"/>
    <cellStyle name="Note 5 4" xfId="1797" xr:uid="{00000000-0005-0000-0000-0000F3070000}"/>
    <cellStyle name="Note 5 4 2" xfId="2349" xr:uid="{00000000-0005-0000-0000-0000F4070000}"/>
    <cellStyle name="Note 5 4_анекси - фирми со кредити(КРИС)" xfId="2095" xr:uid="{00000000-0005-0000-0000-0000F5070000}"/>
    <cellStyle name="Note 5_aneks pokazateli-dejnosti" xfId="1590" xr:uid="{00000000-0005-0000-0000-0000F6070000}"/>
    <cellStyle name="Note 6" xfId="845" xr:uid="{00000000-0005-0000-0000-0000F7070000}"/>
    <cellStyle name="Note 6 2" xfId="846" xr:uid="{00000000-0005-0000-0000-0000F8070000}"/>
    <cellStyle name="Note 6 2 2" xfId="1801" xr:uid="{00000000-0005-0000-0000-0000F9070000}"/>
    <cellStyle name="Note 6 2 2 2" xfId="2353" xr:uid="{00000000-0005-0000-0000-0000FA070000}"/>
    <cellStyle name="Note 6 2 2_анекси - фирми со кредити(КРИС)" xfId="2096" xr:uid="{00000000-0005-0000-0000-0000FB070000}"/>
    <cellStyle name="Note 6 2_aneks pokazateli-dejnosti" xfId="1594" xr:uid="{00000000-0005-0000-0000-0000FC070000}"/>
    <cellStyle name="Note 6 3" xfId="847" xr:uid="{00000000-0005-0000-0000-0000FD070000}"/>
    <cellStyle name="Note 6 3 2" xfId="1802" xr:uid="{00000000-0005-0000-0000-0000FE070000}"/>
    <cellStyle name="Note 6 3 2 2" xfId="2354" xr:uid="{00000000-0005-0000-0000-0000FF070000}"/>
    <cellStyle name="Note 6 3 2_анекси - фирми со кредити(КРИС)" xfId="2097" xr:uid="{00000000-0005-0000-0000-000000080000}"/>
    <cellStyle name="Note 6 3_aneks pokazateli-dejnosti" xfId="1595" xr:uid="{00000000-0005-0000-0000-000001080000}"/>
    <cellStyle name="Note 6 4" xfId="1800" xr:uid="{00000000-0005-0000-0000-000002080000}"/>
    <cellStyle name="Note 6 4 2" xfId="2352" xr:uid="{00000000-0005-0000-0000-000003080000}"/>
    <cellStyle name="Note 6 4_анекси - фирми со кредити(КРИС)" xfId="2098" xr:uid="{00000000-0005-0000-0000-000004080000}"/>
    <cellStyle name="Note 6_aneks pokazateli-dejnosti" xfId="1593" xr:uid="{00000000-0005-0000-0000-000005080000}"/>
    <cellStyle name="Note 7" xfId="848" xr:uid="{00000000-0005-0000-0000-000006080000}"/>
    <cellStyle name="Note 7 2" xfId="849" xr:uid="{00000000-0005-0000-0000-000007080000}"/>
    <cellStyle name="Note 7 2 2" xfId="1804" xr:uid="{00000000-0005-0000-0000-000008080000}"/>
    <cellStyle name="Note 7 2 2 2" xfId="2356" xr:uid="{00000000-0005-0000-0000-000009080000}"/>
    <cellStyle name="Note 7 2 2_анекси - фирми со кредити(КРИС)" xfId="2099" xr:uid="{00000000-0005-0000-0000-00000A080000}"/>
    <cellStyle name="Note 7 2_aneks pokazateli-dejnosti" xfId="1597" xr:uid="{00000000-0005-0000-0000-00000B080000}"/>
    <cellStyle name="Note 7 3" xfId="850" xr:uid="{00000000-0005-0000-0000-00000C080000}"/>
    <cellStyle name="Note 7 3 2" xfId="1805" xr:uid="{00000000-0005-0000-0000-00000D080000}"/>
    <cellStyle name="Note 7 3 2 2" xfId="2357" xr:uid="{00000000-0005-0000-0000-00000E080000}"/>
    <cellStyle name="Note 7 3 2_анекси - фирми со кредити(КРИС)" xfId="2100" xr:uid="{00000000-0005-0000-0000-00000F080000}"/>
    <cellStyle name="Note 7 3_aneks pokazateli-dejnosti" xfId="1598" xr:uid="{00000000-0005-0000-0000-000010080000}"/>
    <cellStyle name="Note 7 4" xfId="1803" xr:uid="{00000000-0005-0000-0000-000011080000}"/>
    <cellStyle name="Note 7 4 2" xfId="2355" xr:uid="{00000000-0005-0000-0000-000012080000}"/>
    <cellStyle name="Note 7 4_анекси - фирми со кредити(КРИС)" xfId="2101" xr:uid="{00000000-0005-0000-0000-000013080000}"/>
    <cellStyle name="Note 7_aneks pokazateli-dejnosti" xfId="1596" xr:uid="{00000000-0005-0000-0000-000014080000}"/>
    <cellStyle name="Note 8" xfId="851" xr:uid="{00000000-0005-0000-0000-000015080000}"/>
    <cellStyle name="Note 8 2" xfId="852" xr:uid="{00000000-0005-0000-0000-000016080000}"/>
    <cellStyle name="Note 8 2 2" xfId="1807" xr:uid="{00000000-0005-0000-0000-000017080000}"/>
    <cellStyle name="Note 8 2 2 2" xfId="2359" xr:uid="{00000000-0005-0000-0000-000018080000}"/>
    <cellStyle name="Note 8 2 2_анекси - фирми со кредити(КРИС)" xfId="2102" xr:uid="{00000000-0005-0000-0000-000019080000}"/>
    <cellStyle name="Note 8 2_aneks pokazateli-dejnosti" xfId="1600" xr:uid="{00000000-0005-0000-0000-00001A080000}"/>
    <cellStyle name="Note 8 3" xfId="853" xr:uid="{00000000-0005-0000-0000-00001B080000}"/>
    <cellStyle name="Note 8 3 2" xfId="1808" xr:uid="{00000000-0005-0000-0000-00001C080000}"/>
    <cellStyle name="Note 8 3 2 2" xfId="2360" xr:uid="{00000000-0005-0000-0000-00001D080000}"/>
    <cellStyle name="Note 8 3 2_анекси - фирми со кредити(КРИС)" xfId="2103" xr:uid="{00000000-0005-0000-0000-00001E080000}"/>
    <cellStyle name="Note 8 3_aneks pokazateli-dejnosti" xfId="1601" xr:uid="{00000000-0005-0000-0000-00001F080000}"/>
    <cellStyle name="Note 8 4" xfId="1806" xr:uid="{00000000-0005-0000-0000-000020080000}"/>
    <cellStyle name="Note 8 4 2" xfId="2358" xr:uid="{00000000-0005-0000-0000-000021080000}"/>
    <cellStyle name="Note 8 4_анекси - фирми со кредити(КРИС)" xfId="2104" xr:uid="{00000000-0005-0000-0000-000022080000}"/>
    <cellStyle name="Note 8_aneks pokazateli-dejnosti" xfId="1599" xr:uid="{00000000-0005-0000-0000-000023080000}"/>
    <cellStyle name="Note 9" xfId="854" xr:uid="{00000000-0005-0000-0000-000024080000}"/>
    <cellStyle name="Note 9 2" xfId="855" xr:uid="{00000000-0005-0000-0000-000025080000}"/>
    <cellStyle name="Note 9 2 2" xfId="1810" xr:uid="{00000000-0005-0000-0000-000026080000}"/>
    <cellStyle name="Note 9 2 2 2" xfId="2362" xr:uid="{00000000-0005-0000-0000-000027080000}"/>
    <cellStyle name="Note 9 2 2_анекси - фирми со кредити(КРИС)" xfId="2105" xr:uid="{00000000-0005-0000-0000-000028080000}"/>
    <cellStyle name="Note 9 2_aneks pokazateli-dejnosti" xfId="1603" xr:uid="{00000000-0005-0000-0000-000029080000}"/>
    <cellStyle name="Note 9 3" xfId="856" xr:uid="{00000000-0005-0000-0000-00002A080000}"/>
    <cellStyle name="Note 9 3 2" xfId="1811" xr:uid="{00000000-0005-0000-0000-00002B080000}"/>
    <cellStyle name="Note 9 3 2 2" xfId="2363" xr:uid="{00000000-0005-0000-0000-00002C080000}"/>
    <cellStyle name="Note 9 3 2_анекси - фирми со кредити(КРИС)" xfId="2106" xr:uid="{00000000-0005-0000-0000-00002D080000}"/>
    <cellStyle name="Note 9 3_aneks pokazateli-dejnosti" xfId="1604" xr:uid="{00000000-0005-0000-0000-00002E080000}"/>
    <cellStyle name="Note 9 4" xfId="1809" xr:uid="{00000000-0005-0000-0000-00002F080000}"/>
    <cellStyle name="Note 9 4 2" xfId="2361" xr:uid="{00000000-0005-0000-0000-000030080000}"/>
    <cellStyle name="Note 9 4_анекси - фирми со кредити(КРИС)" xfId="2107" xr:uid="{00000000-0005-0000-0000-000031080000}"/>
    <cellStyle name="Note 9_aneks pokazateli-dejnosti" xfId="1602" xr:uid="{00000000-0005-0000-0000-000032080000}"/>
    <cellStyle name="Output 10" xfId="857" xr:uid="{00000000-0005-0000-0000-000033080000}"/>
    <cellStyle name="Output 10 2" xfId="858" xr:uid="{00000000-0005-0000-0000-000034080000}"/>
    <cellStyle name="Output 10 2 2" xfId="1813" xr:uid="{00000000-0005-0000-0000-000035080000}"/>
    <cellStyle name="Output 10 2 2 2" xfId="2365" xr:uid="{00000000-0005-0000-0000-000036080000}"/>
    <cellStyle name="Output 10 2 2_анекси - фирми со кредити(КРИС)" xfId="2108" xr:uid="{00000000-0005-0000-0000-000037080000}"/>
    <cellStyle name="Output 10 2_aneks pokazateli-dejnosti" xfId="1606" xr:uid="{00000000-0005-0000-0000-000038080000}"/>
    <cellStyle name="Output 10 3" xfId="1812" xr:uid="{00000000-0005-0000-0000-000039080000}"/>
    <cellStyle name="Output 10 3 2" xfId="2364" xr:uid="{00000000-0005-0000-0000-00003A080000}"/>
    <cellStyle name="Output 10 3_анекси - фирми со кредити(КРИС)" xfId="2109" xr:uid="{00000000-0005-0000-0000-00003B080000}"/>
    <cellStyle name="Output 10_aneks pokazateli-dejnosti" xfId="1605" xr:uid="{00000000-0005-0000-0000-00003C080000}"/>
    <cellStyle name="Output 11" xfId="859" xr:uid="{00000000-0005-0000-0000-00003D080000}"/>
    <cellStyle name="Output 11 2" xfId="860" xr:uid="{00000000-0005-0000-0000-00003E080000}"/>
    <cellStyle name="Output 11 2 2" xfId="1815" xr:uid="{00000000-0005-0000-0000-00003F080000}"/>
    <cellStyle name="Output 11 2 2 2" xfId="2367" xr:uid="{00000000-0005-0000-0000-000040080000}"/>
    <cellStyle name="Output 11 2 2_анекси - фирми со кредити(КРИС)" xfId="2110" xr:uid="{00000000-0005-0000-0000-000041080000}"/>
    <cellStyle name="Output 11 2_aneks pokazateli-dejnosti" xfId="1608" xr:uid="{00000000-0005-0000-0000-000042080000}"/>
    <cellStyle name="Output 11 3" xfId="1814" xr:uid="{00000000-0005-0000-0000-000043080000}"/>
    <cellStyle name="Output 11 3 2" xfId="2366" xr:uid="{00000000-0005-0000-0000-000044080000}"/>
    <cellStyle name="Output 11 3_анекси - фирми со кредити(КРИС)" xfId="2111" xr:uid="{00000000-0005-0000-0000-000045080000}"/>
    <cellStyle name="Output 11_aneks pokazateli-dejnosti" xfId="1607" xr:uid="{00000000-0005-0000-0000-000046080000}"/>
    <cellStyle name="Output 12" xfId="861" xr:uid="{00000000-0005-0000-0000-000047080000}"/>
    <cellStyle name="Output 12 2" xfId="862" xr:uid="{00000000-0005-0000-0000-000048080000}"/>
    <cellStyle name="Output 12 2 2" xfId="1817" xr:uid="{00000000-0005-0000-0000-000049080000}"/>
    <cellStyle name="Output 12 2 2 2" xfId="2369" xr:uid="{00000000-0005-0000-0000-00004A080000}"/>
    <cellStyle name="Output 12 2 2_анекси - фирми со кредити(КРИС)" xfId="2112" xr:uid="{00000000-0005-0000-0000-00004B080000}"/>
    <cellStyle name="Output 12 2_aneks pokazateli-dejnosti" xfId="1610" xr:uid="{00000000-0005-0000-0000-00004C080000}"/>
    <cellStyle name="Output 12 3" xfId="1816" xr:uid="{00000000-0005-0000-0000-00004D080000}"/>
    <cellStyle name="Output 12 3 2" xfId="2368" xr:uid="{00000000-0005-0000-0000-00004E080000}"/>
    <cellStyle name="Output 12 3_анекси - фирми со кредити(КРИС)" xfId="2113" xr:uid="{00000000-0005-0000-0000-00004F080000}"/>
    <cellStyle name="Output 12_aneks pokazateli-dejnosti" xfId="1609" xr:uid="{00000000-0005-0000-0000-000050080000}"/>
    <cellStyle name="Output 13" xfId="863" xr:uid="{00000000-0005-0000-0000-000051080000}"/>
    <cellStyle name="Output 13 2" xfId="864" xr:uid="{00000000-0005-0000-0000-000052080000}"/>
    <cellStyle name="Output 13 2 2" xfId="1819" xr:uid="{00000000-0005-0000-0000-000053080000}"/>
    <cellStyle name="Output 13 2 2 2" xfId="2371" xr:uid="{00000000-0005-0000-0000-000054080000}"/>
    <cellStyle name="Output 13 2 2_анекси - фирми со кредити(КРИС)" xfId="2114" xr:uid="{00000000-0005-0000-0000-000055080000}"/>
    <cellStyle name="Output 13 2_aneks pokazateli-dejnosti" xfId="1612" xr:uid="{00000000-0005-0000-0000-000056080000}"/>
    <cellStyle name="Output 13 3" xfId="1818" xr:uid="{00000000-0005-0000-0000-000057080000}"/>
    <cellStyle name="Output 13 3 2" xfId="2370" xr:uid="{00000000-0005-0000-0000-000058080000}"/>
    <cellStyle name="Output 13 3_анекси - фирми со кредити(КРИС)" xfId="2115" xr:uid="{00000000-0005-0000-0000-000059080000}"/>
    <cellStyle name="Output 13_aneks pokazateli-dejnosti" xfId="1611" xr:uid="{00000000-0005-0000-0000-00005A080000}"/>
    <cellStyle name="Output 14" xfId="865" xr:uid="{00000000-0005-0000-0000-00005B080000}"/>
    <cellStyle name="Output 14 2" xfId="866" xr:uid="{00000000-0005-0000-0000-00005C080000}"/>
    <cellStyle name="Output 14 2 2" xfId="1821" xr:uid="{00000000-0005-0000-0000-00005D080000}"/>
    <cellStyle name="Output 14 2 2 2" xfId="2373" xr:uid="{00000000-0005-0000-0000-00005E080000}"/>
    <cellStyle name="Output 14 2 2_анекси - фирми со кредити(КРИС)" xfId="2116" xr:uid="{00000000-0005-0000-0000-00005F080000}"/>
    <cellStyle name="Output 14 2_aneks pokazateli-dejnosti" xfId="1614" xr:uid="{00000000-0005-0000-0000-000060080000}"/>
    <cellStyle name="Output 14 3" xfId="1820" xr:uid="{00000000-0005-0000-0000-000061080000}"/>
    <cellStyle name="Output 14 3 2" xfId="2372" xr:uid="{00000000-0005-0000-0000-000062080000}"/>
    <cellStyle name="Output 14 3_анекси - фирми со кредити(КРИС)" xfId="2117" xr:uid="{00000000-0005-0000-0000-000063080000}"/>
    <cellStyle name="Output 14_aneks pokazateli-dejnosti" xfId="1613" xr:uid="{00000000-0005-0000-0000-000064080000}"/>
    <cellStyle name="Output 2" xfId="867" xr:uid="{00000000-0005-0000-0000-000065080000}"/>
    <cellStyle name="Output 2 2" xfId="868" xr:uid="{00000000-0005-0000-0000-000066080000}"/>
    <cellStyle name="Output 2 2 2" xfId="869" xr:uid="{00000000-0005-0000-0000-000067080000}"/>
    <cellStyle name="Output 2 2 2 2" xfId="1824" xr:uid="{00000000-0005-0000-0000-000068080000}"/>
    <cellStyle name="Output 2 2 2 2 2" xfId="2376" xr:uid="{00000000-0005-0000-0000-000069080000}"/>
    <cellStyle name="Output 2 2 2 2_анекси - фирми со кредити(КРИС)" xfId="2118" xr:uid="{00000000-0005-0000-0000-00006A080000}"/>
    <cellStyle name="Output 2 2 2_aneks pokazateli-dejnosti" xfId="1617" xr:uid="{00000000-0005-0000-0000-00006B080000}"/>
    <cellStyle name="Output 2 2 3" xfId="1823" xr:uid="{00000000-0005-0000-0000-00006C080000}"/>
    <cellStyle name="Output 2 2 3 2" xfId="2375" xr:uid="{00000000-0005-0000-0000-00006D080000}"/>
    <cellStyle name="Output 2 2 3_анекси - фирми со кредити(КРИС)" xfId="2119" xr:uid="{00000000-0005-0000-0000-00006E080000}"/>
    <cellStyle name="Output 2 2_aneks pokazateli-dejnosti" xfId="1616" xr:uid="{00000000-0005-0000-0000-00006F080000}"/>
    <cellStyle name="Output 2 3" xfId="870" xr:uid="{00000000-0005-0000-0000-000070080000}"/>
    <cellStyle name="Output 2 3 2" xfId="871" xr:uid="{00000000-0005-0000-0000-000071080000}"/>
    <cellStyle name="Output 2 3 2 2" xfId="1826" xr:uid="{00000000-0005-0000-0000-000072080000}"/>
    <cellStyle name="Output 2 3 2 2 2" xfId="2378" xr:uid="{00000000-0005-0000-0000-000073080000}"/>
    <cellStyle name="Output 2 3 2 2_анекси - фирми со кредити(КРИС)" xfId="2120" xr:uid="{00000000-0005-0000-0000-000074080000}"/>
    <cellStyle name="Output 2 3 2_aneks pokazateli-dejnosti" xfId="1619" xr:uid="{00000000-0005-0000-0000-000075080000}"/>
    <cellStyle name="Output 2 3 3" xfId="1825" xr:uid="{00000000-0005-0000-0000-000076080000}"/>
    <cellStyle name="Output 2 3 3 2" xfId="2377" xr:uid="{00000000-0005-0000-0000-000077080000}"/>
    <cellStyle name="Output 2 3 3_анекси - фирми со кредити(КРИС)" xfId="2121" xr:uid="{00000000-0005-0000-0000-000078080000}"/>
    <cellStyle name="Output 2 3_aneks pokazateli-dejnosti" xfId="1618" xr:uid="{00000000-0005-0000-0000-000079080000}"/>
    <cellStyle name="Output 2 4" xfId="872" xr:uid="{00000000-0005-0000-0000-00007A080000}"/>
    <cellStyle name="Output 2 4 2" xfId="1827" xr:uid="{00000000-0005-0000-0000-00007B080000}"/>
    <cellStyle name="Output 2 4 2 2" xfId="2379" xr:uid="{00000000-0005-0000-0000-00007C080000}"/>
    <cellStyle name="Output 2 4 2_анекси - фирми со кредити(КРИС)" xfId="2122" xr:uid="{00000000-0005-0000-0000-00007D080000}"/>
    <cellStyle name="Output 2 4_aneks pokazateli-dejnosti" xfId="1620" xr:uid="{00000000-0005-0000-0000-00007E080000}"/>
    <cellStyle name="Output 2 5" xfId="1432" xr:uid="{00000000-0005-0000-0000-00007F080000}"/>
    <cellStyle name="Output 2 5 2" xfId="1938" xr:uid="{00000000-0005-0000-0000-000080080000}"/>
    <cellStyle name="Output 2 5 2 2" xfId="2468" xr:uid="{00000000-0005-0000-0000-000081080000}"/>
    <cellStyle name="Output 2 5 2_анекси - фирми со кредити(КРИС)" xfId="2123" xr:uid="{00000000-0005-0000-0000-000082080000}"/>
    <cellStyle name="Output 2 5_aneks pokazateli-dejnosti" xfId="1621" xr:uid="{00000000-0005-0000-0000-000083080000}"/>
    <cellStyle name="Output 2 6" xfId="1822" xr:uid="{00000000-0005-0000-0000-000084080000}"/>
    <cellStyle name="Output 2 6 2" xfId="2374" xr:uid="{00000000-0005-0000-0000-000085080000}"/>
    <cellStyle name="Output 2 6_анекси - фирми со кредити(КРИС)" xfId="2124" xr:uid="{00000000-0005-0000-0000-000086080000}"/>
    <cellStyle name="Output 2 7" xfId="1670" xr:uid="{00000000-0005-0000-0000-000087080000}"/>
    <cellStyle name="Output 2 7 2" xfId="2222" xr:uid="{00000000-0005-0000-0000-000088080000}"/>
    <cellStyle name="Output 2 7_анекси - фирми со кредити(КРИС)" xfId="2125" xr:uid="{00000000-0005-0000-0000-000089080000}"/>
    <cellStyle name="Output 2_aneks pokazateli-dejnosti" xfId="1615" xr:uid="{00000000-0005-0000-0000-00008A080000}"/>
    <cellStyle name="Output 3" xfId="873" xr:uid="{00000000-0005-0000-0000-00008B080000}"/>
    <cellStyle name="Output 3 2" xfId="874" xr:uid="{00000000-0005-0000-0000-00008C080000}"/>
    <cellStyle name="Output 3 2 2" xfId="1829" xr:uid="{00000000-0005-0000-0000-00008D080000}"/>
    <cellStyle name="Output 3 2 2 2" xfId="2381" xr:uid="{00000000-0005-0000-0000-00008E080000}"/>
    <cellStyle name="Output 3 2 2_анекси - фирми со кредити(КРИС)" xfId="2126" xr:uid="{00000000-0005-0000-0000-00008F080000}"/>
    <cellStyle name="Output 3 2_aneks pokazateli-dejnosti" xfId="1623" xr:uid="{00000000-0005-0000-0000-000090080000}"/>
    <cellStyle name="Output 3 3" xfId="1828" xr:uid="{00000000-0005-0000-0000-000091080000}"/>
    <cellStyle name="Output 3 3 2" xfId="2380" xr:uid="{00000000-0005-0000-0000-000092080000}"/>
    <cellStyle name="Output 3 3_анекси - фирми со кредити(КРИС)" xfId="2127" xr:uid="{00000000-0005-0000-0000-000093080000}"/>
    <cellStyle name="Output 3_aneks pokazateli-dejnosti" xfId="1622" xr:uid="{00000000-0005-0000-0000-000094080000}"/>
    <cellStyle name="Output 4" xfId="875" xr:uid="{00000000-0005-0000-0000-000095080000}"/>
    <cellStyle name="Output 4 2" xfId="876" xr:uid="{00000000-0005-0000-0000-000096080000}"/>
    <cellStyle name="Output 4 2 2" xfId="1831" xr:uid="{00000000-0005-0000-0000-000097080000}"/>
    <cellStyle name="Output 4 2 2 2" xfId="2383" xr:uid="{00000000-0005-0000-0000-000098080000}"/>
    <cellStyle name="Output 4 2 2_анекси - фирми со кредити(КРИС)" xfId="2128" xr:uid="{00000000-0005-0000-0000-000099080000}"/>
    <cellStyle name="Output 4 2_aneks pokazateli-dejnosti" xfId="1625" xr:uid="{00000000-0005-0000-0000-00009A080000}"/>
    <cellStyle name="Output 4 3" xfId="1830" xr:uid="{00000000-0005-0000-0000-00009B080000}"/>
    <cellStyle name="Output 4 3 2" xfId="2382" xr:uid="{00000000-0005-0000-0000-00009C080000}"/>
    <cellStyle name="Output 4 3_анекси - фирми со кредити(КРИС)" xfId="2129" xr:uid="{00000000-0005-0000-0000-00009D080000}"/>
    <cellStyle name="Output 4_aneks pokazateli-dejnosti" xfId="1624" xr:uid="{00000000-0005-0000-0000-00009E080000}"/>
    <cellStyle name="Output 5" xfId="877" xr:uid="{00000000-0005-0000-0000-00009F080000}"/>
    <cellStyle name="Output 5 2" xfId="878" xr:uid="{00000000-0005-0000-0000-0000A0080000}"/>
    <cellStyle name="Output 5 2 2" xfId="1833" xr:uid="{00000000-0005-0000-0000-0000A1080000}"/>
    <cellStyle name="Output 5 2 2 2" xfId="2385" xr:uid="{00000000-0005-0000-0000-0000A2080000}"/>
    <cellStyle name="Output 5 2 2_анекси - фирми со кредити(КРИС)" xfId="2130" xr:uid="{00000000-0005-0000-0000-0000A3080000}"/>
    <cellStyle name="Output 5 2_aneks pokazateli-dejnosti" xfId="1627" xr:uid="{00000000-0005-0000-0000-0000A4080000}"/>
    <cellStyle name="Output 5 3" xfId="1832" xr:uid="{00000000-0005-0000-0000-0000A5080000}"/>
    <cellStyle name="Output 5 3 2" xfId="2384" xr:uid="{00000000-0005-0000-0000-0000A6080000}"/>
    <cellStyle name="Output 5 3_анекси - фирми со кредити(КРИС)" xfId="2131" xr:uid="{00000000-0005-0000-0000-0000A7080000}"/>
    <cellStyle name="Output 5_aneks pokazateli-dejnosti" xfId="1626" xr:uid="{00000000-0005-0000-0000-0000A8080000}"/>
    <cellStyle name="Output 6" xfId="879" xr:uid="{00000000-0005-0000-0000-0000A9080000}"/>
    <cellStyle name="Output 6 2" xfId="880" xr:uid="{00000000-0005-0000-0000-0000AA080000}"/>
    <cellStyle name="Output 6 2 2" xfId="1835" xr:uid="{00000000-0005-0000-0000-0000AB080000}"/>
    <cellStyle name="Output 6 2 2 2" xfId="2387" xr:uid="{00000000-0005-0000-0000-0000AC080000}"/>
    <cellStyle name="Output 6 2 2_анекси - фирми со кредити(КРИС)" xfId="2132" xr:uid="{00000000-0005-0000-0000-0000AD080000}"/>
    <cellStyle name="Output 6 2_aneks pokazateli-dejnosti" xfId="1629" xr:uid="{00000000-0005-0000-0000-0000AE080000}"/>
    <cellStyle name="Output 6 3" xfId="1834" xr:uid="{00000000-0005-0000-0000-0000AF080000}"/>
    <cellStyle name="Output 6 3 2" xfId="2386" xr:uid="{00000000-0005-0000-0000-0000B0080000}"/>
    <cellStyle name="Output 6 3_анекси - фирми со кредити(КРИС)" xfId="2133" xr:uid="{00000000-0005-0000-0000-0000B1080000}"/>
    <cellStyle name="Output 6_aneks pokazateli-dejnosti" xfId="1628" xr:uid="{00000000-0005-0000-0000-0000B2080000}"/>
    <cellStyle name="Output 7" xfId="881" xr:uid="{00000000-0005-0000-0000-0000B3080000}"/>
    <cellStyle name="Output 7 2" xfId="882" xr:uid="{00000000-0005-0000-0000-0000B4080000}"/>
    <cellStyle name="Output 7 2 2" xfId="1837" xr:uid="{00000000-0005-0000-0000-0000B5080000}"/>
    <cellStyle name="Output 7 2 2 2" xfId="2389" xr:uid="{00000000-0005-0000-0000-0000B6080000}"/>
    <cellStyle name="Output 7 2 2_анекси - фирми со кредити(КРИС)" xfId="2134" xr:uid="{00000000-0005-0000-0000-0000B7080000}"/>
    <cellStyle name="Output 7 2_aneks pokazateli-dejnosti" xfId="1631" xr:uid="{00000000-0005-0000-0000-0000B8080000}"/>
    <cellStyle name="Output 7 3" xfId="1836" xr:uid="{00000000-0005-0000-0000-0000B9080000}"/>
    <cellStyle name="Output 7 3 2" xfId="2388" xr:uid="{00000000-0005-0000-0000-0000BA080000}"/>
    <cellStyle name="Output 7 3_анекси - фирми со кредити(КРИС)" xfId="2135" xr:uid="{00000000-0005-0000-0000-0000BB080000}"/>
    <cellStyle name="Output 7_aneks pokazateli-dejnosti" xfId="1630" xr:uid="{00000000-0005-0000-0000-0000BC080000}"/>
    <cellStyle name="Output 8" xfId="883" xr:uid="{00000000-0005-0000-0000-0000BD080000}"/>
    <cellStyle name="Output 8 2" xfId="884" xr:uid="{00000000-0005-0000-0000-0000BE080000}"/>
    <cellStyle name="Output 8 2 2" xfId="1839" xr:uid="{00000000-0005-0000-0000-0000BF080000}"/>
    <cellStyle name="Output 8 2 2 2" xfId="2391" xr:uid="{00000000-0005-0000-0000-0000C0080000}"/>
    <cellStyle name="Output 8 2 2_анекси - фирми со кредити(КРИС)" xfId="2136" xr:uid="{00000000-0005-0000-0000-0000C1080000}"/>
    <cellStyle name="Output 8 2_aneks pokazateli-dejnosti" xfId="1633" xr:uid="{00000000-0005-0000-0000-0000C2080000}"/>
    <cellStyle name="Output 8 3" xfId="1838" xr:uid="{00000000-0005-0000-0000-0000C3080000}"/>
    <cellStyle name="Output 8 3 2" xfId="2390" xr:uid="{00000000-0005-0000-0000-0000C4080000}"/>
    <cellStyle name="Output 8 3_анекси - фирми со кредити(КРИС)" xfId="2137" xr:uid="{00000000-0005-0000-0000-0000C5080000}"/>
    <cellStyle name="Output 8_aneks pokazateli-dejnosti" xfId="1632" xr:uid="{00000000-0005-0000-0000-0000C6080000}"/>
    <cellStyle name="Output 9" xfId="885" xr:uid="{00000000-0005-0000-0000-0000C7080000}"/>
    <cellStyle name="Output 9 2" xfId="886" xr:uid="{00000000-0005-0000-0000-0000C8080000}"/>
    <cellStyle name="Output 9 2 2" xfId="1841" xr:uid="{00000000-0005-0000-0000-0000C9080000}"/>
    <cellStyle name="Output 9 2 2 2" xfId="2393" xr:uid="{00000000-0005-0000-0000-0000CA080000}"/>
    <cellStyle name="Output 9 2 2_анекси - фирми со кредити(КРИС)" xfId="2138" xr:uid="{00000000-0005-0000-0000-0000CB080000}"/>
    <cellStyle name="Output 9 2_aneks pokazateli-dejnosti" xfId="1635" xr:uid="{00000000-0005-0000-0000-0000CC080000}"/>
    <cellStyle name="Output 9 3" xfId="1840" xr:uid="{00000000-0005-0000-0000-0000CD080000}"/>
    <cellStyle name="Output 9 3 2" xfId="2392" xr:uid="{00000000-0005-0000-0000-0000CE080000}"/>
    <cellStyle name="Output 9 3_анекси - фирми со кредити(КРИС)" xfId="2139" xr:uid="{00000000-0005-0000-0000-0000CF080000}"/>
    <cellStyle name="Output 9_aneks pokazateli-dejnosti" xfId="1634" xr:uid="{00000000-0005-0000-0000-0000D0080000}"/>
    <cellStyle name="Percent" xfId="2529" builtinId="5"/>
    <cellStyle name="Percent 10" xfId="887" xr:uid="{00000000-0005-0000-0000-0000D1080000}"/>
    <cellStyle name="Percent 10 2" xfId="1433" xr:uid="{00000000-0005-0000-0000-0000D2080000}"/>
    <cellStyle name="Percent 10 3" xfId="1434" xr:uid="{00000000-0005-0000-0000-0000D3080000}"/>
    <cellStyle name="Percent 11" xfId="961" xr:uid="{00000000-0005-0000-0000-0000D4080000}"/>
    <cellStyle name="Percent 12" xfId="964" xr:uid="{00000000-0005-0000-0000-0000D5080000}"/>
    <cellStyle name="Percent 12 2" xfId="1435" xr:uid="{00000000-0005-0000-0000-0000D6080000}"/>
    <cellStyle name="Percent 13" xfId="968" xr:uid="{00000000-0005-0000-0000-0000D7080000}"/>
    <cellStyle name="Percent 13 2" xfId="1436" xr:uid="{00000000-0005-0000-0000-0000D8080000}"/>
    <cellStyle name="Percent 14" xfId="1437" xr:uid="{00000000-0005-0000-0000-0000D9080000}"/>
    <cellStyle name="Percent 15" xfId="1438" xr:uid="{00000000-0005-0000-0000-0000DA080000}"/>
    <cellStyle name="Percent 16" xfId="1439" xr:uid="{00000000-0005-0000-0000-0000DB080000}"/>
    <cellStyle name="Percent 17" xfId="2477" xr:uid="{00000000-0005-0000-0000-0000DC080000}"/>
    <cellStyle name="Percent 2" xfId="4" xr:uid="{00000000-0005-0000-0000-0000DD080000}"/>
    <cellStyle name="Percent 2 2" xfId="888" xr:uid="{00000000-0005-0000-0000-0000DE080000}"/>
    <cellStyle name="Percent 2 2 2" xfId="889" xr:uid="{00000000-0005-0000-0000-0000DF080000}"/>
    <cellStyle name="Percent 2 2 3" xfId="1440" xr:uid="{00000000-0005-0000-0000-0000E0080000}"/>
    <cellStyle name="Percent 2 3" xfId="890" xr:uid="{00000000-0005-0000-0000-0000E1080000}"/>
    <cellStyle name="Percent 2 4" xfId="986" xr:uid="{00000000-0005-0000-0000-0000E2080000}"/>
    <cellStyle name="Percent 2 4 2" xfId="2513" xr:uid="{00000000-0005-0000-0000-0000E3080000}"/>
    <cellStyle name="Percent 2 5" xfId="1441" xr:uid="{00000000-0005-0000-0000-0000E4080000}"/>
    <cellStyle name="Percent 2 6" xfId="1442" xr:uid="{00000000-0005-0000-0000-0000E5080000}"/>
    <cellStyle name="Percent 2 6 2" xfId="1443" xr:uid="{00000000-0005-0000-0000-0000E6080000}"/>
    <cellStyle name="Percent 2 6 3" xfId="1444" xr:uid="{00000000-0005-0000-0000-0000E7080000}"/>
    <cellStyle name="Percent 2 6 4" xfId="1445" xr:uid="{00000000-0005-0000-0000-0000E8080000}"/>
    <cellStyle name="Percent 2 7" xfId="1446" xr:uid="{00000000-0005-0000-0000-0000E9080000}"/>
    <cellStyle name="Percent 2 7 2" xfId="1447" xr:uid="{00000000-0005-0000-0000-0000EA080000}"/>
    <cellStyle name="Percent 2 7 2 2" xfId="1448" xr:uid="{00000000-0005-0000-0000-0000EB080000}"/>
    <cellStyle name="Percent 2 7 2 2 2" xfId="1940" xr:uid="{00000000-0005-0000-0000-0000EC080000}"/>
    <cellStyle name="Percent 2 7 2 2 2 2" xfId="2470" xr:uid="{00000000-0005-0000-0000-0000ED080000}"/>
    <cellStyle name="Percent 2 7 2 2 3" xfId="2215" xr:uid="{00000000-0005-0000-0000-0000EE080000}"/>
    <cellStyle name="Percent 2 7 2 3" xfId="1939" xr:uid="{00000000-0005-0000-0000-0000EF080000}"/>
    <cellStyle name="Percent 2 7 2 3 2" xfId="2469" xr:uid="{00000000-0005-0000-0000-0000F0080000}"/>
    <cellStyle name="Percent 2 7 2 4" xfId="2214" xr:uid="{00000000-0005-0000-0000-0000F1080000}"/>
    <cellStyle name="Percent 2 7 3" xfId="1449" xr:uid="{00000000-0005-0000-0000-0000F2080000}"/>
    <cellStyle name="Percent 2 8" xfId="1450" xr:uid="{00000000-0005-0000-0000-0000F3080000}"/>
    <cellStyle name="Percent 2 9" xfId="1451" xr:uid="{00000000-0005-0000-0000-0000F4080000}"/>
    <cellStyle name="Percent 3" xfId="891" xr:uid="{00000000-0005-0000-0000-0000F5080000}"/>
    <cellStyle name="Percent 3 2" xfId="1452" xr:uid="{00000000-0005-0000-0000-0000F6080000}"/>
    <cellStyle name="Percent 3 2 2" xfId="1453" xr:uid="{00000000-0005-0000-0000-0000F7080000}"/>
    <cellStyle name="Percent 3 3" xfId="1454" xr:uid="{00000000-0005-0000-0000-0000F8080000}"/>
    <cellStyle name="Percent 4" xfId="892" xr:uid="{00000000-0005-0000-0000-0000F9080000}"/>
    <cellStyle name="Percent 4 2" xfId="1455" xr:uid="{00000000-0005-0000-0000-0000FA080000}"/>
    <cellStyle name="Percent 4 2 2" xfId="1456" xr:uid="{00000000-0005-0000-0000-0000FB080000}"/>
    <cellStyle name="Percent 4 3" xfId="1457" xr:uid="{00000000-0005-0000-0000-0000FC080000}"/>
    <cellStyle name="Percent 4 4" xfId="1458" xr:uid="{00000000-0005-0000-0000-0000FD080000}"/>
    <cellStyle name="Percent 5" xfId="893" xr:uid="{00000000-0005-0000-0000-0000FE080000}"/>
    <cellStyle name="Percent 5 2" xfId="1459" xr:uid="{00000000-0005-0000-0000-0000FF080000}"/>
    <cellStyle name="Percent 5 3" xfId="1460" xr:uid="{00000000-0005-0000-0000-000000090000}"/>
    <cellStyle name="Percent 6" xfId="894" xr:uid="{00000000-0005-0000-0000-000001090000}"/>
    <cellStyle name="Percent 6 2" xfId="970" xr:uid="{00000000-0005-0000-0000-000002090000}"/>
    <cellStyle name="Percent 6 2 2" xfId="1461" xr:uid="{00000000-0005-0000-0000-000003090000}"/>
    <cellStyle name="Percent 6 2 3" xfId="1896" xr:uid="{00000000-0005-0000-0000-000004090000}"/>
    <cellStyle name="Percent 6 2 3 2" xfId="2426" xr:uid="{00000000-0005-0000-0000-000005090000}"/>
    <cellStyle name="Percent 6 2 4" xfId="2197" xr:uid="{00000000-0005-0000-0000-000006090000}"/>
    <cellStyle name="Percent 6 3" xfId="1462" xr:uid="{00000000-0005-0000-0000-000007090000}"/>
    <cellStyle name="Percent 7" xfId="895" xr:uid="{00000000-0005-0000-0000-000008090000}"/>
    <cellStyle name="Percent 7 2" xfId="1463" xr:uid="{00000000-0005-0000-0000-000009090000}"/>
    <cellStyle name="Percent 8" xfId="896" xr:uid="{00000000-0005-0000-0000-00000A090000}"/>
    <cellStyle name="Percent 8 2" xfId="897" xr:uid="{00000000-0005-0000-0000-00000B090000}"/>
    <cellStyle name="Percent 9" xfId="898" xr:uid="{00000000-0005-0000-0000-00000C090000}"/>
    <cellStyle name="Percent 9 2" xfId="1464" xr:uid="{00000000-0005-0000-0000-00000D090000}"/>
    <cellStyle name="percentage difference one decimal" xfId="1465" xr:uid="{00000000-0005-0000-0000-00000E090000}"/>
    <cellStyle name="percentage difference zero decimal" xfId="1466" xr:uid="{00000000-0005-0000-0000-00000F090000}"/>
    <cellStyle name="Style 1" xfId="899" xr:uid="{00000000-0005-0000-0000-000010090000}"/>
    <cellStyle name="Style 1 2" xfId="1468" xr:uid="{00000000-0005-0000-0000-000011090000}"/>
    <cellStyle name="Style 1 3" xfId="1469" xr:uid="{00000000-0005-0000-0000-000012090000}"/>
    <cellStyle name="Style 1_sporedba po zemji" xfId="1467" xr:uid="{00000000-0005-0000-0000-000013090000}"/>
    <cellStyle name="Title 10" xfId="900" xr:uid="{00000000-0005-0000-0000-000014090000}"/>
    <cellStyle name="Title 11" xfId="901" xr:uid="{00000000-0005-0000-0000-000015090000}"/>
    <cellStyle name="Title 12" xfId="902" xr:uid="{00000000-0005-0000-0000-000016090000}"/>
    <cellStyle name="Title 13" xfId="903" xr:uid="{00000000-0005-0000-0000-000017090000}"/>
    <cellStyle name="Title 14" xfId="904" xr:uid="{00000000-0005-0000-0000-000018090000}"/>
    <cellStyle name="Title 2" xfId="905" xr:uid="{00000000-0005-0000-0000-000019090000}"/>
    <cellStyle name="Title 2 2" xfId="906" xr:uid="{00000000-0005-0000-0000-00001A090000}"/>
    <cellStyle name="Title 2 2 2" xfId="1472" xr:uid="{00000000-0005-0000-0000-00001B090000}"/>
    <cellStyle name="Title 2 2_sporedba po zemji" xfId="1471" xr:uid="{00000000-0005-0000-0000-00001C090000}"/>
    <cellStyle name="Title 2 3" xfId="907" xr:uid="{00000000-0005-0000-0000-00001D090000}"/>
    <cellStyle name="Title 2 4" xfId="1473" xr:uid="{00000000-0005-0000-0000-00001E090000}"/>
    <cellStyle name="Title 2 5" xfId="1474" xr:uid="{00000000-0005-0000-0000-00001F090000}"/>
    <cellStyle name="Title 2_sporedba po zemji" xfId="1470" xr:uid="{00000000-0005-0000-0000-000020090000}"/>
    <cellStyle name="Title 3" xfId="908" xr:uid="{00000000-0005-0000-0000-000021090000}"/>
    <cellStyle name="Title 3 2" xfId="1475" xr:uid="{00000000-0005-0000-0000-000022090000}"/>
    <cellStyle name="Title 4" xfId="909" xr:uid="{00000000-0005-0000-0000-000023090000}"/>
    <cellStyle name="Title 5" xfId="910" xr:uid="{00000000-0005-0000-0000-000024090000}"/>
    <cellStyle name="Title 6" xfId="911" xr:uid="{00000000-0005-0000-0000-000025090000}"/>
    <cellStyle name="Title 7" xfId="912" xr:uid="{00000000-0005-0000-0000-000026090000}"/>
    <cellStyle name="Title 8" xfId="913" xr:uid="{00000000-0005-0000-0000-000027090000}"/>
    <cellStyle name="Title 9" xfId="914" xr:uid="{00000000-0005-0000-0000-000028090000}"/>
    <cellStyle name="Total 10" xfId="915" xr:uid="{00000000-0005-0000-0000-000029090000}"/>
    <cellStyle name="Total 10 2" xfId="916" xr:uid="{00000000-0005-0000-0000-00002A090000}"/>
    <cellStyle name="Total 10 2 2" xfId="1851" xr:uid="{00000000-0005-0000-0000-00002B090000}"/>
    <cellStyle name="Total 10 2 2 2" xfId="2395" xr:uid="{00000000-0005-0000-0000-00002C090000}"/>
    <cellStyle name="Total 10 2 2_анекси - фирми со кредити(КРИС)" xfId="2140" xr:uid="{00000000-0005-0000-0000-00002D090000}"/>
    <cellStyle name="Total 10 2_aneks pokazateli-dejnosti" xfId="1637" xr:uid="{00000000-0005-0000-0000-00002E090000}"/>
    <cellStyle name="Total 10 3" xfId="1850" xr:uid="{00000000-0005-0000-0000-00002F090000}"/>
    <cellStyle name="Total 10 3 2" xfId="2394" xr:uid="{00000000-0005-0000-0000-000030090000}"/>
    <cellStyle name="Total 10 3_анекси - фирми со кредити(КРИС)" xfId="2141" xr:uid="{00000000-0005-0000-0000-000031090000}"/>
    <cellStyle name="Total 10_aneks pokazateli-dejnosti" xfId="1636" xr:uid="{00000000-0005-0000-0000-000032090000}"/>
    <cellStyle name="Total 11" xfId="917" xr:uid="{00000000-0005-0000-0000-000033090000}"/>
    <cellStyle name="Total 11 2" xfId="918" xr:uid="{00000000-0005-0000-0000-000034090000}"/>
    <cellStyle name="Total 11 2 2" xfId="1853" xr:uid="{00000000-0005-0000-0000-000035090000}"/>
    <cellStyle name="Total 11 2 2 2" xfId="2397" xr:uid="{00000000-0005-0000-0000-000036090000}"/>
    <cellStyle name="Total 11 2 2_анекси - фирми со кредити(КРИС)" xfId="2142" xr:uid="{00000000-0005-0000-0000-000037090000}"/>
    <cellStyle name="Total 11 2_aneks pokazateli-dejnosti" xfId="1639" xr:uid="{00000000-0005-0000-0000-000038090000}"/>
    <cellStyle name="Total 11 3" xfId="1852" xr:uid="{00000000-0005-0000-0000-000039090000}"/>
    <cellStyle name="Total 11 3 2" xfId="2396" xr:uid="{00000000-0005-0000-0000-00003A090000}"/>
    <cellStyle name="Total 11 3_анекси - фирми со кредити(КРИС)" xfId="2143" xr:uid="{00000000-0005-0000-0000-00003B090000}"/>
    <cellStyle name="Total 11_aneks pokazateli-dejnosti" xfId="1638" xr:uid="{00000000-0005-0000-0000-00003C090000}"/>
    <cellStyle name="Total 12" xfId="919" xr:uid="{00000000-0005-0000-0000-00003D090000}"/>
    <cellStyle name="Total 12 2" xfId="920" xr:uid="{00000000-0005-0000-0000-00003E090000}"/>
    <cellStyle name="Total 12 2 2" xfId="1855" xr:uid="{00000000-0005-0000-0000-00003F090000}"/>
    <cellStyle name="Total 12 2 2 2" xfId="2399" xr:uid="{00000000-0005-0000-0000-000040090000}"/>
    <cellStyle name="Total 12 2 2_анекси - фирми со кредити(КРИС)" xfId="2144" xr:uid="{00000000-0005-0000-0000-000041090000}"/>
    <cellStyle name="Total 12 2_aneks pokazateli-dejnosti" xfId="1641" xr:uid="{00000000-0005-0000-0000-000042090000}"/>
    <cellStyle name="Total 12 3" xfId="1854" xr:uid="{00000000-0005-0000-0000-000043090000}"/>
    <cellStyle name="Total 12 3 2" xfId="2398" xr:uid="{00000000-0005-0000-0000-000044090000}"/>
    <cellStyle name="Total 12 3_анекси - фирми со кредити(КРИС)" xfId="2145" xr:uid="{00000000-0005-0000-0000-000045090000}"/>
    <cellStyle name="Total 12_aneks pokazateli-dejnosti" xfId="1640" xr:uid="{00000000-0005-0000-0000-000046090000}"/>
    <cellStyle name="Total 13" xfId="921" xr:uid="{00000000-0005-0000-0000-000047090000}"/>
    <cellStyle name="Total 13 2" xfId="922" xr:uid="{00000000-0005-0000-0000-000048090000}"/>
    <cellStyle name="Total 13 2 2" xfId="1857" xr:uid="{00000000-0005-0000-0000-000049090000}"/>
    <cellStyle name="Total 13 2 2 2" xfId="2401" xr:uid="{00000000-0005-0000-0000-00004A090000}"/>
    <cellStyle name="Total 13 2 2_анекси - фирми со кредити(КРИС)" xfId="2146" xr:uid="{00000000-0005-0000-0000-00004B090000}"/>
    <cellStyle name="Total 13 2_aneks pokazateli-dejnosti" xfId="1643" xr:uid="{00000000-0005-0000-0000-00004C090000}"/>
    <cellStyle name="Total 13 3" xfId="1856" xr:uid="{00000000-0005-0000-0000-00004D090000}"/>
    <cellStyle name="Total 13 3 2" xfId="2400" xr:uid="{00000000-0005-0000-0000-00004E090000}"/>
    <cellStyle name="Total 13 3_анекси - фирми со кредити(КРИС)" xfId="2147" xr:uid="{00000000-0005-0000-0000-00004F090000}"/>
    <cellStyle name="Total 13_aneks pokazateli-dejnosti" xfId="1642" xr:uid="{00000000-0005-0000-0000-000050090000}"/>
    <cellStyle name="Total 14" xfId="923" xr:uid="{00000000-0005-0000-0000-000051090000}"/>
    <cellStyle name="Total 14 2" xfId="924" xr:uid="{00000000-0005-0000-0000-000052090000}"/>
    <cellStyle name="Total 14 2 2" xfId="1859" xr:uid="{00000000-0005-0000-0000-000053090000}"/>
    <cellStyle name="Total 14 2 2 2" xfId="2403" xr:uid="{00000000-0005-0000-0000-000054090000}"/>
    <cellStyle name="Total 14 2 2_анекси - фирми со кредити(КРИС)" xfId="2148" xr:uid="{00000000-0005-0000-0000-000055090000}"/>
    <cellStyle name="Total 14 2_aneks pokazateli-dejnosti" xfId="1645" xr:uid="{00000000-0005-0000-0000-000056090000}"/>
    <cellStyle name="Total 14 3" xfId="1858" xr:uid="{00000000-0005-0000-0000-000057090000}"/>
    <cellStyle name="Total 14 3 2" xfId="2402" xr:uid="{00000000-0005-0000-0000-000058090000}"/>
    <cellStyle name="Total 14 3_анекси - фирми со кредити(КРИС)" xfId="2149" xr:uid="{00000000-0005-0000-0000-000059090000}"/>
    <cellStyle name="Total 14_aneks pokazateli-dejnosti" xfId="1644" xr:uid="{00000000-0005-0000-0000-00005A090000}"/>
    <cellStyle name="Total 2" xfId="925" xr:uid="{00000000-0005-0000-0000-00005B090000}"/>
    <cellStyle name="Total 2 2" xfId="926" xr:uid="{00000000-0005-0000-0000-00005C090000}"/>
    <cellStyle name="Total 2 2 2" xfId="927" xr:uid="{00000000-0005-0000-0000-00005D090000}"/>
    <cellStyle name="Total 2 2 2 2" xfId="1862" xr:uid="{00000000-0005-0000-0000-00005E090000}"/>
    <cellStyle name="Total 2 2 2 2 2" xfId="2406" xr:uid="{00000000-0005-0000-0000-00005F090000}"/>
    <cellStyle name="Total 2 2 2 2_анекси - фирми со кредити(КРИС)" xfId="2150" xr:uid="{00000000-0005-0000-0000-000060090000}"/>
    <cellStyle name="Total 2 2 2_aneks pokazateli-dejnosti" xfId="1648" xr:uid="{00000000-0005-0000-0000-000061090000}"/>
    <cellStyle name="Total 2 2 3" xfId="1861" xr:uid="{00000000-0005-0000-0000-000062090000}"/>
    <cellStyle name="Total 2 2 3 2" xfId="2405" xr:uid="{00000000-0005-0000-0000-000063090000}"/>
    <cellStyle name="Total 2 2 3_анекси - фирми со кредити(КРИС)" xfId="2151" xr:uid="{00000000-0005-0000-0000-000064090000}"/>
    <cellStyle name="Total 2 2_aneks pokazateli-dejnosti" xfId="1647" xr:uid="{00000000-0005-0000-0000-000065090000}"/>
    <cellStyle name="Total 2 3" xfId="928" xr:uid="{00000000-0005-0000-0000-000066090000}"/>
    <cellStyle name="Total 2 3 2" xfId="929" xr:uid="{00000000-0005-0000-0000-000067090000}"/>
    <cellStyle name="Total 2 3 2 2" xfId="1864" xr:uid="{00000000-0005-0000-0000-000068090000}"/>
    <cellStyle name="Total 2 3 2 2 2" xfId="2408" xr:uid="{00000000-0005-0000-0000-000069090000}"/>
    <cellStyle name="Total 2 3 2 2_анекси - фирми со кредити(КРИС)" xfId="2152" xr:uid="{00000000-0005-0000-0000-00006A090000}"/>
    <cellStyle name="Total 2 3 2_aneks pokazateli-dejnosti" xfId="1650" xr:uid="{00000000-0005-0000-0000-00006B090000}"/>
    <cellStyle name="Total 2 3 3" xfId="1863" xr:uid="{00000000-0005-0000-0000-00006C090000}"/>
    <cellStyle name="Total 2 3 3 2" xfId="2407" xr:uid="{00000000-0005-0000-0000-00006D090000}"/>
    <cellStyle name="Total 2 3 3_анекси - фирми со кредити(КРИС)" xfId="2153" xr:uid="{00000000-0005-0000-0000-00006E090000}"/>
    <cellStyle name="Total 2 3_aneks pokazateli-dejnosti" xfId="1649" xr:uid="{00000000-0005-0000-0000-00006F090000}"/>
    <cellStyle name="Total 2 4" xfId="930" xr:uid="{00000000-0005-0000-0000-000070090000}"/>
    <cellStyle name="Total 2 4 2" xfId="1865" xr:uid="{00000000-0005-0000-0000-000071090000}"/>
    <cellStyle name="Total 2 4 2 2" xfId="2409" xr:uid="{00000000-0005-0000-0000-000072090000}"/>
    <cellStyle name="Total 2 4 2_анекси - фирми со кредити(КРИС)" xfId="2154" xr:uid="{00000000-0005-0000-0000-000073090000}"/>
    <cellStyle name="Total 2 4_aneks pokazateli-dejnosti" xfId="1651" xr:uid="{00000000-0005-0000-0000-000074090000}"/>
    <cellStyle name="Total 2 5" xfId="1476" xr:uid="{00000000-0005-0000-0000-000075090000}"/>
    <cellStyle name="Total 2 5 2" xfId="1945" xr:uid="{00000000-0005-0000-0000-000076090000}"/>
    <cellStyle name="Total 2 5 2 2" xfId="2471" xr:uid="{00000000-0005-0000-0000-000077090000}"/>
    <cellStyle name="Total 2 5 2_анекси - фирми со кредити(КРИС)" xfId="2155" xr:uid="{00000000-0005-0000-0000-000078090000}"/>
    <cellStyle name="Total 2 5_aneks pokazateli-dejnosti" xfId="1652" xr:uid="{00000000-0005-0000-0000-000079090000}"/>
    <cellStyle name="Total 2 6" xfId="1860" xr:uid="{00000000-0005-0000-0000-00007A090000}"/>
    <cellStyle name="Total 2 6 2" xfId="2404" xr:uid="{00000000-0005-0000-0000-00007B090000}"/>
    <cellStyle name="Total 2 6_анекси - фирми со кредити(КРИС)" xfId="2156" xr:uid="{00000000-0005-0000-0000-00007C090000}"/>
    <cellStyle name="Total 2 7" xfId="1669" xr:uid="{00000000-0005-0000-0000-00007D090000}"/>
    <cellStyle name="Total 2 7 2" xfId="2221" xr:uid="{00000000-0005-0000-0000-00007E090000}"/>
    <cellStyle name="Total 2 7_анекси - фирми со кредити(КРИС)" xfId="2157" xr:uid="{00000000-0005-0000-0000-00007F090000}"/>
    <cellStyle name="Total 2_aneks pokazateli-dejnosti" xfId="1646" xr:uid="{00000000-0005-0000-0000-000080090000}"/>
    <cellStyle name="Total 3" xfId="931" xr:uid="{00000000-0005-0000-0000-000081090000}"/>
    <cellStyle name="Total 3 2" xfId="932" xr:uid="{00000000-0005-0000-0000-000082090000}"/>
    <cellStyle name="Total 3 2 2" xfId="1867" xr:uid="{00000000-0005-0000-0000-000083090000}"/>
    <cellStyle name="Total 3 2 2 2" xfId="2411" xr:uid="{00000000-0005-0000-0000-000084090000}"/>
    <cellStyle name="Total 3 2 2_анекси - фирми со кредити(КРИС)" xfId="2158" xr:uid="{00000000-0005-0000-0000-000085090000}"/>
    <cellStyle name="Total 3 2_aneks pokazateli-dejnosti" xfId="1654" xr:uid="{00000000-0005-0000-0000-000086090000}"/>
    <cellStyle name="Total 3 3" xfId="1866" xr:uid="{00000000-0005-0000-0000-000087090000}"/>
    <cellStyle name="Total 3 3 2" xfId="2410" xr:uid="{00000000-0005-0000-0000-000088090000}"/>
    <cellStyle name="Total 3 3_анекси - фирми со кредити(КРИС)" xfId="2159" xr:uid="{00000000-0005-0000-0000-000089090000}"/>
    <cellStyle name="Total 3_aneks pokazateli-dejnosti" xfId="1653" xr:uid="{00000000-0005-0000-0000-00008A090000}"/>
    <cellStyle name="Total 4" xfId="933" xr:uid="{00000000-0005-0000-0000-00008B090000}"/>
    <cellStyle name="Total 4 2" xfId="934" xr:uid="{00000000-0005-0000-0000-00008C090000}"/>
    <cellStyle name="Total 4 2 2" xfId="1869" xr:uid="{00000000-0005-0000-0000-00008D090000}"/>
    <cellStyle name="Total 4 2 2 2" xfId="2413" xr:uid="{00000000-0005-0000-0000-00008E090000}"/>
    <cellStyle name="Total 4 2 2_анекси - фирми со кредити(КРИС)" xfId="2160" xr:uid="{00000000-0005-0000-0000-00008F090000}"/>
    <cellStyle name="Total 4 2_aneks pokazateli-dejnosti" xfId="1656" xr:uid="{00000000-0005-0000-0000-000090090000}"/>
    <cellStyle name="Total 4 3" xfId="1868" xr:uid="{00000000-0005-0000-0000-000091090000}"/>
    <cellStyle name="Total 4 3 2" xfId="2412" xr:uid="{00000000-0005-0000-0000-000092090000}"/>
    <cellStyle name="Total 4 3_анекси - фирми со кредити(КРИС)" xfId="2161" xr:uid="{00000000-0005-0000-0000-000093090000}"/>
    <cellStyle name="Total 4_aneks pokazateli-dejnosti" xfId="1655" xr:uid="{00000000-0005-0000-0000-000094090000}"/>
    <cellStyle name="Total 5" xfId="935" xr:uid="{00000000-0005-0000-0000-000095090000}"/>
    <cellStyle name="Total 5 2" xfId="936" xr:uid="{00000000-0005-0000-0000-000096090000}"/>
    <cellStyle name="Total 5 2 2" xfId="1871" xr:uid="{00000000-0005-0000-0000-000097090000}"/>
    <cellStyle name="Total 5 2 2 2" xfId="2415" xr:uid="{00000000-0005-0000-0000-000098090000}"/>
    <cellStyle name="Total 5 2 2_анекси - фирми со кредити(КРИС)" xfId="2162" xr:uid="{00000000-0005-0000-0000-000099090000}"/>
    <cellStyle name="Total 5 2_aneks pokazateli-dejnosti" xfId="1658" xr:uid="{00000000-0005-0000-0000-00009A090000}"/>
    <cellStyle name="Total 5 3" xfId="1870" xr:uid="{00000000-0005-0000-0000-00009B090000}"/>
    <cellStyle name="Total 5 3 2" xfId="2414" xr:uid="{00000000-0005-0000-0000-00009C090000}"/>
    <cellStyle name="Total 5 3_анекси - фирми со кредити(КРИС)" xfId="2163" xr:uid="{00000000-0005-0000-0000-00009D090000}"/>
    <cellStyle name="Total 5_aneks pokazateli-dejnosti" xfId="1657" xr:uid="{00000000-0005-0000-0000-00009E090000}"/>
    <cellStyle name="Total 6" xfId="937" xr:uid="{00000000-0005-0000-0000-00009F090000}"/>
    <cellStyle name="Total 6 2" xfId="938" xr:uid="{00000000-0005-0000-0000-0000A0090000}"/>
    <cellStyle name="Total 6 2 2" xfId="1873" xr:uid="{00000000-0005-0000-0000-0000A1090000}"/>
    <cellStyle name="Total 6 2 2 2" xfId="2417" xr:uid="{00000000-0005-0000-0000-0000A2090000}"/>
    <cellStyle name="Total 6 2 2_анекси - фирми со кредити(КРИС)" xfId="2164" xr:uid="{00000000-0005-0000-0000-0000A3090000}"/>
    <cellStyle name="Total 6 2_aneks pokazateli-dejnosti" xfId="1660" xr:uid="{00000000-0005-0000-0000-0000A4090000}"/>
    <cellStyle name="Total 6 3" xfId="1872" xr:uid="{00000000-0005-0000-0000-0000A5090000}"/>
    <cellStyle name="Total 6 3 2" xfId="2416" xr:uid="{00000000-0005-0000-0000-0000A6090000}"/>
    <cellStyle name="Total 6 3_анекси - фирми со кредити(КРИС)" xfId="2165" xr:uid="{00000000-0005-0000-0000-0000A7090000}"/>
    <cellStyle name="Total 6_aneks pokazateli-dejnosti" xfId="1659" xr:uid="{00000000-0005-0000-0000-0000A8090000}"/>
    <cellStyle name="Total 7" xfId="939" xr:uid="{00000000-0005-0000-0000-0000A9090000}"/>
    <cellStyle name="Total 7 2" xfId="940" xr:uid="{00000000-0005-0000-0000-0000AA090000}"/>
    <cellStyle name="Total 7 2 2" xfId="1875" xr:uid="{00000000-0005-0000-0000-0000AB090000}"/>
    <cellStyle name="Total 7 2 2 2" xfId="2419" xr:uid="{00000000-0005-0000-0000-0000AC090000}"/>
    <cellStyle name="Total 7 2 2_анекси - фирми со кредити(КРИС)" xfId="2166" xr:uid="{00000000-0005-0000-0000-0000AD090000}"/>
    <cellStyle name="Total 7 2_aneks pokazateli-dejnosti" xfId="1662" xr:uid="{00000000-0005-0000-0000-0000AE090000}"/>
    <cellStyle name="Total 7 3" xfId="1874" xr:uid="{00000000-0005-0000-0000-0000AF090000}"/>
    <cellStyle name="Total 7 3 2" xfId="2418" xr:uid="{00000000-0005-0000-0000-0000B0090000}"/>
    <cellStyle name="Total 7 3_анекси - фирми со кредити(КРИС)" xfId="2167" xr:uid="{00000000-0005-0000-0000-0000B1090000}"/>
    <cellStyle name="Total 7_aneks pokazateli-dejnosti" xfId="1661" xr:uid="{00000000-0005-0000-0000-0000B2090000}"/>
    <cellStyle name="Total 8" xfId="941" xr:uid="{00000000-0005-0000-0000-0000B3090000}"/>
    <cellStyle name="Total 8 2" xfId="942" xr:uid="{00000000-0005-0000-0000-0000B4090000}"/>
    <cellStyle name="Total 8 2 2" xfId="1877" xr:uid="{00000000-0005-0000-0000-0000B5090000}"/>
    <cellStyle name="Total 8 2 2 2" xfId="2421" xr:uid="{00000000-0005-0000-0000-0000B6090000}"/>
    <cellStyle name="Total 8 2 2_анекси - фирми со кредити(КРИС)" xfId="2168" xr:uid="{00000000-0005-0000-0000-0000B7090000}"/>
    <cellStyle name="Total 8 2_aneks pokazateli-dejnosti" xfId="1664" xr:uid="{00000000-0005-0000-0000-0000B8090000}"/>
    <cellStyle name="Total 8 3" xfId="1876" xr:uid="{00000000-0005-0000-0000-0000B9090000}"/>
    <cellStyle name="Total 8 3 2" xfId="2420" xr:uid="{00000000-0005-0000-0000-0000BA090000}"/>
    <cellStyle name="Total 8 3_анекси - фирми со кредити(КРИС)" xfId="2169" xr:uid="{00000000-0005-0000-0000-0000BB090000}"/>
    <cellStyle name="Total 8_aneks pokazateli-dejnosti" xfId="1663" xr:uid="{00000000-0005-0000-0000-0000BC090000}"/>
    <cellStyle name="Total 9" xfId="943" xr:uid="{00000000-0005-0000-0000-0000BD090000}"/>
    <cellStyle name="Total 9 2" xfId="944" xr:uid="{00000000-0005-0000-0000-0000BE090000}"/>
    <cellStyle name="Total 9 2 2" xfId="1879" xr:uid="{00000000-0005-0000-0000-0000BF090000}"/>
    <cellStyle name="Total 9 2 2 2" xfId="2423" xr:uid="{00000000-0005-0000-0000-0000C0090000}"/>
    <cellStyle name="Total 9 2 2_анекси - фирми со кредити(КРИС)" xfId="2170" xr:uid="{00000000-0005-0000-0000-0000C1090000}"/>
    <cellStyle name="Total 9 2_aneks pokazateli-dejnosti" xfId="1666" xr:uid="{00000000-0005-0000-0000-0000C2090000}"/>
    <cellStyle name="Total 9 3" xfId="1878" xr:uid="{00000000-0005-0000-0000-0000C3090000}"/>
    <cellStyle name="Total 9 3 2" xfId="2422" xr:uid="{00000000-0005-0000-0000-0000C4090000}"/>
    <cellStyle name="Total 9 3_анекси - фирми со кредити(КРИС)" xfId="2171" xr:uid="{00000000-0005-0000-0000-0000C5090000}"/>
    <cellStyle name="Total 9_aneks pokazateli-dejnosti" xfId="1665" xr:uid="{00000000-0005-0000-0000-0000C6090000}"/>
    <cellStyle name="Warning Text 10" xfId="945" xr:uid="{00000000-0005-0000-0000-0000C7090000}"/>
    <cellStyle name="Warning Text 11" xfId="946" xr:uid="{00000000-0005-0000-0000-0000C8090000}"/>
    <cellStyle name="Warning Text 12" xfId="947" xr:uid="{00000000-0005-0000-0000-0000C9090000}"/>
    <cellStyle name="Warning Text 13" xfId="948" xr:uid="{00000000-0005-0000-0000-0000CA090000}"/>
    <cellStyle name="Warning Text 14" xfId="949" xr:uid="{00000000-0005-0000-0000-0000CB090000}"/>
    <cellStyle name="Warning Text 2" xfId="950" xr:uid="{00000000-0005-0000-0000-0000CC090000}"/>
    <cellStyle name="Warning Text 2 2" xfId="951" xr:uid="{00000000-0005-0000-0000-0000CD090000}"/>
    <cellStyle name="Warning Text 2 2 2" xfId="1478" xr:uid="{00000000-0005-0000-0000-0000CE090000}"/>
    <cellStyle name="Warning Text 2 3" xfId="952" xr:uid="{00000000-0005-0000-0000-0000CF090000}"/>
    <cellStyle name="Warning Text 2 4" xfId="1479" xr:uid="{00000000-0005-0000-0000-0000D0090000}"/>
    <cellStyle name="Warning Text 2 5" xfId="1480" xr:uid="{00000000-0005-0000-0000-0000D1090000}"/>
    <cellStyle name="Warning Text 2_sporedba po zemji" xfId="1477" xr:uid="{00000000-0005-0000-0000-0000D2090000}"/>
    <cellStyle name="Warning Text 3" xfId="953" xr:uid="{00000000-0005-0000-0000-0000D3090000}"/>
    <cellStyle name="Warning Text 3 2" xfId="1481" xr:uid="{00000000-0005-0000-0000-0000D4090000}"/>
    <cellStyle name="Warning Text 4" xfId="954" xr:uid="{00000000-0005-0000-0000-0000D5090000}"/>
    <cellStyle name="Warning Text 5" xfId="955" xr:uid="{00000000-0005-0000-0000-0000D6090000}"/>
    <cellStyle name="Warning Text 6" xfId="956" xr:uid="{00000000-0005-0000-0000-0000D7090000}"/>
    <cellStyle name="Warning Text 7" xfId="957" xr:uid="{00000000-0005-0000-0000-0000D8090000}"/>
    <cellStyle name="Warning Text 8" xfId="958" xr:uid="{00000000-0005-0000-0000-0000D9090000}"/>
    <cellStyle name="Warning Text 9" xfId="959" xr:uid="{00000000-0005-0000-0000-0000DA090000}"/>
    <cellStyle name="zero" xfId="1482" xr:uid="{00000000-0005-0000-0000-0000DB090000}"/>
    <cellStyle name="Валута 2" xfId="1483" xr:uid="{00000000-0005-0000-0000-0000DC090000}"/>
    <cellStyle name="Запирка 2" xfId="1484" xr:uid="{00000000-0005-0000-0000-0000DD090000}"/>
    <cellStyle name="Запирка 2 2" xfId="1953" xr:uid="{00000000-0005-0000-0000-0000DE090000}"/>
    <cellStyle name="Запирка 2 2 2" xfId="2472" xr:uid="{00000000-0005-0000-0000-0000DF090000}"/>
    <cellStyle name="Процент 2" xfId="1485" xr:uid="{00000000-0005-0000-0000-0000E0090000}"/>
  </cellStyles>
  <dxfs count="0"/>
  <tableStyles count="0" defaultTableStyle="TableStyleMedium2" defaultPivotStyle="PivotStyleMedium9"/>
  <colors>
    <mruColors>
      <color rgb="FF00FFFF"/>
      <color rgb="FF4D4D4D"/>
      <color rgb="FFD4D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609600</xdr:colOff>
      <xdr:row>4</xdr:row>
      <xdr:rowOff>12276</xdr:rowOff>
    </xdr:from>
    <xdr:to>
      <xdr:col>13</xdr:col>
      <xdr:colOff>327023</xdr:colOff>
      <xdr:row>27</xdr:row>
      <xdr:rowOff>163015</xdr:rowOff>
    </xdr:to>
    <xdr:pic>
      <xdr:nvPicPr>
        <xdr:cNvPr id="2" name="Picture 1">
          <a:extLst>
            <a:ext uri="{FF2B5EF4-FFF2-40B4-BE49-F238E27FC236}">
              <a16:creationId xmlns:a16="http://schemas.microsoft.com/office/drawing/2014/main" id="{56EA2FF6-4C25-4ADA-8CE4-454C506E5829}"/>
            </a:ext>
          </a:extLst>
        </xdr:cNvPr>
        <xdr:cNvPicPr>
          <a:picLocks noChangeAspect="1"/>
        </xdr:cNvPicPr>
      </xdr:nvPicPr>
      <xdr:blipFill>
        <a:blip xmlns:r="http://schemas.openxmlformats.org/officeDocument/2006/relationships" r:embed="rId1"/>
        <a:stretch>
          <a:fillRect/>
        </a:stretch>
      </xdr:blipFill>
      <xdr:spPr>
        <a:xfrm>
          <a:off x="1859280" y="713316"/>
          <a:ext cx="6590663" cy="4181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11</xdr:col>
      <xdr:colOff>439426</xdr:colOff>
      <xdr:row>50</xdr:row>
      <xdr:rowOff>36896</xdr:rowOff>
    </xdr:to>
    <xdr:pic>
      <xdr:nvPicPr>
        <xdr:cNvPr id="5" name="Picture 4">
          <a:extLst>
            <a:ext uri="{FF2B5EF4-FFF2-40B4-BE49-F238E27FC236}">
              <a16:creationId xmlns:a16="http://schemas.microsoft.com/office/drawing/2014/main" id="{85DCCBB5-7DBC-43E2-BA9B-A260AE143CC4}"/>
            </a:ext>
          </a:extLst>
        </xdr:cNvPr>
        <xdr:cNvPicPr>
          <a:picLocks noChangeAspect="1"/>
        </xdr:cNvPicPr>
      </xdr:nvPicPr>
      <xdr:blipFill>
        <a:blip xmlns:r="http://schemas.openxmlformats.org/officeDocument/2006/relationships" r:embed="rId1"/>
        <a:stretch>
          <a:fillRect/>
        </a:stretch>
      </xdr:blipFill>
      <xdr:spPr>
        <a:xfrm>
          <a:off x="1219200" y="5608320"/>
          <a:ext cx="5925826" cy="3694496"/>
        </a:xfrm>
        <a:prstGeom prst="rect">
          <a:avLst/>
        </a:prstGeom>
      </xdr:spPr>
    </xdr:pic>
    <xdr:clientData/>
  </xdr:twoCellAnchor>
  <xdr:twoCellAnchor editAs="oneCell">
    <xdr:from>
      <xdr:col>2</xdr:col>
      <xdr:colOff>0</xdr:colOff>
      <xdr:row>5</xdr:row>
      <xdr:rowOff>0</xdr:rowOff>
    </xdr:from>
    <xdr:to>
      <xdr:col>11</xdr:col>
      <xdr:colOff>439426</xdr:colOff>
      <xdr:row>24</xdr:row>
      <xdr:rowOff>122232</xdr:rowOff>
    </xdr:to>
    <xdr:pic>
      <xdr:nvPicPr>
        <xdr:cNvPr id="6" name="Picture 5">
          <a:extLst>
            <a:ext uri="{FF2B5EF4-FFF2-40B4-BE49-F238E27FC236}">
              <a16:creationId xmlns:a16="http://schemas.microsoft.com/office/drawing/2014/main" id="{13E6578A-5591-425E-9E33-AFC52ED8C8AD}"/>
            </a:ext>
          </a:extLst>
        </xdr:cNvPr>
        <xdr:cNvPicPr>
          <a:picLocks noChangeAspect="1"/>
        </xdr:cNvPicPr>
      </xdr:nvPicPr>
      <xdr:blipFill>
        <a:blip xmlns:r="http://schemas.openxmlformats.org/officeDocument/2006/relationships" r:embed="rId2"/>
        <a:stretch>
          <a:fillRect/>
        </a:stretch>
      </xdr:blipFill>
      <xdr:spPr>
        <a:xfrm>
          <a:off x="1219200" y="975360"/>
          <a:ext cx="5925826" cy="3596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11</xdr:col>
      <xdr:colOff>601980</xdr:colOff>
      <xdr:row>25</xdr:row>
      <xdr:rowOff>36896</xdr:rowOff>
    </xdr:to>
    <xdr:pic>
      <xdr:nvPicPr>
        <xdr:cNvPr id="2" name="Picture 1">
          <a:extLst>
            <a:ext uri="{FF2B5EF4-FFF2-40B4-BE49-F238E27FC236}">
              <a16:creationId xmlns:a16="http://schemas.microsoft.com/office/drawing/2014/main" id="{786843E6-A339-4F8C-8F27-59E7D40773A5}"/>
            </a:ext>
          </a:extLst>
        </xdr:cNvPr>
        <xdr:cNvPicPr>
          <a:picLocks noChangeAspect="1"/>
        </xdr:cNvPicPr>
      </xdr:nvPicPr>
      <xdr:blipFill>
        <a:blip xmlns:r="http://schemas.openxmlformats.org/officeDocument/2006/relationships" r:embed="rId1"/>
        <a:stretch>
          <a:fillRect/>
        </a:stretch>
      </xdr:blipFill>
      <xdr:spPr>
        <a:xfrm>
          <a:off x="1219200" y="960120"/>
          <a:ext cx="6088380" cy="3694496"/>
        </a:xfrm>
        <a:prstGeom prst="rect">
          <a:avLst/>
        </a:prstGeom>
      </xdr:spPr>
    </xdr:pic>
    <xdr:clientData/>
  </xdr:twoCellAnchor>
  <xdr:twoCellAnchor editAs="oneCell">
    <xdr:from>
      <xdr:col>2</xdr:col>
      <xdr:colOff>0</xdr:colOff>
      <xdr:row>31</xdr:row>
      <xdr:rowOff>0</xdr:rowOff>
    </xdr:from>
    <xdr:to>
      <xdr:col>11</xdr:col>
      <xdr:colOff>601980</xdr:colOff>
      <xdr:row>53</xdr:row>
      <xdr:rowOff>0</xdr:rowOff>
    </xdr:to>
    <xdr:pic>
      <xdr:nvPicPr>
        <xdr:cNvPr id="3" name="Picture 2">
          <a:extLst>
            <a:ext uri="{FF2B5EF4-FFF2-40B4-BE49-F238E27FC236}">
              <a16:creationId xmlns:a16="http://schemas.microsoft.com/office/drawing/2014/main" id="{D7EE72D4-F80C-4959-813E-D13114748B0D}"/>
            </a:ext>
          </a:extLst>
        </xdr:cNvPr>
        <xdr:cNvPicPr>
          <a:picLocks noChangeAspect="1"/>
        </xdr:cNvPicPr>
      </xdr:nvPicPr>
      <xdr:blipFill>
        <a:blip xmlns:r="http://schemas.openxmlformats.org/officeDocument/2006/relationships" r:embed="rId2"/>
        <a:stretch>
          <a:fillRect/>
        </a:stretch>
      </xdr:blipFill>
      <xdr:spPr>
        <a:xfrm>
          <a:off x="1219200" y="5783580"/>
          <a:ext cx="6088380" cy="4023360"/>
        </a:xfrm>
        <a:prstGeom prst="rect">
          <a:avLst/>
        </a:prstGeom>
      </xdr:spPr>
    </xdr:pic>
    <xdr:clientData/>
  </xdr:twoCellAnchor>
  <xdr:twoCellAnchor editAs="oneCell">
    <xdr:from>
      <xdr:col>12</xdr:col>
      <xdr:colOff>0</xdr:colOff>
      <xdr:row>31</xdr:row>
      <xdr:rowOff>0</xdr:rowOff>
    </xdr:from>
    <xdr:to>
      <xdr:col>22</xdr:col>
      <xdr:colOff>15240</xdr:colOff>
      <xdr:row>53</xdr:row>
      <xdr:rowOff>7619</xdr:rowOff>
    </xdr:to>
    <xdr:pic>
      <xdr:nvPicPr>
        <xdr:cNvPr id="5" name="Picture 4">
          <a:extLst>
            <a:ext uri="{FF2B5EF4-FFF2-40B4-BE49-F238E27FC236}">
              <a16:creationId xmlns:a16="http://schemas.microsoft.com/office/drawing/2014/main" id="{92386117-803C-4686-AB79-4E4C8866490A}"/>
            </a:ext>
          </a:extLst>
        </xdr:cNvPr>
        <xdr:cNvPicPr>
          <a:picLocks noChangeAspect="1"/>
        </xdr:cNvPicPr>
      </xdr:nvPicPr>
      <xdr:blipFill>
        <a:blip xmlns:r="http://schemas.openxmlformats.org/officeDocument/2006/relationships" r:embed="rId3"/>
        <a:stretch>
          <a:fillRect/>
        </a:stretch>
      </xdr:blipFill>
      <xdr:spPr>
        <a:xfrm>
          <a:off x="7315200" y="5783580"/>
          <a:ext cx="6111240" cy="4030979"/>
        </a:xfrm>
        <a:prstGeom prst="rect">
          <a:avLst/>
        </a:prstGeom>
      </xdr:spPr>
    </xdr:pic>
    <xdr:clientData/>
  </xdr:twoCellAnchor>
  <xdr:twoCellAnchor editAs="oneCell">
    <xdr:from>
      <xdr:col>2</xdr:col>
      <xdr:colOff>0</xdr:colOff>
      <xdr:row>59</xdr:row>
      <xdr:rowOff>0</xdr:rowOff>
    </xdr:from>
    <xdr:to>
      <xdr:col>11</xdr:col>
      <xdr:colOff>586740</xdr:colOff>
      <xdr:row>80</xdr:row>
      <xdr:rowOff>7620</xdr:rowOff>
    </xdr:to>
    <xdr:pic>
      <xdr:nvPicPr>
        <xdr:cNvPr id="7" name="Picture 6">
          <a:extLst>
            <a:ext uri="{FF2B5EF4-FFF2-40B4-BE49-F238E27FC236}">
              <a16:creationId xmlns:a16="http://schemas.microsoft.com/office/drawing/2014/main" id="{CF7DA51B-7DE2-447A-AA3B-2D22741867F7}"/>
            </a:ext>
          </a:extLst>
        </xdr:cNvPr>
        <xdr:cNvPicPr>
          <a:picLocks noChangeAspect="1"/>
        </xdr:cNvPicPr>
      </xdr:nvPicPr>
      <xdr:blipFill>
        <a:blip xmlns:r="http://schemas.openxmlformats.org/officeDocument/2006/relationships" r:embed="rId4"/>
        <a:stretch>
          <a:fillRect/>
        </a:stretch>
      </xdr:blipFill>
      <xdr:spPr>
        <a:xfrm>
          <a:off x="1219200" y="10927080"/>
          <a:ext cx="6073140" cy="384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jakv\AppData\Local\Microsoft\Windows\Temporary%20Internet%20Files\Content.Outlook\AMGICJ7H\Platen%20bilans%20i%20nadvoresen%20dolg\BiljanaS\podatoci_2010\proizvodi\uvoz\U_27_defin_2008_1-6_2010_US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934C-0F80-442A-8376-B2A0F6EB9402}">
  <dimension ref="B1:L15"/>
  <sheetViews>
    <sheetView tabSelected="1" workbookViewId="0"/>
  </sheetViews>
  <sheetFormatPr defaultColWidth="8.88671875" defaultRowHeight="13.8"/>
  <cols>
    <col min="1" max="1" width="4" style="263" customWidth="1"/>
    <col min="2" max="2" width="37.109375" style="263" customWidth="1"/>
    <col min="3" max="8" width="11.6640625" style="263" customWidth="1"/>
    <col min="9" max="12" width="10" style="263" customWidth="1"/>
    <col min="13" max="16384" width="8.88671875" style="263"/>
  </cols>
  <sheetData>
    <row r="1" spans="2:12">
      <c r="K1" s="933" t="s">
        <v>114</v>
      </c>
      <c r="L1" s="933"/>
    </row>
    <row r="3" spans="2:12">
      <c r="B3" s="933" t="s">
        <v>99</v>
      </c>
      <c r="C3" s="933"/>
      <c r="D3" s="933"/>
      <c r="E3" s="933"/>
      <c r="F3" s="933"/>
      <c r="G3" s="933"/>
      <c r="H3" s="933"/>
      <c r="I3" s="933"/>
      <c r="J3" s="933"/>
      <c r="K3" s="933"/>
      <c r="L3" s="933"/>
    </row>
    <row r="4" spans="2:12" ht="14.4" thickBot="1"/>
    <row r="5" spans="2:12">
      <c r="B5" s="934" t="s">
        <v>100</v>
      </c>
      <c r="C5" s="936" t="s">
        <v>101</v>
      </c>
      <c r="D5" s="936"/>
      <c r="E5" s="937" t="s">
        <v>102</v>
      </c>
      <c r="F5" s="937"/>
      <c r="G5" s="937" t="s">
        <v>103</v>
      </c>
      <c r="H5" s="937"/>
      <c r="I5" s="937" t="s">
        <v>104</v>
      </c>
      <c r="J5" s="937"/>
      <c r="K5" s="936" t="s">
        <v>105</v>
      </c>
      <c r="L5" s="936"/>
    </row>
    <row r="6" spans="2:12" ht="14.4" thickBot="1">
      <c r="B6" s="935"/>
      <c r="C6" s="264">
        <v>2017</v>
      </c>
      <c r="D6" s="265">
        <v>2018</v>
      </c>
      <c r="E6" s="264">
        <v>2017</v>
      </c>
      <c r="F6" s="265">
        <v>2018</v>
      </c>
      <c r="G6" s="264">
        <v>2017</v>
      </c>
      <c r="H6" s="265">
        <v>2018</v>
      </c>
      <c r="I6" s="264">
        <v>2017</v>
      </c>
      <c r="J6" s="265">
        <v>2018</v>
      </c>
      <c r="K6" s="264">
        <v>2017</v>
      </c>
      <c r="L6" s="265">
        <v>2018</v>
      </c>
    </row>
    <row r="7" spans="2:12">
      <c r="B7" s="266" t="s">
        <v>106</v>
      </c>
      <c r="C7" s="267">
        <v>27961.268962812926</v>
      </c>
      <c r="D7" s="268">
        <v>26568.067473426214</v>
      </c>
      <c r="E7" s="269">
        <v>9.333162847732547</v>
      </c>
      <c r="F7" s="269">
        <v>8.6329230853222647</v>
      </c>
      <c r="G7" s="270">
        <v>-4347.6859169431882</v>
      </c>
      <c r="H7" s="270">
        <v>-1393.2014893867126</v>
      </c>
      <c r="I7" s="271">
        <v>-13.456597197662148</v>
      </c>
      <c r="J7" s="271">
        <v>-4.9826118093552907</v>
      </c>
      <c r="K7" s="272">
        <v>-155.28306624308431</v>
      </c>
      <c r="L7" s="273">
        <v>-17.068610321349187</v>
      </c>
    </row>
    <row r="8" spans="2:12">
      <c r="B8" s="274" t="s">
        <v>107</v>
      </c>
      <c r="C8" s="275">
        <v>56154.94035737589</v>
      </c>
      <c r="D8" s="276">
        <v>58242.105473805539</v>
      </c>
      <c r="E8" s="277">
        <v>18.743899061130897</v>
      </c>
      <c r="F8" s="277">
        <v>18.924960100522849</v>
      </c>
      <c r="G8" s="278">
        <v>970.12554742133216</v>
      </c>
      <c r="H8" s="278">
        <v>2087.1651164296491</v>
      </c>
      <c r="I8" s="279">
        <v>1.7579574213708185</v>
      </c>
      <c r="J8" s="279">
        <v>3.7167969605999218</v>
      </c>
      <c r="K8" s="280">
        <v>34.649253079038282</v>
      </c>
      <c r="L8" s="281">
        <v>25.570607209394542</v>
      </c>
    </row>
    <row r="9" spans="2:12">
      <c r="B9" s="274" t="s">
        <v>108</v>
      </c>
      <c r="C9" s="282">
        <v>42678.017741042888</v>
      </c>
      <c r="D9" s="276">
        <v>42775.764270492466</v>
      </c>
      <c r="E9" s="277">
        <v>14.245451096132964</v>
      </c>
      <c r="F9" s="277">
        <v>13.899388174634719</v>
      </c>
      <c r="G9" s="278">
        <v>-1941.8906794268041</v>
      </c>
      <c r="H9" s="278">
        <v>97.746529449577793</v>
      </c>
      <c r="I9" s="279">
        <v>-4.3520723106996542</v>
      </c>
      <c r="J9" s="279">
        <v>0.22903249640758361</v>
      </c>
      <c r="K9" s="280">
        <v>-69.357065981958485</v>
      </c>
      <c r="L9" s="281">
        <v>1.1975277331734366</v>
      </c>
    </row>
    <row r="10" spans="2:12">
      <c r="B10" s="274" t="s">
        <v>109</v>
      </c>
      <c r="C10" s="282">
        <v>80047.143100497749</v>
      </c>
      <c r="D10" s="276">
        <v>87404.693635854463</v>
      </c>
      <c r="E10" s="277">
        <v>26.718852532990983</v>
      </c>
      <c r="F10" s="277">
        <v>28.400936508054581</v>
      </c>
      <c r="G10" s="278">
        <v>3759.5515721823904</v>
      </c>
      <c r="H10" s="278">
        <v>7357.5505353567132</v>
      </c>
      <c r="I10" s="279">
        <v>4.9281298529223676</v>
      </c>
      <c r="J10" s="279">
        <v>9.1915217088003374</v>
      </c>
      <c r="K10" s="280">
        <v>134.27710901387965</v>
      </c>
      <c r="L10" s="281">
        <v>90.13998618600354</v>
      </c>
    </row>
    <row r="11" spans="2:12">
      <c r="B11" s="274" t="s">
        <v>110</v>
      </c>
      <c r="C11" s="282">
        <v>30019.104124294961</v>
      </c>
      <c r="D11" s="276">
        <v>28040.968020728938</v>
      </c>
      <c r="E11" s="277">
        <v>10.020045503217354</v>
      </c>
      <c r="F11" s="277">
        <v>9.1115215814270947</v>
      </c>
      <c r="G11" s="278">
        <v>3664.7188404439512</v>
      </c>
      <c r="H11" s="278">
        <v>-1978.1361035660229</v>
      </c>
      <c r="I11" s="279">
        <v>13.905537165723828</v>
      </c>
      <c r="J11" s="279">
        <v>-6.5895907332060801</v>
      </c>
      <c r="K11" s="280">
        <v>130.8900388239276</v>
      </c>
      <c r="L11" s="281">
        <v>-24.23485373190594</v>
      </c>
    </row>
    <row r="12" spans="2:12" ht="42" thickBot="1">
      <c r="B12" s="266" t="s">
        <v>111</v>
      </c>
      <c r="C12" s="267">
        <v>62730.022729743403</v>
      </c>
      <c r="D12" s="283">
        <v>64721.258539624047</v>
      </c>
      <c r="E12" s="284">
        <v>20.938588958795261</v>
      </c>
      <c r="F12" s="284">
        <v>21.030270550038502</v>
      </c>
      <c r="G12" s="285">
        <v>695.02611988403805</v>
      </c>
      <c r="H12" s="285">
        <v>1991.2358098806435</v>
      </c>
      <c r="I12" s="286">
        <v>1.1203774608953267</v>
      </c>
      <c r="J12" s="286">
        <v>3.1742947367632723</v>
      </c>
      <c r="K12" s="287">
        <v>24.82373130819634</v>
      </c>
      <c r="L12" s="273">
        <v>24.39534292468365</v>
      </c>
    </row>
    <row r="13" spans="2:12" ht="14.4" thickBot="1">
      <c r="B13" s="288" t="s">
        <v>112</v>
      </c>
      <c r="C13" s="289">
        <v>299590.49701576779</v>
      </c>
      <c r="D13" s="290">
        <v>307752.85741393163</v>
      </c>
      <c r="E13" s="291">
        <v>100</v>
      </c>
      <c r="F13" s="291">
        <v>100.00000000000003</v>
      </c>
      <c r="G13" s="292">
        <v>2799.8454835617449</v>
      </c>
      <c r="H13" s="292">
        <v>8162.3603981638444</v>
      </c>
      <c r="I13" s="291">
        <v>0.94337387957044427</v>
      </c>
      <c r="J13" s="291">
        <v>2.7245057768752474</v>
      </c>
      <c r="K13" s="293">
        <v>99.999999999999105</v>
      </c>
      <c r="L13" s="294">
        <v>100.00000000000003</v>
      </c>
    </row>
    <row r="15" spans="2:12">
      <c r="B15" s="295" t="s">
        <v>113</v>
      </c>
    </row>
  </sheetData>
  <mergeCells count="8">
    <mergeCell ref="K1:L1"/>
    <mergeCell ref="B3:L3"/>
    <mergeCell ref="B5:B6"/>
    <mergeCell ref="C5:D5"/>
    <mergeCell ref="E5:F5"/>
    <mergeCell ref="G5:H5"/>
    <mergeCell ref="I5:J5"/>
    <mergeCell ref="K5:L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87EE-2ECF-4F90-B957-2559C3463C24}">
  <dimension ref="B1:V18"/>
  <sheetViews>
    <sheetView workbookViewId="0"/>
  </sheetViews>
  <sheetFormatPr defaultRowHeight="13.2"/>
  <cols>
    <col min="1" max="1" width="3.88671875" style="353" customWidth="1"/>
    <col min="2" max="2" width="34" style="353" customWidth="1"/>
    <col min="3" max="3" width="12.6640625" style="353" bestFit="1" customWidth="1"/>
    <col min="4" max="4" width="11.6640625" style="353" bestFit="1" customWidth="1"/>
    <col min="5" max="5" width="12.88671875" style="353" bestFit="1" customWidth="1"/>
    <col min="6" max="6" width="13.88671875" style="353" bestFit="1" customWidth="1"/>
    <col min="7" max="7" width="12.6640625" style="353" bestFit="1" customWidth="1"/>
    <col min="8" max="8" width="13.109375" style="353" bestFit="1" customWidth="1"/>
    <col min="9" max="9" width="14.33203125" style="353" bestFit="1" customWidth="1"/>
    <col min="10" max="10" width="12.6640625" style="353" bestFit="1" customWidth="1"/>
    <col min="11" max="11" width="11.6640625" style="353" bestFit="1" customWidth="1"/>
    <col min="12" max="12" width="12.88671875" style="353" bestFit="1" customWidth="1"/>
    <col min="13" max="13" width="13.88671875" style="353" bestFit="1" customWidth="1"/>
    <col min="14" max="14" width="12.6640625" style="353" bestFit="1" customWidth="1"/>
    <col min="15" max="15" width="13.109375" style="353" bestFit="1" customWidth="1"/>
    <col min="16" max="16" width="14.33203125" style="353" bestFit="1" customWidth="1"/>
    <col min="17" max="17" width="15.6640625" style="353" customWidth="1"/>
    <col min="18" max="238" width="8.88671875" style="353"/>
    <col min="239" max="239" width="35.44140625" style="353" customWidth="1"/>
    <col min="240" max="243" width="0" style="353" hidden="1" customWidth="1"/>
    <col min="244" max="244" width="11.6640625" style="353" customWidth="1"/>
    <col min="245" max="245" width="18.6640625" style="353" customWidth="1"/>
    <col min="246" max="246" width="11.6640625" style="353" customWidth="1"/>
    <col min="247" max="247" width="15" style="353" customWidth="1"/>
    <col min="248" max="248" width="11.6640625" style="353" customWidth="1"/>
    <col min="249" max="249" width="17.44140625" style="353" customWidth="1"/>
    <col min="250" max="250" width="11.6640625" style="353" customWidth="1"/>
    <col min="251" max="251" width="15" style="353" customWidth="1"/>
    <col min="252" max="252" width="15.6640625" style="353" customWidth="1"/>
    <col min="253" max="254" width="17.33203125" style="353" customWidth="1"/>
    <col min="255" max="257" width="8.88671875" style="353"/>
    <col min="258" max="258" width="11" style="353" customWidth="1"/>
    <col min="259" max="259" width="8.88671875" style="353"/>
    <col min="260" max="260" width="10.5546875" style="353" customWidth="1"/>
    <col min="261" max="494" width="8.88671875" style="353"/>
    <col min="495" max="495" width="35.44140625" style="353" customWidth="1"/>
    <col min="496" max="499" width="0" style="353" hidden="1" customWidth="1"/>
    <col min="500" max="500" width="11.6640625" style="353" customWidth="1"/>
    <col min="501" max="501" width="18.6640625" style="353" customWidth="1"/>
    <col min="502" max="502" width="11.6640625" style="353" customWidth="1"/>
    <col min="503" max="503" width="15" style="353" customWidth="1"/>
    <col min="504" max="504" width="11.6640625" style="353" customWidth="1"/>
    <col min="505" max="505" width="17.44140625" style="353" customWidth="1"/>
    <col min="506" max="506" width="11.6640625" style="353" customWidth="1"/>
    <col min="507" max="507" width="15" style="353" customWidth="1"/>
    <col min="508" max="508" width="15.6640625" style="353" customWidth="1"/>
    <col min="509" max="510" width="17.33203125" style="353" customWidth="1"/>
    <col min="511" max="513" width="8.88671875" style="353"/>
    <col min="514" max="514" width="11" style="353" customWidth="1"/>
    <col min="515" max="515" width="8.88671875" style="353"/>
    <col min="516" max="516" width="10.5546875" style="353" customWidth="1"/>
    <col min="517" max="750" width="8.88671875" style="353"/>
    <col min="751" max="751" width="35.44140625" style="353" customWidth="1"/>
    <col min="752" max="755" width="0" style="353" hidden="1" customWidth="1"/>
    <col min="756" max="756" width="11.6640625" style="353" customWidth="1"/>
    <col min="757" max="757" width="18.6640625" style="353" customWidth="1"/>
    <col min="758" max="758" width="11.6640625" style="353" customWidth="1"/>
    <col min="759" max="759" width="15" style="353" customWidth="1"/>
    <col min="760" max="760" width="11.6640625" style="353" customWidth="1"/>
    <col min="761" max="761" width="17.44140625" style="353" customWidth="1"/>
    <col min="762" max="762" width="11.6640625" style="353" customWidth="1"/>
    <col min="763" max="763" width="15" style="353" customWidth="1"/>
    <col min="764" max="764" width="15.6640625" style="353" customWidth="1"/>
    <col min="765" max="766" width="17.33203125" style="353" customWidth="1"/>
    <col min="767" max="769" width="8.88671875" style="353"/>
    <col min="770" max="770" width="11" style="353" customWidth="1"/>
    <col min="771" max="771" width="8.88671875" style="353"/>
    <col min="772" max="772" width="10.5546875" style="353" customWidth="1"/>
    <col min="773" max="1006" width="8.88671875" style="353"/>
    <col min="1007" max="1007" width="35.44140625" style="353" customWidth="1"/>
    <col min="1008" max="1011" width="0" style="353" hidden="1" customWidth="1"/>
    <col min="1012" max="1012" width="11.6640625" style="353" customWidth="1"/>
    <col min="1013" max="1013" width="18.6640625" style="353" customWidth="1"/>
    <col min="1014" max="1014" width="11.6640625" style="353" customWidth="1"/>
    <col min="1015" max="1015" width="15" style="353" customWidth="1"/>
    <col min="1016" max="1016" width="11.6640625" style="353" customWidth="1"/>
    <col min="1017" max="1017" width="17.44140625" style="353" customWidth="1"/>
    <col min="1018" max="1018" width="11.6640625" style="353" customWidth="1"/>
    <col min="1019" max="1019" width="15" style="353" customWidth="1"/>
    <col min="1020" max="1020" width="15.6640625" style="353" customWidth="1"/>
    <col min="1021" max="1022" width="17.33203125" style="353" customWidth="1"/>
    <col min="1023" max="1025" width="8.88671875" style="353"/>
    <col min="1026" max="1026" width="11" style="353" customWidth="1"/>
    <col min="1027" max="1027" width="8.88671875" style="353"/>
    <col min="1028" max="1028" width="10.5546875" style="353" customWidth="1"/>
    <col min="1029" max="1262" width="8.88671875" style="353"/>
    <col min="1263" max="1263" width="35.44140625" style="353" customWidth="1"/>
    <col min="1264" max="1267" width="0" style="353" hidden="1" customWidth="1"/>
    <col min="1268" max="1268" width="11.6640625" style="353" customWidth="1"/>
    <col min="1269" max="1269" width="18.6640625" style="353" customWidth="1"/>
    <col min="1270" max="1270" width="11.6640625" style="353" customWidth="1"/>
    <col min="1271" max="1271" width="15" style="353" customWidth="1"/>
    <col min="1272" max="1272" width="11.6640625" style="353" customWidth="1"/>
    <col min="1273" max="1273" width="17.44140625" style="353" customWidth="1"/>
    <col min="1274" max="1274" width="11.6640625" style="353" customWidth="1"/>
    <col min="1275" max="1275" width="15" style="353" customWidth="1"/>
    <col min="1276" max="1276" width="15.6640625" style="353" customWidth="1"/>
    <col min="1277" max="1278" width="17.33203125" style="353" customWidth="1"/>
    <col min="1279" max="1281" width="8.88671875" style="353"/>
    <col min="1282" max="1282" width="11" style="353" customWidth="1"/>
    <col min="1283" max="1283" width="8.88671875" style="353"/>
    <col min="1284" max="1284" width="10.5546875" style="353" customWidth="1"/>
    <col min="1285" max="1518" width="8.88671875" style="353"/>
    <col min="1519" max="1519" width="35.44140625" style="353" customWidth="1"/>
    <col min="1520" max="1523" width="0" style="353" hidden="1" customWidth="1"/>
    <col min="1524" max="1524" width="11.6640625" style="353" customWidth="1"/>
    <col min="1525" max="1525" width="18.6640625" style="353" customWidth="1"/>
    <col min="1526" max="1526" width="11.6640625" style="353" customWidth="1"/>
    <col min="1527" max="1527" width="15" style="353" customWidth="1"/>
    <col min="1528" max="1528" width="11.6640625" style="353" customWidth="1"/>
    <col min="1529" max="1529" width="17.44140625" style="353" customWidth="1"/>
    <col min="1530" max="1530" width="11.6640625" style="353" customWidth="1"/>
    <col min="1531" max="1531" width="15" style="353" customWidth="1"/>
    <col min="1532" max="1532" width="15.6640625" style="353" customWidth="1"/>
    <col min="1533" max="1534" width="17.33203125" style="353" customWidth="1"/>
    <col min="1535" max="1537" width="8.88671875" style="353"/>
    <col min="1538" max="1538" width="11" style="353" customWidth="1"/>
    <col min="1539" max="1539" width="8.88671875" style="353"/>
    <col min="1540" max="1540" width="10.5546875" style="353" customWidth="1"/>
    <col min="1541" max="1774" width="8.88671875" style="353"/>
    <col min="1775" max="1775" width="35.44140625" style="353" customWidth="1"/>
    <col min="1776" max="1779" width="0" style="353" hidden="1" customWidth="1"/>
    <col min="1780" max="1780" width="11.6640625" style="353" customWidth="1"/>
    <col min="1781" max="1781" width="18.6640625" style="353" customWidth="1"/>
    <col min="1782" max="1782" width="11.6640625" style="353" customWidth="1"/>
    <col min="1783" max="1783" width="15" style="353" customWidth="1"/>
    <col min="1784" max="1784" width="11.6640625" style="353" customWidth="1"/>
    <col min="1785" max="1785" width="17.44140625" style="353" customWidth="1"/>
    <col min="1786" max="1786" width="11.6640625" style="353" customWidth="1"/>
    <col min="1787" max="1787" width="15" style="353" customWidth="1"/>
    <col min="1788" max="1788" width="15.6640625" style="353" customWidth="1"/>
    <col min="1789" max="1790" width="17.33203125" style="353" customWidth="1"/>
    <col min="1791" max="1793" width="8.88671875" style="353"/>
    <col min="1794" max="1794" width="11" style="353" customWidth="1"/>
    <col min="1795" max="1795" width="8.88671875" style="353"/>
    <col min="1796" max="1796" width="10.5546875" style="353" customWidth="1"/>
    <col min="1797" max="2030" width="8.88671875" style="353"/>
    <col min="2031" max="2031" width="35.44140625" style="353" customWidth="1"/>
    <col min="2032" max="2035" width="0" style="353" hidden="1" customWidth="1"/>
    <col min="2036" max="2036" width="11.6640625" style="353" customWidth="1"/>
    <col min="2037" max="2037" width="18.6640625" style="353" customWidth="1"/>
    <col min="2038" max="2038" width="11.6640625" style="353" customWidth="1"/>
    <col min="2039" max="2039" width="15" style="353" customWidth="1"/>
    <col min="2040" max="2040" width="11.6640625" style="353" customWidth="1"/>
    <col min="2041" max="2041" width="17.44140625" style="353" customWidth="1"/>
    <col min="2042" max="2042" width="11.6640625" style="353" customWidth="1"/>
    <col min="2043" max="2043" width="15" style="353" customWidth="1"/>
    <col min="2044" max="2044" width="15.6640625" style="353" customWidth="1"/>
    <col min="2045" max="2046" width="17.33203125" style="353" customWidth="1"/>
    <col min="2047" max="2049" width="8.88671875" style="353"/>
    <col min="2050" max="2050" width="11" style="353" customWidth="1"/>
    <col min="2051" max="2051" width="8.88671875" style="353"/>
    <col min="2052" max="2052" width="10.5546875" style="353" customWidth="1"/>
    <col min="2053" max="2286" width="8.88671875" style="353"/>
    <col min="2287" max="2287" width="35.44140625" style="353" customWidth="1"/>
    <col min="2288" max="2291" width="0" style="353" hidden="1" customWidth="1"/>
    <col min="2292" max="2292" width="11.6640625" style="353" customWidth="1"/>
    <col min="2293" max="2293" width="18.6640625" style="353" customWidth="1"/>
    <col min="2294" max="2294" width="11.6640625" style="353" customWidth="1"/>
    <col min="2295" max="2295" width="15" style="353" customWidth="1"/>
    <col min="2296" max="2296" width="11.6640625" style="353" customWidth="1"/>
    <col min="2297" max="2297" width="17.44140625" style="353" customWidth="1"/>
    <col min="2298" max="2298" width="11.6640625" style="353" customWidth="1"/>
    <col min="2299" max="2299" width="15" style="353" customWidth="1"/>
    <col min="2300" max="2300" width="15.6640625" style="353" customWidth="1"/>
    <col min="2301" max="2302" width="17.33203125" style="353" customWidth="1"/>
    <col min="2303" max="2305" width="8.88671875" style="353"/>
    <col min="2306" max="2306" width="11" style="353" customWidth="1"/>
    <col min="2307" max="2307" width="8.88671875" style="353"/>
    <col min="2308" max="2308" width="10.5546875" style="353" customWidth="1"/>
    <col min="2309" max="2542" width="8.88671875" style="353"/>
    <col min="2543" max="2543" width="35.44140625" style="353" customWidth="1"/>
    <col min="2544" max="2547" width="0" style="353" hidden="1" customWidth="1"/>
    <col min="2548" max="2548" width="11.6640625" style="353" customWidth="1"/>
    <col min="2549" max="2549" width="18.6640625" style="353" customWidth="1"/>
    <col min="2550" max="2550" width="11.6640625" style="353" customWidth="1"/>
    <col min="2551" max="2551" width="15" style="353" customWidth="1"/>
    <col min="2552" max="2552" width="11.6640625" style="353" customWidth="1"/>
    <col min="2553" max="2553" width="17.44140625" style="353" customWidth="1"/>
    <col min="2554" max="2554" width="11.6640625" style="353" customWidth="1"/>
    <col min="2555" max="2555" width="15" style="353" customWidth="1"/>
    <col min="2556" max="2556" width="15.6640625" style="353" customWidth="1"/>
    <col min="2557" max="2558" width="17.33203125" style="353" customWidth="1"/>
    <col min="2559" max="2561" width="8.88671875" style="353"/>
    <col min="2562" max="2562" width="11" style="353" customWidth="1"/>
    <col min="2563" max="2563" width="8.88671875" style="353"/>
    <col min="2564" max="2564" width="10.5546875" style="353" customWidth="1"/>
    <col min="2565" max="2798" width="8.88671875" style="353"/>
    <col min="2799" max="2799" width="35.44140625" style="353" customWidth="1"/>
    <col min="2800" max="2803" width="0" style="353" hidden="1" customWidth="1"/>
    <col min="2804" max="2804" width="11.6640625" style="353" customWidth="1"/>
    <col min="2805" max="2805" width="18.6640625" style="353" customWidth="1"/>
    <col min="2806" max="2806" width="11.6640625" style="353" customWidth="1"/>
    <col min="2807" max="2807" width="15" style="353" customWidth="1"/>
    <col min="2808" max="2808" width="11.6640625" style="353" customWidth="1"/>
    <col min="2809" max="2809" width="17.44140625" style="353" customWidth="1"/>
    <col min="2810" max="2810" width="11.6640625" style="353" customWidth="1"/>
    <col min="2811" max="2811" width="15" style="353" customWidth="1"/>
    <col min="2812" max="2812" width="15.6640625" style="353" customWidth="1"/>
    <col min="2813" max="2814" width="17.33203125" style="353" customWidth="1"/>
    <col min="2815" max="2817" width="8.88671875" style="353"/>
    <col min="2818" max="2818" width="11" style="353" customWidth="1"/>
    <col min="2819" max="2819" width="8.88671875" style="353"/>
    <col min="2820" max="2820" width="10.5546875" style="353" customWidth="1"/>
    <col min="2821" max="3054" width="8.88671875" style="353"/>
    <col min="3055" max="3055" width="35.44140625" style="353" customWidth="1"/>
    <col min="3056" max="3059" width="0" style="353" hidden="1" customWidth="1"/>
    <col min="3060" max="3060" width="11.6640625" style="353" customWidth="1"/>
    <col min="3061" max="3061" width="18.6640625" style="353" customWidth="1"/>
    <col min="3062" max="3062" width="11.6640625" style="353" customWidth="1"/>
    <col min="3063" max="3063" width="15" style="353" customWidth="1"/>
    <col min="3064" max="3064" width="11.6640625" style="353" customWidth="1"/>
    <col min="3065" max="3065" width="17.44140625" style="353" customWidth="1"/>
    <col min="3066" max="3066" width="11.6640625" style="353" customWidth="1"/>
    <col min="3067" max="3067" width="15" style="353" customWidth="1"/>
    <col min="3068" max="3068" width="15.6640625" style="353" customWidth="1"/>
    <col min="3069" max="3070" width="17.33203125" style="353" customWidth="1"/>
    <col min="3071" max="3073" width="8.88671875" style="353"/>
    <col min="3074" max="3074" width="11" style="353" customWidth="1"/>
    <col min="3075" max="3075" width="8.88671875" style="353"/>
    <col min="3076" max="3076" width="10.5546875" style="353" customWidth="1"/>
    <col min="3077" max="3310" width="8.88671875" style="353"/>
    <col min="3311" max="3311" width="35.44140625" style="353" customWidth="1"/>
    <col min="3312" max="3315" width="0" style="353" hidden="1" customWidth="1"/>
    <col min="3316" max="3316" width="11.6640625" style="353" customWidth="1"/>
    <col min="3317" max="3317" width="18.6640625" style="353" customWidth="1"/>
    <col min="3318" max="3318" width="11.6640625" style="353" customWidth="1"/>
    <col min="3319" max="3319" width="15" style="353" customWidth="1"/>
    <col min="3320" max="3320" width="11.6640625" style="353" customWidth="1"/>
    <col min="3321" max="3321" width="17.44140625" style="353" customWidth="1"/>
    <col min="3322" max="3322" width="11.6640625" style="353" customWidth="1"/>
    <col min="3323" max="3323" width="15" style="353" customWidth="1"/>
    <col min="3324" max="3324" width="15.6640625" style="353" customWidth="1"/>
    <col min="3325" max="3326" width="17.33203125" style="353" customWidth="1"/>
    <col min="3327" max="3329" width="8.88671875" style="353"/>
    <col min="3330" max="3330" width="11" style="353" customWidth="1"/>
    <col min="3331" max="3331" width="8.88671875" style="353"/>
    <col min="3332" max="3332" width="10.5546875" style="353" customWidth="1"/>
    <col min="3333" max="3566" width="8.88671875" style="353"/>
    <col min="3567" max="3567" width="35.44140625" style="353" customWidth="1"/>
    <col min="3568" max="3571" width="0" style="353" hidden="1" customWidth="1"/>
    <col min="3572" max="3572" width="11.6640625" style="353" customWidth="1"/>
    <col min="3573" max="3573" width="18.6640625" style="353" customWidth="1"/>
    <col min="3574" max="3574" width="11.6640625" style="353" customWidth="1"/>
    <col min="3575" max="3575" width="15" style="353" customWidth="1"/>
    <col min="3576" max="3576" width="11.6640625" style="353" customWidth="1"/>
    <col min="3577" max="3577" width="17.44140625" style="353" customWidth="1"/>
    <col min="3578" max="3578" width="11.6640625" style="353" customWidth="1"/>
    <col min="3579" max="3579" width="15" style="353" customWidth="1"/>
    <col min="3580" max="3580" width="15.6640625" style="353" customWidth="1"/>
    <col min="3581" max="3582" width="17.33203125" style="353" customWidth="1"/>
    <col min="3583" max="3585" width="8.88671875" style="353"/>
    <col min="3586" max="3586" width="11" style="353" customWidth="1"/>
    <col min="3587" max="3587" width="8.88671875" style="353"/>
    <col min="3588" max="3588" width="10.5546875" style="353" customWidth="1"/>
    <col min="3589" max="3822" width="8.88671875" style="353"/>
    <col min="3823" max="3823" width="35.44140625" style="353" customWidth="1"/>
    <col min="3824" max="3827" width="0" style="353" hidden="1" customWidth="1"/>
    <col min="3828" max="3828" width="11.6640625" style="353" customWidth="1"/>
    <col min="3829" max="3829" width="18.6640625" style="353" customWidth="1"/>
    <col min="3830" max="3830" width="11.6640625" style="353" customWidth="1"/>
    <col min="3831" max="3831" width="15" style="353" customWidth="1"/>
    <col min="3832" max="3832" width="11.6640625" style="353" customWidth="1"/>
    <col min="3833" max="3833" width="17.44140625" style="353" customWidth="1"/>
    <col min="3834" max="3834" width="11.6640625" style="353" customWidth="1"/>
    <col min="3835" max="3835" width="15" style="353" customWidth="1"/>
    <col min="3836" max="3836" width="15.6640625" style="353" customWidth="1"/>
    <col min="3837" max="3838" width="17.33203125" style="353" customWidth="1"/>
    <col min="3839" max="3841" width="8.88671875" style="353"/>
    <col min="3842" max="3842" width="11" style="353" customWidth="1"/>
    <col min="3843" max="3843" width="8.88671875" style="353"/>
    <col min="3844" max="3844" width="10.5546875" style="353" customWidth="1"/>
    <col min="3845" max="4078" width="8.88671875" style="353"/>
    <col min="4079" max="4079" width="35.44140625" style="353" customWidth="1"/>
    <col min="4080" max="4083" width="0" style="353" hidden="1" customWidth="1"/>
    <col min="4084" max="4084" width="11.6640625" style="353" customWidth="1"/>
    <col min="4085" max="4085" width="18.6640625" style="353" customWidth="1"/>
    <col min="4086" max="4086" width="11.6640625" style="353" customWidth="1"/>
    <col min="4087" max="4087" width="15" style="353" customWidth="1"/>
    <col min="4088" max="4088" width="11.6640625" style="353" customWidth="1"/>
    <col min="4089" max="4089" width="17.44140625" style="353" customWidth="1"/>
    <col min="4090" max="4090" width="11.6640625" style="353" customWidth="1"/>
    <col min="4091" max="4091" width="15" style="353" customWidth="1"/>
    <col min="4092" max="4092" width="15.6640625" style="353" customWidth="1"/>
    <col min="4093" max="4094" width="17.33203125" style="353" customWidth="1"/>
    <col min="4095" max="4097" width="8.88671875" style="353"/>
    <col min="4098" max="4098" width="11" style="353" customWidth="1"/>
    <col min="4099" max="4099" width="8.88671875" style="353"/>
    <col min="4100" max="4100" width="10.5546875" style="353" customWidth="1"/>
    <col min="4101" max="4334" width="8.88671875" style="353"/>
    <col min="4335" max="4335" width="35.44140625" style="353" customWidth="1"/>
    <col min="4336" max="4339" width="0" style="353" hidden="1" customWidth="1"/>
    <col min="4340" max="4340" width="11.6640625" style="353" customWidth="1"/>
    <col min="4341" max="4341" width="18.6640625" style="353" customWidth="1"/>
    <col min="4342" max="4342" width="11.6640625" style="353" customWidth="1"/>
    <col min="4343" max="4343" width="15" style="353" customWidth="1"/>
    <col min="4344" max="4344" width="11.6640625" style="353" customWidth="1"/>
    <col min="4345" max="4345" width="17.44140625" style="353" customWidth="1"/>
    <col min="4346" max="4346" width="11.6640625" style="353" customWidth="1"/>
    <col min="4347" max="4347" width="15" style="353" customWidth="1"/>
    <col min="4348" max="4348" width="15.6640625" style="353" customWidth="1"/>
    <col min="4349" max="4350" width="17.33203125" style="353" customWidth="1"/>
    <col min="4351" max="4353" width="8.88671875" style="353"/>
    <col min="4354" max="4354" width="11" style="353" customWidth="1"/>
    <col min="4355" max="4355" width="8.88671875" style="353"/>
    <col min="4356" max="4356" width="10.5546875" style="353" customWidth="1"/>
    <col min="4357" max="4590" width="8.88671875" style="353"/>
    <col min="4591" max="4591" width="35.44140625" style="353" customWidth="1"/>
    <col min="4592" max="4595" width="0" style="353" hidden="1" customWidth="1"/>
    <col min="4596" max="4596" width="11.6640625" style="353" customWidth="1"/>
    <col min="4597" max="4597" width="18.6640625" style="353" customWidth="1"/>
    <col min="4598" max="4598" width="11.6640625" style="353" customWidth="1"/>
    <col min="4599" max="4599" width="15" style="353" customWidth="1"/>
    <col min="4600" max="4600" width="11.6640625" style="353" customWidth="1"/>
    <col min="4601" max="4601" width="17.44140625" style="353" customWidth="1"/>
    <col min="4602" max="4602" width="11.6640625" style="353" customWidth="1"/>
    <col min="4603" max="4603" width="15" style="353" customWidth="1"/>
    <col min="4604" max="4604" width="15.6640625" style="353" customWidth="1"/>
    <col min="4605" max="4606" width="17.33203125" style="353" customWidth="1"/>
    <col min="4607" max="4609" width="8.88671875" style="353"/>
    <col min="4610" max="4610" width="11" style="353" customWidth="1"/>
    <col min="4611" max="4611" width="8.88671875" style="353"/>
    <col min="4612" max="4612" width="10.5546875" style="353" customWidth="1"/>
    <col min="4613" max="4846" width="8.88671875" style="353"/>
    <col min="4847" max="4847" width="35.44140625" style="353" customWidth="1"/>
    <col min="4848" max="4851" width="0" style="353" hidden="1" customWidth="1"/>
    <col min="4852" max="4852" width="11.6640625" style="353" customWidth="1"/>
    <col min="4853" max="4853" width="18.6640625" style="353" customWidth="1"/>
    <col min="4854" max="4854" width="11.6640625" style="353" customWidth="1"/>
    <col min="4855" max="4855" width="15" style="353" customWidth="1"/>
    <col min="4856" max="4856" width="11.6640625" style="353" customWidth="1"/>
    <col min="4857" max="4857" width="17.44140625" style="353" customWidth="1"/>
    <col min="4858" max="4858" width="11.6640625" style="353" customWidth="1"/>
    <col min="4859" max="4859" width="15" style="353" customWidth="1"/>
    <col min="4860" max="4860" width="15.6640625" style="353" customWidth="1"/>
    <col min="4861" max="4862" width="17.33203125" style="353" customWidth="1"/>
    <col min="4863" max="4865" width="8.88671875" style="353"/>
    <col min="4866" max="4866" width="11" style="353" customWidth="1"/>
    <col min="4867" max="4867" width="8.88671875" style="353"/>
    <col min="4868" max="4868" width="10.5546875" style="353" customWidth="1"/>
    <col min="4869" max="5102" width="8.88671875" style="353"/>
    <col min="5103" max="5103" width="35.44140625" style="353" customWidth="1"/>
    <col min="5104" max="5107" width="0" style="353" hidden="1" customWidth="1"/>
    <col min="5108" max="5108" width="11.6640625" style="353" customWidth="1"/>
    <col min="5109" max="5109" width="18.6640625" style="353" customWidth="1"/>
    <col min="5110" max="5110" width="11.6640625" style="353" customWidth="1"/>
    <col min="5111" max="5111" width="15" style="353" customWidth="1"/>
    <col min="5112" max="5112" width="11.6640625" style="353" customWidth="1"/>
    <col min="5113" max="5113" width="17.44140625" style="353" customWidth="1"/>
    <col min="5114" max="5114" width="11.6640625" style="353" customWidth="1"/>
    <col min="5115" max="5115" width="15" style="353" customWidth="1"/>
    <col min="5116" max="5116" width="15.6640625" style="353" customWidth="1"/>
    <col min="5117" max="5118" width="17.33203125" style="353" customWidth="1"/>
    <col min="5119" max="5121" width="8.88671875" style="353"/>
    <col min="5122" max="5122" width="11" style="353" customWidth="1"/>
    <col min="5123" max="5123" width="8.88671875" style="353"/>
    <col min="5124" max="5124" width="10.5546875" style="353" customWidth="1"/>
    <col min="5125" max="5358" width="8.88671875" style="353"/>
    <col min="5359" max="5359" width="35.44140625" style="353" customWidth="1"/>
    <col min="5360" max="5363" width="0" style="353" hidden="1" customWidth="1"/>
    <col min="5364" max="5364" width="11.6640625" style="353" customWidth="1"/>
    <col min="5365" max="5365" width="18.6640625" style="353" customWidth="1"/>
    <col min="5366" max="5366" width="11.6640625" style="353" customWidth="1"/>
    <col min="5367" max="5367" width="15" style="353" customWidth="1"/>
    <col min="5368" max="5368" width="11.6640625" style="353" customWidth="1"/>
    <col min="5369" max="5369" width="17.44140625" style="353" customWidth="1"/>
    <col min="5370" max="5370" width="11.6640625" style="353" customWidth="1"/>
    <col min="5371" max="5371" width="15" style="353" customWidth="1"/>
    <col min="5372" max="5372" width="15.6640625" style="353" customWidth="1"/>
    <col min="5373" max="5374" width="17.33203125" style="353" customWidth="1"/>
    <col min="5375" max="5377" width="8.88671875" style="353"/>
    <col min="5378" max="5378" width="11" style="353" customWidth="1"/>
    <col min="5379" max="5379" width="8.88671875" style="353"/>
    <col min="5380" max="5380" width="10.5546875" style="353" customWidth="1"/>
    <col min="5381" max="5614" width="8.88671875" style="353"/>
    <col min="5615" max="5615" width="35.44140625" style="353" customWidth="1"/>
    <col min="5616" max="5619" width="0" style="353" hidden="1" customWidth="1"/>
    <col min="5620" max="5620" width="11.6640625" style="353" customWidth="1"/>
    <col min="5621" max="5621" width="18.6640625" style="353" customWidth="1"/>
    <col min="5622" max="5622" width="11.6640625" style="353" customWidth="1"/>
    <col min="5623" max="5623" width="15" style="353" customWidth="1"/>
    <col min="5624" max="5624" width="11.6640625" style="353" customWidth="1"/>
    <col min="5625" max="5625" width="17.44140625" style="353" customWidth="1"/>
    <col min="5626" max="5626" width="11.6640625" style="353" customWidth="1"/>
    <col min="5627" max="5627" width="15" style="353" customWidth="1"/>
    <col min="5628" max="5628" width="15.6640625" style="353" customWidth="1"/>
    <col min="5629" max="5630" width="17.33203125" style="353" customWidth="1"/>
    <col min="5631" max="5633" width="8.88671875" style="353"/>
    <col min="5634" max="5634" width="11" style="353" customWidth="1"/>
    <col min="5635" max="5635" width="8.88671875" style="353"/>
    <col min="5636" max="5636" width="10.5546875" style="353" customWidth="1"/>
    <col min="5637" max="5870" width="8.88671875" style="353"/>
    <col min="5871" max="5871" width="35.44140625" style="353" customWidth="1"/>
    <col min="5872" max="5875" width="0" style="353" hidden="1" customWidth="1"/>
    <col min="5876" max="5876" width="11.6640625" style="353" customWidth="1"/>
    <col min="5877" max="5877" width="18.6640625" style="353" customWidth="1"/>
    <col min="5878" max="5878" width="11.6640625" style="353" customWidth="1"/>
    <col min="5879" max="5879" width="15" style="353" customWidth="1"/>
    <col min="5880" max="5880" width="11.6640625" style="353" customWidth="1"/>
    <col min="5881" max="5881" width="17.44140625" style="353" customWidth="1"/>
    <col min="5882" max="5882" width="11.6640625" style="353" customWidth="1"/>
    <col min="5883" max="5883" width="15" style="353" customWidth="1"/>
    <col min="5884" max="5884" width="15.6640625" style="353" customWidth="1"/>
    <col min="5885" max="5886" width="17.33203125" style="353" customWidth="1"/>
    <col min="5887" max="5889" width="8.88671875" style="353"/>
    <col min="5890" max="5890" width="11" style="353" customWidth="1"/>
    <col min="5891" max="5891" width="8.88671875" style="353"/>
    <col min="5892" max="5892" width="10.5546875" style="353" customWidth="1"/>
    <col min="5893" max="6126" width="8.88671875" style="353"/>
    <col min="6127" max="6127" width="35.44140625" style="353" customWidth="1"/>
    <col min="6128" max="6131" width="0" style="353" hidden="1" customWidth="1"/>
    <col min="6132" max="6132" width="11.6640625" style="353" customWidth="1"/>
    <col min="6133" max="6133" width="18.6640625" style="353" customWidth="1"/>
    <col min="6134" max="6134" width="11.6640625" style="353" customWidth="1"/>
    <col min="6135" max="6135" width="15" style="353" customWidth="1"/>
    <col min="6136" max="6136" width="11.6640625" style="353" customWidth="1"/>
    <col min="6137" max="6137" width="17.44140625" style="353" customWidth="1"/>
    <col min="6138" max="6138" width="11.6640625" style="353" customWidth="1"/>
    <col min="6139" max="6139" width="15" style="353" customWidth="1"/>
    <col min="6140" max="6140" width="15.6640625" style="353" customWidth="1"/>
    <col min="6141" max="6142" width="17.33203125" style="353" customWidth="1"/>
    <col min="6143" max="6145" width="8.88671875" style="353"/>
    <col min="6146" max="6146" width="11" style="353" customWidth="1"/>
    <col min="6147" max="6147" width="8.88671875" style="353"/>
    <col min="6148" max="6148" width="10.5546875" style="353" customWidth="1"/>
    <col min="6149" max="6382" width="8.88671875" style="353"/>
    <col min="6383" max="6383" width="35.44140625" style="353" customWidth="1"/>
    <col min="6384" max="6387" width="0" style="353" hidden="1" customWidth="1"/>
    <col min="6388" max="6388" width="11.6640625" style="353" customWidth="1"/>
    <col min="6389" max="6389" width="18.6640625" style="353" customWidth="1"/>
    <col min="6390" max="6390" width="11.6640625" style="353" customWidth="1"/>
    <col min="6391" max="6391" width="15" style="353" customWidth="1"/>
    <col min="6392" max="6392" width="11.6640625" style="353" customWidth="1"/>
    <col min="6393" max="6393" width="17.44140625" style="353" customWidth="1"/>
    <col min="6394" max="6394" width="11.6640625" style="353" customWidth="1"/>
    <col min="6395" max="6395" width="15" style="353" customWidth="1"/>
    <col min="6396" max="6396" width="15.6640625" style="353" customWidth="1"/>
    <col min="6397" max="6398" width="17.33203125" style="353" customWidth="1"/>
    <col min="6399" max="6401" width="8.88671875" style="353"/>
    <col min="6402" max="6402" width="11" style="353" customWidth="1"/>
    <col min="6403" max="6403" width="8.88671875" style="353"/>
    <col min="6404" max="6404" width="10.5546875" style="353" customWidth="1"/>
    <col min="6405" max="6638" width="8.88671875" style="353"/>
    <col min="6639" max="6639" width="35.44140625" style="353" customWidth="1"/>
    <col min="6640" max="6643" width="0" style="353" hidden="1" customWidth="1"/>
    <col min="6644" max="6644" width="11.6640625" style="353" customWidth="1"/>
    <col min="6645" max="6645" width="18.6640625" style="353" customWidth="1"/>
    <col min="6646" max="6646" width="11.6640625" style="353" customWidth="1"/>
    <col min="6647" max="6647" width="15" style="353" customWidth="1"/>
    <col min="6648" max="6648" width="11.6640625" style="353" customWidth="1"/>
    <col min="6649" max="6649" width="17.44140625" style="353" customWidth="1"/>
    <col min="6650" max="6650" width="11.6640625" style="353" customWidth="1"/>
    <col min="6651" max="6651" width="15" style="353" customWidth="1"/>
    <col min="6652" max="6652" width="15.6640625" style="353" customWidth="1"/>
    <col min="6653" max="6654" width="17.33203125" style="353" customWidth="1"/>
    <col min="6655" max="6657" width="8.88671875" style="353"/>
    <col min="6658" max="6658" width="11" style="353" customWidth="1"/>
    <col min="6659" max="6659" width="8.88671875" style="353"/>
    <col min="6660" max="6660" width="10.5546875" style="353" customWidth="1"/>
    <col min="6661" max="6894" width="8.88671875" style="353"/>
    <col min="6895" max="6895" width="35.44140625" style="353" customWidth="1"/>
    <col min="6896" max="6899" width="0" style="353" hidden="1" customWidth="1"/>
    <col min="6900" max="6900" width="11.6640625" style="353" customWidth="1"/>
    <col min="6901" max="6901" width="18.6640625" style="353" customWidth="1"/>
    <col min="6902" max="6902" width="11.6640625" style="353" customWidth="1"/>
    <col min="6903" max="6903" width="15" style="353" customWidth="1"/>
    <col min="6904" max="6904" width="11.6640625" style="353" customWidth="1"/>
    <col min="6905" max="6905" width="17.44140625" style="353" customWidth="1"/>
    <col min="6906" max="6906" width="11.6640625" style="353" customWidth="1"/>
    <col min="6907" max="6907" width="15" style="353" customWidth="1"/>
    <col min="6908" max="6908" width="15.6640625" style="353" customWidth="1"/>
    <col min="6909" max="6910" width="17.33203125" style="353" customWidth="1"/>
    <col min="6911" max="6913" width="8.88671875" style="353"/>
    <col min="6914" max="6914" width="11" style="353" customWidth="1"/>
    <col min="6915" max="6915" width="8.88671875" style="353"/>
    <col min="6916" max="6916" width="10.5546875" style="353" customWidth="1"/>
    <col min="6917" max="7150" width="8.88671875" style="353"/>
    <col min="7151" max="7151" width="35.44140625" style="353" customWidth="1"/>
    <col min="7152" max="7155" width="0" style="353" hidden="1" customWidth="1"/>
    <col min="7156" max="7156" width="11.6640625" style="353" customWidth="1"/>
    <col min="7157" max="7157" width="18.6640625" style="353" customWidth="1"/>
    <col min="7158" max="7158" width="11.6640625" style="353" customWidth="1"/>
    <col min="7159" max="7159" width="15" style="353" customWidth="1"/>
    <col min="7160" max="7160" width="11.6640625" style="353" customWidth="1"/>
    <col min="7161" max="7161" width="17.44140625" style="353" customWidth="1"/>
    <col min="7162" max="7162" width="11.6640625" style="353" customWidth="1"/>
    <col min="7163" max="7163" width="15" style="353" customWidth="1"/>
    <col min="7164" max="7164" width="15.6640625" style="353" customWidth="1"/>
    <col min="7165" max="7166" width="17.33203125" style="353" customWidth="1"/>
    <col min="7167" max="7169" width="8.88671875" style="353"/>
    <col min="7170" max="7170" width="11" style="353" customWidth="1"/>
    <col min="7171" max="7171" width="8.88671875" style="353"/>
    <col min="7172" max="7172" width="10.5546875" style="353" customWidth="1"/>
    <col min="7173" max="7406" width="8.88671875" style="353"/>
    <col min="7407" max="7407" width="35.44140625" style="353" customWidth="1"/>
    <col min="7408" max="7411" width="0" style="353" hidden="1" customWidth="1"/>
    <col min="7412" max="7412" width="11.6640625" style="353" customWidth="1"/>
    <col min="7413" max="7413" width="18.6640625" style="353" customWidth="1"/>
    <col min="7414" max="7414" width="11.6640625" style="353" customWidth="1"/>
    <col min="7415" max="7415" width="15" style="353" customWidth="1"/>
    <col min="7416" max="7416" width="11.6640625" style="353" customWidth="1"/>
    <col min="7417" max="7417" width="17.44140625" style="353" customWidth="1"/>
    <col min="7418" max="7418" width="11.6640625" style="353" customWidth="1"/>
    <col min="7419" max="7419" width="15" style="353" customWidth="1"/>
    <col min="7420" max="7420" width="15.6640625" style="353" customWidth="1"/>
    <col min="7421" max="7422" width="17.33203125" style="353" customWidth="1"/>
    <col min="7423" max="7425" width="8.88671875" style="353"/>
    <col min="7426" max="7426" width="11" style="353" customWidth="1"/>
    <col min="7427" max="7427" width="8.88671875" style="353"/>
    <col min="7428" max="7428" width="10.5546875" style="353" customWidth="1"/>
    <col min="7429" max="7662" width="8.88671875" style="353"/>
    <col min="7663" max="7663" width="35.44140625" style="353" customWidth="1"/>
    <col min="7664" max="7667" width="0" style="353" hidden="1" customWidth="1"/>
    <col min="7668" max="7668" width="11.6640625" style="353" customWidth="1"/>
    <col min="7669" max="7669" width="18.6640625" style="353" customWidth="1"/>
    <col min="7670" max="7670" width="11.6640625" style="353" customWidth="1"/>
    <col min="7671" max="7671" width="15" style="353" customWidth="1"/>
    <col min="7672" max="7672" width="11.6640625" style="353" customWidth="1"/>
    <col min="7673" max="7673" width="17.44140625" style="353" customWidth="1"/>
    <col min="7674" max="7674" width="11.6640625" style="353" customWidth="1"/>
    <col min="7675" max="7675" width="15" style="353" customWidth="1"/>
    <col min="7676" max="7676" width="15.6640625" style="353" customWidth="1"/>
    <col min="7677" max="7678" width="17.33203125" style="353" customWidth="1"/>
    <col min="7679" max="7681" width="8.88671875" style="353"/>
    <col min="7682" max="7682" width="11" style="353" customWidth="1"/>
    <col min="7683" max="7683" width="8.88671875" style="353"/>
    <col min="7684" max="7684" width="10.5546875" style="353" customWidth="1"/>
    <col min="7685" max="7918" width="8.88671875" style="353"/>
    <col min="7919" max="7919" width="35.44140625" style="353" customWidth="1"/>
    <col min="7920" max="7923" width="0" style="353" hidden="1" customWidth="1"/>
    <col min="7924" max="7924" width="11.6640625" style="353" customWidth="1"/>
    <col min="7925" max="7925" width="18.6640625" style="353" customWidth="1"/>
    <col min="7926" max="7926" width="11.6640625" style="353" customWidth="1"/>
    <col min="7927" max="7927" width="15" style="353" customWidth="1"/>
    <col min="7928" max="7928" width="11.6640625" style="353" customWidth="1"/>
    <col min="7929" max="7929" width="17.44140625" style="353" customWidth="1"/>
    <col min="7930" max="7930" width="11.6640625" style="353" customWidth="1"/>
    <col min="7931" max="7931" width="15" style="353" customWidth="1"/>
    <col min="7932" max="7932" width="15.6640625" style="353" customWidth="1"/>
    <col min="7933" max="7934" width="17.33203125" style="353" customWidth="1"/>
    <col min="7935" max="7937" width="8.88671875" style="353"/>
    <col min="7938" max="7938" width="11" style="353" customWidth="1"/>
    <col min="7939" max="7939" width="8.88671875" style="353"/>
    <col min="7940" max="7940" width="10.5546875" style="353" customWidth="1"/>
    <col min="7941" max="8174" width="8.88671875" style="353"/>
    <col min="8175" max="8175" width="35.44140625" style="353" customWidth="1"/>
    <col min="8176" max="8179" width="0" style="353" hidden="1" customWidth="1"/>
    <col min="8180" max="8180" width="11.6640625" style="353" customWidth="1"/>
    <col min="8181" max="8181" width="18.6640625" style="353" customWidth="1"/>
    <col min="8182" max="8182" width="11.6640625" style="353" customWidth="1"/>
    <col min="8183" max="8183" width="15" style="353" customWidth="1"/>
    <col min="8184" max="8184" width="11.6640625" style="353" customWidth="1"/>
    <col min="8185" max="8185" width="17.44140625" style="353" customWidth="1"/>
    <col min="8186" max="8186" width="11.6640625" style="353" customWidth="1"/>
    <col min="8187" max="8187" width="15" style="353" customWidth="1"/>
    <col min="8188" max="8188" width="15.6640625" style="353" customWidth="1"/>
    <col min="8189" max="8190" width="17.33203125" style="353" customWidth="1"/>
    <col min="8191" max="8193" width="8.88671875" style="353"/>
    <col min="8194" max="8194" width="11" style="353" customWidth="1"/>
    <col min="8195" max="8195" width="8.88671875" style="353"/>
    <col min="8196" max="8196" width="10.5546875" style="353" customWidth="1"/>
    <col min="8197" max="8430" width="8.88671875" style="353"/>
    <col min="8431" max="8431" width="35.44140625" style="353" customWidth="1"/>
    <col min="8432" max="8435" width="0" style="353" hidden="1" customWidth="1"/>
    <col min="8436" max="8436" width="11.6640625" style="353" customWidth="1"/>
    <col min="8437" max="8437" width="18.6640625" style="353" customWidth="1"/>
    <col min="8438" max="8438" width="11.6640625" style="353" customWidth="1"/>
    <col min="8439" max="8439" width="15" style="353" customWidth="1"/>
    <col min="8440" max="8440" width="11.6640625" style="353" customWidth="1"/>
    <col min="8441" max="8441" width="17.44140625" style="353" customWidth="1"/>
    <col min="8442" max="8442" width="11.6640625" style="353" customWidth="1"/>
    <col min="8443" max="8443" width="15" style="353" customWidth="1"/>
    <col min="8444" max="8444" width="15.6640625" style="353" customWidth="1"/>
    <col min="8445" max="8446" width="17.33203125" style="353" customWidth="1"/>
    <col min="8447" max="8449" width="8.88671875" style="353"/>
    <col min="8450" max="8450" width="11" style="353" customWidth="1"/>
    <col min="8451" max="8451" width="8.88671875" style="353"/>
    <col min="8452" max="8452" width="10.5546875" style="353" customWidth="1"/>
    <col min="8453" max="8686" width="8.88671875" style="353"/>
    <col min="8687" max="8687" width="35.44140625" style="353" customWidth="1"/>
    <col min="8688" max="8691" width="0" style="353" hidden="1" customWidth="1"/>
    <col min="8692" max="8692" width="11.6640625" style="353" customWidth="1"/>
    <col min="8693" max="8693" width="18.6640625" style="353" customWidth="1"/>
    <col min="8694" max="8694" width="11.6640625" style="353" customWidth="1"/>
    <col min="8695" max="8695" width="15" style="353" customWidth="1"/>
    <col min="8696" max="8696" width="11.6640625" style="353" customWidth="1"/>
    <col min="8697" max="8697" width="17.44140625" style="353" customWidth="1"/>
    <col min="8698" max="8698" width="11.6640625" style="353" customWidth="1"/>
    <col min="8699" max="8699" width="15" style="353" customWidth="1"/>
    <col min="8700" max="8700" width="15.6640625" style="353" customWidth="1"/>
    <col min="8701" max="8702" width="17.33203125" style="353" customWidth="1"/>
    <col min="8703" max="8705" width="8.88671875" style="353"/>
    <col min="8706" max="8706" width="11" style="353" customWidth="1"/>
    <col min="8707" max="8707" width="8.88671875" style="353"/>
    <col min="8708" max="8708" width="10.5546875" style="353" customWidth="1"/>
    <col min="8709" max="8942" width="8.88671875" style="353"/>
    <col min="8943" max="8943" width="35.44140625" style="353" customWidth="1"/>
    <col min="8944" max="8947" width="0" style="353" hidden="1" customWidth="1"/>
    <col min="8948" max="8948" width="11.6640625" style="353" customWidth="1"/>
    <col min="8949" max="8949" width="18.6640625" style="353" customWidth="1"/>
    <col min="8950" max="8950" width="11.6640625" style="353" customWidth="1"/>
    <col min="8951" max="8951" width="15" style="353" customWidth="1"/>
    <col min="8952" max="8952" width="11.6640625" style="353" customWidth="1"/>
    <col min="8953" max="8953" width="17.44140625" style="353" customWidth="1"/>
    <col min="8954" max="8954" width="11.6640625" style="353" customWidth="1"/>
    <col min="8955" max="8955" width="15" style="353" customWidth="1"/>
    <col min="8956" max="8956" width="15.6640625" style="353" customWidth="1"/>
    <col min="8957" max="8958" width="17.33203125" style="353" customWidth="1"/>
    <col min="8959" max="8961" width="8.88671875" style="353"/>
    <col min="8962" max="8962" width="11" style="353" customWidth="1"/>
    <col min="8963" max="8963" width="8.88671875" style="353"/>
    <col min="8964" max="8964" width="10.5546875" style="353" customWidth="1"/>
    <col min="8965" max="9198" width="8.88671875" style="353"/>
    <col min="9199" max="9199" width="35.44140625" style="353" customWidth="1"/>
    <col min="9200" max="9203" width="0" style="353" hidden="1" customWidth="1"/>
    <col min="9204" max="9204" width="11.6640625" style="353" customWidth="1"/>
    <col min="9205" max="9205" width="18.6640625" style="353" customWidth="1"/>
    <col min="9206" max="9206" width="11.6640625" style="353" customWidth="1"/>
    <col min="9207" max="9207" width="15" style="353" customWidth="1"/>
    <col min="9208" max="9208" width="11.6640625" style="353" customWidth="1"/>
    <col min="9209" max="9209" width="17.44140625" style="353" customWidth="1"/>
    <col min="9210" max="9210" width="11.6640625" style="353" customWidth="1"/>
    <col min="9211" max="9211" width="15" style="353" customWidth="1"/>
    <col min="9212" max="9212" width="15.6640625" style="353" customWidth="1"/>
    <col min="9213" max="9214" width="17.33203125" style="353" customWidth="1"/>
    <col min="9215" max="9217" width="8.88671875" style="353"/>
    <col min="9218" max="9218" width="11" style="353" customWidth="1"/>
    <col min="9219" max="9219" width="8.88671875" style="353"/>
    <col min="9220" max="9220" width="10.5546875" style="353" customWidth="1"/>
    <col min="9221" max="9454" width="8.88671875" style="353"/>
    <col min="9455" max="9455" width="35.44140625" style="353" customWidth="1"/>
    <col min="9456" max="9459" width="0" style="353" hidden="1" customWidth="1"/>
    <col min="9460" max="9460" width="11.6640625" style="353" customWidth="1"/>
    <col min="9461" max="9461" width="18.6640625" style="353" customWidth="1"/>
    <col min="9462" max="9462" width="11.6640625" style="353" customWidth="1"/>
    <col min="9463" max="9463" width="15" style="353" customWidth="1"/>
    <col min="9464" max="9464" width="11.6640625" style="353" customWidth="1"/>
    <col min="9465" max="9465" width="17.44140625" style="353" customWidth="1"/>
    <col min="9466" max="9466" width="11.6640625" style="353" customWidth="1"/>
    <col min="9467" max="9467" width="15" style="353" customWidth="1"/>
    <col min="9468" max="9468" width="15.6640625" style="353" customWidth="1"/>
    <col min="9469" max="9470" width="17.33203125" style="353" customWidth="1"/>
    <col min="9471" max="9473" width="8.88671875" style="353"/>
    <col min="9474" max="9474" width="11" style="353" customWidth="1"/>
    <col min="9475" max="9475" width="8.88671875" style="353"/>
    <col min="9476" max="9476" width="10.5546875" style="353" customWidth="1"/>
    <col min="9477" max="9710" width="8.88671875" style="353"/>
    <col min="9711" max="9711" width="35.44140625" style="353" customWidth="1"/>
    <col min="9712" max="9715" width="0" style="353" hidden="1" customWidth="1"/>
    <col min="9716" max="9716" width="11.6640625" style="353" customWidth="1"/>
    <col min="9717" max="9717" width="18.6640625" style="353" customWidth="1"/>
    <col min="9718" max="9718" width="11.6640625" style="353" customWidth="1"/>
    <col min="9719" max="9719" width="15" style="353" customWidth="1"/>
    <col min="9720" max="9720" width="11.6640625" style="353" customWidth="1"/>
    <col min="9721" max="9721" width="17.44140625" style="353" customWidth="1"/>
    <col min="9722" max="9722" width="11.6640625" style="353" customWidth="1"/>
    <col min="9723" max="9723" width="15" style="353" customWidth="1"/>
    <col min="9724" max="9724" width="15.6640625" style="353" customWidth="1"/>
    <col min="9725" max="9726" width="17.33203125" style="353" customWidth="1"/>
    <col min="9727" max="9729" width="8.88671875" style="353"/>
    <col min="9730" max="9730" width="11" style="353" customWidth="1"/>
    <col min="9731" max="9731" width="8.88671875" style="353"/>
    <col min="9732" max="9732" width="10.5546875" style="353" customWidth="1"/>
    <col min="9733" max="9966" width="8.88671875" style="353"/>
    <col min="9967" max="9967" width="35.44140625" style="353" customWidth="1"/>
    <col min="9968" max="9971" width="0" style="353" hidden="1" customWidth="1"/>
    <col min="9972" max="9972" width="11.6640625" style="353" customWidth="1"/>
    <col min="9973" max="9973" width="18.6640625" style="353" customWidth="1"/>
    <col min="9974" max="9974" width="11.6640625" style="353" customWidth="1"/>
    <col min="9975" max="9975" width="15" style="353" customWidth="1"/>
    <col min="9976" max="9976" width="11.6640625" style="353" customWidth="1"/>
    <col min="9977" max="9977" width="17.44140625" style="353" customWidth="1"/>
    <col min="9978" max="9978" width="11.6640625" style="353" customWidth="1"/>
    <col min="9979" max="9979" width="15" style="353" customWidth="1"/>
    <col min="9980" max="9980" width="15.6640625" style="353" customWidth="1"/>
    <col min="9981" max="9982" width="17.33203125" style="353" customWidth="1"/>
    <col min="9983" max="9985" width="8.88671875" style="353"/>
    <col min="9986" max="9986" width="11" style="353" customWidth="1"/>
    <col min="9987" max="9987" width="8.88671875" style="353"/>
    <col min="9988" max="9988" width="10.5546875" style="353" customWidth="1"/>
    <col min="9989" max="10222" width="8.88671875" style="353"/>
    <col min="10223" max="10223" width="35.44140625" style="353" customWidth="1"/>
    <col min="10224" max="10227" width="0" style="353" hidden="1" customWidth="1"/>
    <col min="10228" max="10228" width="11.6640625" style="353" customWidth="1"/>
    <col min="10229" max="10229" width="18.6640625" style="353" customWidth="1"/>
    <col min="10230" max="10230" width="11.6640625" style="353" customWidth="1"/>
    <col min="10231" max="10231" width="15" style="353" customWidth="1"/>
    <col min="10232" max="10232" width="11.6640625" style="353" customWidth="1"/>
    <col min="10233" max="10233" width="17.44140625" style="353" customWidth="1"/>
    <col min="10234" max="10234" width="11.6640625" style="353" customWidth="1"/>
    <col min="10235" max="10235" width="15" style="353" customWidth="1"/>
    <col min="10236" max="10236" width="15.6640625" style="353" customWidth="1"/>
    <col min="10237" max="10238" width="17.33203125" style="353" customWidth="1"/>
    <col min="10239" max="10241" width="8.88671875" style="353"/>
    <col min="10242" max="10242" width="11" style="353" customWidth="1"/>
    <col min="10243" max="10243" width="8.88671875" style="353"/>
    <col min="10244" max="10244" width="10.5546875" style="353" customWidth="1"/>
    <col min="10245" max="10478" width="8.88671875" style="353"/>
    <col min="10479" max="10479" width="35.44140625" style="353" customWidth="1"/>
    <col min="10480" max="10483" width="0" style="353" hidden="1" customWidth="1"/>
    <col min="10484" max="10484" width="11.6640625" style="353" customWidth="1"/>
    <col min="10485" max="10485" width="18.6640625" style="353" customWidth="1"/>
    <col min="10486" max="10486" width="11.6640625" style="353" customWidth="1"/>
    <col min="10487" max="10487" width="15" style="353" customWidth="1"/>
    <col min="10488" max="10488" width="11.6640625" style="353" customWidth="1"/>
    <col min="10489" max="10489" width="17.44140625" style="353" customWidth="1"/>
    <col min="10490" max="10490" width="11.6640625" style="353" customWidth="1"/>
    <col min="10491" max="10491" width="15" style="353" customWidth="1"/>
    <col min="10492" max="10492" width="15.6640625" style="353" customWidth="1"/>
    <col min="10493" max="10494" width="17.33203125" style="353" customWidth="1"/>
    <col min="10495" max="10497" width="8.88671875" style="353"/>
    <col min="10498" max="10498" width="11" style="353" customWidth="1"/>
    <col min="10499" max="10499" width="8.88671875" style="353"/>
    <col min="10500" max="10500" width="10.5546875" style="353" customWidth="1"/>
    <col min="10501" max="10734" width="8.88671875" style="353"/>
    <col min="10735" max="10735" width="35.44140625" style="353" customWidth="1"/>
    <col min="10736" max="10739" width="0" style="353" hidden="1" customWidth="1"/>
    <col min="10740" max="10740" width="11.6640625" style="353" customWidth="1"/>
    <col min="10741" max="10741" width="18.6640625" style="353" customWidth="1"/>
    <col min="10742" max="10742" width="11.6640625" style="353" customWidth="1"/>
    <col min="10743" max="10743" width="15" style="353" customWidth="1"/>
    <col min="10744" max="10744" width="11.6640625" style="353" customWidth="1"/>
    <col min="10745" max="10745" width="17.44140625" style="353" customWidth="1"/>
    <col min="10746" max="10746" width="11.6640625" style="353" customWidth="1"/>
    <col min="10747" max="10747" width="15" style="353" customWidth="1"/>
    <col min="10748" max="10748" width="15.6640625" style="353" customWidth="1"/>
    <col min="10749" max="10750" width="17.33203125" style="353" customWidth="1"/>
    <col min="10751" max="10753" width="8.88671875" style="353"/>
    <col min="10754" max="10754" width="11" style="353" customWidth="1"/>
    <col min="10755" max="10755" width="8.88671875" style="353"/>
    <col min="10756" max="10756" width="10.5546875" style="353" customWidth="1"/>
    <col min="10757" max="10990" width="8.88671875" style="353"/>
    <col min="10991" max="10991" width="35.44140625" style="353" customWidth="1"/>
    <col min="10992" max="10995" width="0" style="353" hidden="1" customWidth="1"/>
    <col min="10996" max="10996" width="11.6640625" style="353" customWidth="1"/>
    <col min="10997" max="10997" width="18.6640625" style="353" customWidth="1"/>
    <col min="10998" max="10998" width="11.6640625" style="353" customWidth="1"/>
    <col min="10999" max="10999" width="15" style="353" customWidth="1"/>
    <col min="11000" max="11000" width="11.6640625" style="353" customWidth="1"/>
    <col min="11001" max="11001" width="17.44140625" style="353" customWidth="1"/>
    <col min="11002" max="11002" width="11.6640625" style="353" customWidth="1"/>
    <col min="11003" max="11003" width="15" style="353" customWidth="1"/>
    <col min="11004" max="11004" width="15.6640625" style="353" customWidth="1"/>
    <col min="11005" max="11006" width="17.33203125" style="353" customWidth="1"/>
    <col min="11007" max="11009" width="8.88671875" style="353"/>
    <col min="11010" max="11010" width="11" style="353" customWidth="1"/>
    <col min="11011" max="11011" width="8.88671875" style="353"/>
    <col min="11012" max="11012" width="10.5546875" style="353" customWidth="1"/>
    <col min="11013" max="11246" width="8.88671875" style="353"/>
    <col min="11247" max="11247" width="35.44140625" style="353" customWidth="1"/>
    <col min="11248" max="11251" width="0" style="353" hidden="1" customWidth="1"/>
    <col min="11252" max="11252" width="11.6640625" style="353" customWidth="1"/>
    <col min="11253" max="11253" width="18.6640625" style="353" customWidth="1"/>
    <col min="11254" max="11254" width="11.6640625" style="353" customWidth="1"/>
    <col min="11255" max="11255" width="15" style="353" customWidth="1"/>
    <col min="11256" max="11256" width="11.6640625" style="353" customWidth="1"/>
    <col min="11257" max="11257" width="17.44140625" style="353" customWidth="1"/>
    <col min="11258" max="11258" width="11.6640625" style="353" customWidth="1"/>
    <col min="11259" max="11259" width="15" style="353" customWidth="1"/>
    <col min="11260" max="11260" width="15.6640625" style="353" customWidth="1"/>
    <col min="11261" max="11262" width="17.33203125" style="353" customWidth="1"/>
    <col min="11263" max="11265" width="8.88671875" style="353"/>
    <col min="11266" max="11266" width="11" style="353" customWidth="1"/>
    <col min="11267" max="11267" width="8.88671875" style="353"/>
    <col min="11268" max="11268" width="10.5546875" style="353" customWidth="1"/>
    <col min="11269" max="11502" width="8.88671875" style="353"/>
    <col min="11503" max="11503" width="35.44140625" style="353" customWidth="1"/>
    <col min="11504" max="11507" width="0" style="353" hidden="1" customWidth="1"/>
    <col min="11508" max="11508" width="11.6640625" style="353" customWidth="1"/>
    <col min="11509" max="11509" width="18.6640625" style="353" customWidth="1"/>
    <col min="11510" max="11510" width="11.6640625" style="353" customWidth="1"/>
    <col min="11511" max="11511" width="15" style="353" customWidth="1"/>
    <col min="11512" max="11512" width="11.6640625" style="353" customWidth="1"/>
    <col min="11513" max="11513" width="17.44140625" style="353" customWidth="1"/>
    <col min="11514" max="11514" width="11.6640625" style="353" customWidth="1"/>
    <col min="11515" max="11515" width="15" style="353" customWidth="1"/>
    <col min="11516" max="11516" width="15.6640625" style="353" customWidth="1"/>
    <col min="11517" max="11518" width="17.33203125" style="353" customWidth="1"/>
    <col min="11519" max="11521" width="8.88671875" style="353"/>
    <col min="11522" max="11522" width="11" style="353" customWidth="1"/>
    <col min="11523" max="11523" width="8.88671875" style="353"/>
    <col min="11524" max="11524" width="10.5546875" style="353" customWidth="1"/>
    <col min="11525" max="11758" width="8.88671875" style="353"/>
    <col min="11759" max="11759" width="35.44140625" style="353" customWidth="1"/>
    <col min="11760" max="11763" width="0" style="353" hidden="1" customWidth="1"/>
    <col min="11764" max="11764" width="11.6640625" style="353" customWidth="1"/>
    <col min="11765" max="11765" width="18.6640625" style="353" customWidth="1"/>
    <col min="11766" max="11766" width="11.6640625" style="353" customWidth="1"/>
    <col min="11767" max="11767" width="15" style="353" customWidth="1"/>
    <col min="11768" max="11768" width="11.6640625" style="353" customWidth="1"/>
    <col min="11769" max="11769" width="17.44140625" style="353" customWidth="1"/>
    <col min="11770" max="11770" width="11.6640625" style="353" customWidth="1"/>
    <col min="11771" max="11771" width="15" style="353" customWidth="1"/>
    <col min="11772" max="11772" width="15.6640625" style="353" customWidth="1"/>
    <col min="11773" max="11774" width="17.33203125" style="353" customWidth="1"/>
    <col min="11775" max="11777" width="8.88671875" style="353"/>
    <col min="11778" max="11778" width="11" style="353" customWidth="1"/>
    <col min="11779" max="11779" width="8.88671875" style="353"/>
    <col min="11780" max="11780" width="10.5546875" style="353" customWidth="1"/>
    <col min="11781" max="12014" width="8.88671875" style="353"/>
    <col min="12015" max="12015" width="35.44140625" style="353" customWidth="1"/>
    <col min="12016" max="12019" width="0" style="353" hidden="1" customWidth="1"/>
    <col min="12020" max="12020" width="11.6640625" style="353" customWidth="1"/>
    <col min="12021" max="12021" width="18.6640625" style="353" customWidth="1"/>
    <col min="12022" max="12022" width="11.6640625" style="353" customWidth="1"/>
    <col min="12023" max="12023" width="15" style="353" customWidth="1"/>
    <col min="12024" max="12024" width="11.6640625" style="353" customWidth="1"/>
    <col min="12025" max="12025" width="17.44140625" style="353" customWidth="1"/>
    <col min="12026" max="12026" width="11.6640625" style="353" customWidth="1"/>
    <col min="12027" max="12027" width="15" style="353" customWidth="1"/>
    <col min="12028" max="12028" width="15.6640625" style="353" customWidth="1"/>
    <col min="12029" max="12030" width="17.33203125" style="353" customWidth="1"/>
    <col min="12031" max="12033" width="8.88671875" style="353"/>
    <col min="12034" max="12034" width="11" style="353" customWidth="1"/>
    <col min="12035" max="12035" width="8.88671875" style="353"/>
    <col min="12036" max="12036" width="10.5546875" style="353" customWidth="1"/>
    <col min="12037" max="12270" width="8.88671875" style="353"/>
    <col min="12271" max="12271" width="35.44140625" style="353" customWidth="1"/>
    <col min="12272" max="12275" width="0" style="353" hidden="1" customWidth="1"/>
    <col min="12276" max="12276" width="11.6640625" style="353" customWidth="1"/>
    <col min="12277" max="12277" width="18.6640625" style="353" customWidth="1"/>
    <col min="12278" max="12278" width="11.6640625" style="353" customWidth="1"/>
    <col min="12279" max="12279" width="15" style="353" customWidth="1"/>
    <col min="12280" max="12280" width="11.6640625" style="353" customWidth="1"/>
    <col min="12281" max="12281" width="17.44140625" style="353" customWidth="1"/>
    <col min="12282" max="12282" width="11.6640625" style="353" customWidth="1"/>
    <col min="12283" max="12283" width="15" style="353" customWidth="1"/>
    <col min="12284" max="12284" width="15.6640625" style="353" customWidth="1"/>
    <col min="12285" max="12286" width="17.33203125" style="353" customWidth="1"/>
    <col min="12287" max="12289" width="8.88671875" style="353"/>
    <col min="12290" max="12290" width="11" style="353" customWidth="1"/>
    <col min="12291" max="12291" width="8.88671875" style="353"/>
    <col min="12292" max="12292" width="10.5546875" style="353" customWidth="1"/>
    <col min="12293" max="12526" width="8.88671875" style="353"/>
    <col min="12527" max="12527" width="35.44140625" style="353" customWidth="1"/>
    <col min="12528" max="12531" width="0" style="353" hidden="1" customWidth="1"/>
    <col min="12532" max="12532" width="11.6640625" style="353" customWidth="1"/>
    <col min="12533" max="12533" width="18.6640625" style="353" customWidth="1"/>
    <col min="12534" max="12534" width="11.6640625" style="353" customWidth="1"/>
    <col min="12535" max="12535" width="15" style="353" customWidth="1"/>
    <col min="12536" max="12536" width="11.6640625" style="353" customWidth="1"/>
    <col min="12537" max="12537" width="17.44140625" style="353" customWidth="1"/>
    <col min="12538" max="12538" width="11.6640625" style="353" customWidth="1"/>
    <col min="12539" max="12539" width="15" style="353" customWidth="1"/>
    <col min="12540" max="12540" width="15.6640625" style="353" customWidth="1"/>
    <col min="12541" max="12542" width="17.33203125" style="353" customWidth="1"/>
    <col min="12543" max="12545" width="8.88671875" style="353"/>
    <col min="12546" max="12546" width="11" style="353" customWidth="1"/>
    <col min="12547" max="12547" width="8.88671875" style="353"/>
    <col min="12548" max="12548" width="10.5546875" style="353" customWidth="1"/>
    <col min="12549" max="12782" width="8.88671875" style="353"/>
    <col min="12783" max="12783" width="35.44140625" style="353" customWidth="1"/>
    <col min="12784" max="12787" width="0" style="353" hidden="1" customWidth="1"/>
    <col min="12788" max="12788" width="11.6640625" style="353" customWidth="1"/>
    <col min="12789" max="12789" width="18.6640625" style="353" customWidth="1"/>
    <col min="12790" max="12790" width="11.6640625" style="353" customWidth="1"/>
    <col min="12791" max="12791" width="15" style="353" customWidth="1"/>
    <col min="12792" max="12792" width="11.6640625" style="353" customWidth="1"/>
    <col min="12793" max="12793" width="17.44140625" style="353" customWidth="1"/>
    <col min="12794" max="12794" width="11.6640625" style="353" customWidth="1"/>
    <col min="12795" max="12795" width="15" style="353" customWidth="1"/>
    <col min="12796" max="12796" width="15.6640625" style="353" customWidth="1"/>
    <col min="12797" max="12798" width="17.33203125" style="353" customWidth="1"/>
    <col min="12799" max="12801" width="8.88671875" style="353"/>
    <col min="12802" max="12802" width="11" style="353" customWidth="1"/>
    <col min="12803" max="12803" width="8.88671875" style="353"/>
    <col min="12804" max="12804" width="10.5546875" style="353" customWidth="1"/>
    <col min="12805" max="13038" width="8.88671875" style="353"/>
    <col min="13039" max="13039" width="35.44140625" style="353" customWidth="1"/>
    <col min="13040" max="13043" width="0" style="353" hidden="1" customWidth="1"/>
    <col min="13044" max="13044" width="11.6640625" style="353" customWidth="1"/>
    <col min="13045" max="13045" width="18.6640625" style="353" customWidth="1"/>
    <col min="13046" max="13046" width="11.6640625" style="353" customWidth="1"/>
    <col min="13047" max="13047" width="15" style="353" customWidth="1"/>
    <col min="13048" max="13048" width="11.6640625" style="353" customWidth="1"/>
    <col min="13049" max="13049" width="17.44140625" style="353" customWidth="1"/>
    <col min="13050" max="13050" width="11.6640625" style="353" customWidth="1"/>
    <col min="13051" max="13051" width="15" style="353" customWidth="1"/>
    <col min="13052" max="13052" width="15.6640625" style="353" customWidth="1"/>
    <col min="13053" max="13054" width="17.33203125" style="353" customWidth="1"/>
    <col min="13055" max="13057" width="8.88671875" style="353"/>
    <col min="13058" max="13058" width="11" style="353" customWidth="1"/>
    <col min="13059" max="13059" width="8.88671875" style="353"/>
    <col min="13060" max="13060" width="10.5546875" style="353" customWidth="1"/>
    <col min="13061" max="13294" width="8.88671875" style="353"/>
    <col min="13295" max="13295" width="35.44140625" style="353" customWidth="1"/>
    <col min="13296" max="13299" width="0" style="353" hidden="1" customWidth="1"/>
    <col min="13300" max="13300" width="11.6640625" style="353" customWidth="1"/>
    <col min="13301" max="13301" width="18.6640625" style="353" customWidth="1"/>
    <col min="13302" max="13302" width="11.6640625" style="353" customWidth="1"/>
    <col min="13303" max="13303" width="15" style="353" customWidth="1"/>
    <col min="13304" max="13304" width="11.6640625" style="353" customWidth="1"/>
    <col min="13305" max="13305" width="17.44140625" style="353" customWidth="1"/>
    <col min="13306" max="13306" width="11.6640625" style="353" customWidth="1"/>
    <col min="13307" max="13307" width="15" style="353" customWidth="1"/>
    <col min="13308" max="13308" width="15.6640625" style="353" customWidth="1"/>
    <col min="13309" max="13310" width="17.33203125" style="353" customWidth="1"/>
    <col min="13311" max="13313" width="8.88671875" style="353"/>
    <col min="13314" max="13314" width="11" style="353" customWidth="1"/>
    <col min="13315" max="13315" width="8.88671875" style="353"/>
    <col min="13316" max="13316" width="10.5546875" style="353" customWidth="1"/>
    <col min="13317" max="13550" width="8.88671875" style="353"/>
    <col min="13551" max="13551" width="35.44140625" style="353" customWidth="1"/>
    <col min="13552" max="13555" width="0" style="353" hidden="1" customWidth="1"/>
    <col min="13556" max="13556" width="11.6640625" style="353" customWidth="1"/>
    <col min="13557" max="13557" width="18.6640625" style="353" customWidth="1"/>
    <col min="13558" max="13558" width="11.6640625" style="353" customWidth="1"/>
    <col min="13559" max="13559" width="15" style="353" customWidth="1"/>
    <col min="13560" max="13560" width="11.6640625" style="353" customWidth="1"/>
    <col min="13561" max="13561" width="17.44140625" style="353" customWidth="1"/>
    <col min="13562" max="13562" width="11.6640625" style="353" customWidth="1"/>
    <col min="13563" max="13563" width="15" style="353" customWidth="1"/>
    <col min="13564" max="13564" width="15.6640625" style="353" customWidth="1"/>
    <col min="13565" max="13566" width="17.33203125" style="353" customWidth="1"/>
    <col min="13567" max="13569" width="8.88671875" style="353"/>
    <col min="13570" max="13570" width="11" style="353" customWidth="1"/>
    <col min="13571" max="13571" width="8.88671875" style="353"/>
    <col min="13572" max="13572" width="10.5546875" style="353" customWidth="1"/>
    <col min="13573" max="13806" width="8.88671875" style="353"/>
    <col min="13807" max="13807" width="35.44140625" style="353" customWidth="1"/>
    <col min="13808" max="13811" width="0" style="353" hidden="1" customWidth="1"/>
    <col min="13812" max="13812" width="11.6640625" style="353" customWidth="1"/>
    <col min="13813" max="13813" width="18.6640625" style="353" customWidth="1"/>
    <col min="13814" max="13814" width="11.6640625" style="353" customWidth="1"/>
    <col min="13815" max="13815" width="15" style="353" customWidth="1"/>
    <col min="13816" max="13816" width="11.6640625" style="353" customWidth="1"/>
    <col min="13817" max="13817" width="17.44140625" style="353" customWidth="1"/>
    <col min="13818" max="13818" width="11.6640625" style="353" customWidth="1"/>
    <col min="13819" max="13819" width="15" style="353" customWidth="1"/>
    <col min="13820" max="13820" width="15.6640625" style="353" customWidth="1"/>
    <col min="13821" max="13822" width="17.33203125" style="353" customWidth="1"/>
    <col min="13823" max="13825" width="8.88671875" style="353"/>
    <col min="13826" max="13826" width="11" style="353" customWidth="1"/>
    <col min="13827" max="13827" width="8.88671875" style="353"/>
    <col min="13828" max="13828" width="10.5546875" style="353" customWidth="1"/>
    <col min="13829" max="14062" width="8.88671875" style="353"/>
    <col min="14063" max="14063" width="35.44140625" style="353" customWidth="1"/>
    <col min="14064" max="14067" width="0" style="353" hidden="1" customWidth="1"/>
    <col min="14068" max="14068" width="11.6640625" style="353" customWidth="1"/>
    <col min="14069" max="14069" width="18.6640625" style="353" customWidth="1"/>
    <col min="14070" max="14070" width="11.6640625" style="353" customWidth="1"/>
    <col min="14071" max="14071" width="15" style="353" customWidth="1"/>
    <col min="14072" max="14072" width="11.6640625" style="353" customWidth="1"/>
    <col min="14073" max="14073" width="17.44140625" style="353" customWidth="1"/>
    <col min="14074" max="14074" width="11.6640625" style="353" customWidth="1"/>
    <col min="14075" max="14075" width="15" style="353" customWidth="1"/>
    <col min="14076" max="14076" width="15.6640625" style="353" customWidth="1"/>
    <col min="14077" max="14078" width="17.33203125" style="353" customWidth="1"/>
    <col min="14079" max="14081" width="8.88671875" style="353"/>
    <col min="14082" max="14082" width="11" style="353" customWidth="1"/>
    <col min="14083" max="14083" width="8.88671875" style="353"/>
    <col min="14084" max="14084" width="10.5546875" style="353" customWidth="1"/>
    <col min="14085" max="14318" width="8.88671875" style="353"/>
    <col min="14319" max="14319" width="35.44140625" style="353" customWidth="1"/>
    <col min="14320" max="14323" width="0" style="353" hidden="1" customWidth="1"/>
    <col min="14324" max="14324" width="11.6640625" style="353" customWidth="1"/>
    <col min="14325" max="14325" width="18.6640625" style="353" customWidth="1"/>
    <col min="14326" max="14326" width="11.6640625" style="353" customWidth="1"/>
    <col min="14327" max="14327" width="15" style="353" customWidth="1"/>
    <col min="14328" max="14328" width="11.6640625" style="353" customWidth="1"/>
    <col min="14329" max="14329" width="17.44140625" style="353" customWidth="1"/>
    <col min="14330" max="14330" width="11.6640625" style="353" customWidth="1"/>
    <col min="14331" max="14331" width="15" style="353" customWidth="1"/>
    <col min="14332" max="14332" width="15.6640625" style="353" customWidth="1"/>
    <col min="14333" max="14334" width="17.33203125" style="353" customWidth="1"/>
    <col min="14335" max="14337" width="8.88671875" style="353"/>
    <col min="14338" max="14338" width="11" style="353" customWidth="1"/>
    <col min="14339" max="14339" width="8.88671875" style="353"/>
    <col min="14340" max="14340" width="10.5546875" style="353" customWidth="1"/>
    <col min="14341" max="14574" width="8.88671875" style="353"/>
    <col min="14575" max="14575" width="35.44140625" style="353" customWidth="1"/>
    <col min="14576" max="14579" width="0" style="353" hidden="1" customWidth="1"/>
    <col min="14580" max="14580" width="11.6640625" style="353" customWidth="1"/>
    <col min="14581" max="14581" width="18.6640625" style="353" customWidth="1"/>
    <col min="14582" max="14582" width="11.6640625" style="353" customWidth="1"/>
    <col min="14583" max="14583" width="15" style="353" customWidth="1"/>
    <col min="14584" max="14584" width="11.6640625" style="353" customWidth="1"/>
    <col min="14585" max="14585" width="17.44140625" style="353" customWidth="1"/>
    <col min="14586" max="14586" width="11.6640625" style="353" customWidth="1"/>
    <col min="14587" max="14587" width="15" style="353" customWidth="1"/>
    <col min="14588" max="14588" width="15.6640625" style="353" customWidth="1"/>
    <col min="14589" max="14590" width="17.33203125" style="353" customWidth="1"/>
    <col min="14591" max="14593" width="8.88671875" style="353"/>
    <col min="14594" max="14594" width="11" style="353" customWidth="1"/>
    <col min="14595" max="14595" width="8.88671875" style="353"/>
    <col min="14596" max="14596" width="10.5546875" style="353" customWidth="1"/>
    <col min="14597" max="14830" width="8.88671875" style="353"/>
    <col min="14831" max="14831" width="35.44140625" style="353" customWidth="1"/>
    <col min="14832" max="14835" width="0" style="353" hidden="1" customWidth="1"/>
    <col min="14836" max="14836" width="11.6640625" style="353" customWidth="1"/>
    <col min="14837" max="14837" width="18.6640625" style="353" customWidth="1"/>
    <col min="14838" max="14838" width="11.6640625" style="353" customWidth="1"/>
    <col min="14839" max="14839" width="15" style="353" customWidth="1"/>
    <col min="14840" max="14840" width="11.6640625" style="353" customWidth="1"/>
    <col min="14841" max="14841" width="17.44140625" style="353" customWidth="1"/>
    <col min="14842" max="14842" width="11.6640625" style="353" customWidth="1"/>
    <col min="14843" max="14843" width="15" style="353" customWidth="1"/>
    <col min="14844" max="14844" width="15.6640625" style="353" customWidth="1"/>
    <col min="14845" max="14846" width="17.33203125" style="353" customWidth="1"/>
    <col min="14847" max="14849" width="8.88671875" style="353"/>
    <col min="14850" max="14850" width="11" style="353" customWidth="1"/>
    <col min="14851" max="14851" width="8.88671875" style="353"/>
    <col min="14852" max="14852" width="10.5546875" style="353" customWidth="1"/>
    <col min="14853" max="15086" width="8.88671875" style="353"/>
    <col min="15087" max="15087" width="35.44140625" style="353" customWidth="1"/>
    <col min="15088" max="15091" width="0" style="353" hidden="1" customWidth="1"/>
    <col min="15092" max="15092" width="11.6640625" style="353" customWidth="1"/>
    <col min="15093" max="15093" width="18.6640625" style="353" customWidth="1"/>
    <col min="15094" max="15094" width="11.6640625" style="353" customWidth="1"/>
    <col min="15095" max="15095" width="15" style="353" customWidth="1"/>
    <col min="15096" max="15096" width="11.6640625" style="353" customWidth="1"/>
    <col min="15097" max="15097" width="17.44140625" style="353" customWidth="1"/>
    <col min="15098" max="15098" width="11.6640625" style="353" customWidth="1"/>
    <col min="15099" max="15099" width="15" style="353" customWidth="1"/>
    <col min="15100" max="15100" width="15.6640625" style="353" customWidth="1"/>
    <col min="15101" max="15102" width="17.33203125" style="353" customWidth="1"/>
    <col min="15103" max="15105" width="8.88671875" style="353"/>
    <col min="15106" max="15106" width="11" style="353" customWidth="1"/>
    <col min="15107" max="15107" width="8.88671875" style="353"/>
    <col min="15108" max="15108" width="10.5546875" style="353" customWidth="1"/>
    <col min="15109" max="15342" width="8.88671875" style="353"/>
    <col min="15343" max="15343" width="35.44140625" style="353" customWidth="1"/>
    <col min="15344" max="15347" width="0" style="353" hidden="1" customWidth="1"/>
    <col min="15348" max="15348" width="11.6640625" style="353" customWidth="1"/>
    <col min="15349" max="15349" width="18.6640625" style="353" customWidth="1"/>
    <col min="15350" max="15350" width="11.6640625" style="353" customWidth="1"/>
    <col min="15351" max="15351" width="15" style="353" customWidth="1"/>
    <col min="15352" max="15352" width="11.6640625" style="353" customWidth="1"/>
    <col min="15353" max="15353" width="17.44140625" style="353" customWidth="1"/>
    <col min="15354" max="15354" width="11.6640625" style="353" customWidth="1"/>
    <col min="15355" max="15355" width="15" style="353" customWidth="1"/>
    <col min="15356" max="15356" width="15.6640625" style="353" customWidth="1"/>
    <col min="15357" max="15358" width="17.33203125" style="353" customWidth="1"/>
    <col min="15359" max="15361" width="8.88671875" style="353"/>
    <col min="15362" max="15362" width="11" style="353" customWidth="1"/>
    <col min="15363" max="15363" width="8.88671875" style="353"/>
    <col min="15364" max="15364" width="10.5546875" style="353" customWidth="1"/>
    <col min="15365" max="15598" width="8.88671875" style="353"/>
    <col min="15599" max="15599" width="35.44140625" style="353" customWidth="1"/>
    <col min="15600" max="15603" width="0" style="353" hidden="1" customWidth="1"/>
    <col min="15604" max="15604" width="11.6640625" style="353" customWidth="1"/>
    <col min="15605" max="15605" width="18.6640625" style="353" customWidth="1"/>
    <col min="15606" max="15606" width="11.6640625" style="353" customWidth="1"/>
    <col min="15607" max="15607" width="15" style="353" customWidth="1"/>
    <col min="15608" max="15608" width="11.6640625" style="353" customWidth="1"/>
    <col min="15609" max="15609" width="17.44140625" style="353" customWidth="1"/>
    <col min="15610" max="15610" width="11.6640625" style="353" customWidth="1"/>
    <col min="15611" max="15611" width="15" style="353" customWidth="1"/>
    <col min="15612" max="15612" width="15.6640625" style="353" customWidth="1"/>
    <col min="15613" max="15614" width="17.33203125" style="353" customWidth="1"/>
    <col min="15615" max="15617" width="8.88671875" style="353"/>
    <col min="15618" max="15618" width="11" style="353" customWidth="1"/>
    <col min="15619" max="15619" width="8.88671875" style="353"/>
    <col min="15620" max="15620" width="10.5546875" style="353" customWidth="1"/>
    <col min="15621" max="15854" width="8.88671875" style="353"/>
    <col min="15855" max="15855" width="35.44140625" style="353" customWidth="1"/>
    <col min="15856" max="15859" width="0" style="353" hidden="1" customWidth="1"/>
    <col min="15860" max="15860" width="11.6640625" style="353" customWidth="1"/>
    <col min="15861" max="15861" width="18.6640625" style="353" customWidth="1"/>
    <col min="15862" max="15862" width="11.6640625" style="353" customWidth="1"/>
    <col min="15863" max="15863" width="15" style="353" customWidth="1"/>
    <col min="15864" max="15864" width="11.6640625" style="353" customWidth="1"/>
    <col min="15865" max="15865" width="17.44140625" style="353" customWidth="1"/>
    <col min="15866" max="15866" width="11.6640625" style="353" customWidth="1"/>
    <col min="15867" max="15867" width="15" style="353" customWidth="1"/>
    <col min="15868" max="15868" width="15.6640625" style="353" customWidth="1"/>
    <col min="15869" max="15870" width="17.33203125" style="353" customWidth="1"/>
    <col min="15871" max="15873" width="8.88671875" style="353"/>
    <col min="15874" max="15874" width="11" style="353" customWidth="1"/>
    <col min="15875" max="15875" width="8.88671875" style="353"/>
    <col min="15876" max="15876" width="10.5546875" style="353" customWidth="1"/>
    <col min="15877" max="16110" width="8.88671875" style="353"/>
    <col min="16111" max="16111" width="35.44140625" style="353" customWidth="1"/>
    <col min="16112" max="16115" width="0" style="353" hidden="1" customWidth="1"/>
    <col min="16116" max="16116" width="11.6640625" style="353" customWidth="1"/>
    <col min="16117" max="16117" width="18.6640625" style="353" customWidth="1"/>
    <col min="16118" max="16118" width="11.6640625" style="353" customWidth="1"/>
    <col min="16119" max="16119" width="15" style="353" customWidth="1"/>
    <col min="16120" max="16120" width="11.6640625" style="353" customWidth="1"/>
    <col min="16121" max="16121" width="17.44140625" style="353" customWidth="1"/>
    <col min="16122" max="16122" width="11.6640625" style="353" customWidth="1"/>
    <col min="16123" max="16123" width="15" style="353" customWidth="1"/>
    <col min="16124" max="16124" width="15.6640625" style="353" customWidth="1"/>
    <col min="16125" max="16126" width="17.33203125" style="353" customWidth="1"/>
    <col min="16127" max="16129" width="8.88671875" style="353"/>
    <col min="16130" max="16130" width="11" style="353" customWidth="1"/>
    <col min="16131" max="16131" width="8.88671875" style="353"/>
    <col min="16132" max="16132" width="10.5546875" style="353" customWidth="1"/>
    <col min="16133" max="16384" width="8.88671875" style="353"/>
  </cols>
  <sheetData>
    <row r="1" spans="2:22" ht="13.8">
      <c r="N1" s="967" t="s">
        <v>219</v>
      </c>
      <c r="O1" s="967"/>
      <c r="P1" s="967"/>
    </row>
    <row r="3" spans="2:22" ht="13.8">
      <c r="B3" s="968" t="s">
        <v>208</v>
      </c>
      <c r="C3" s="968"/>
      <c r="D3" s="968"/>
      <c r="E3" s="968"/>
      <c r="F3" s="968"/>
      <c r="G3" s="968"/>
      <c r="H3" s="968"/>
      <c r="I3" s="968"/>
      <c r="J3" s="968"/>
      <c r="K3" s="968"/>
      <c r="L3" s="968"/>
      <c r="M3" s="968"/>
      <c r="N3" s="968"/>
      <c r="O3" s="968"/>
      <c r="P3" s="968"/>
    </row>
    <row r="4" spans="2:22" ht="13.8" thickBot="1"/>
    <row r="5" spans="2:22" ht="13.8" thickBot="1">
      <c r="B5" s="969" t="s">
        <v>100</v>
      </c>
      <c r="C5" s="972" t="s">
        <v>209</v>
      </c>
      <c r="D5" s="973"/>
      <c r="E5" s="973"/>
      <c r="F5" s="974"/>
      <c r="G5" s="974"/>
      <c r="H5" s="975"/>
      <c r="I5" s="976"/>
      <c r="J5" s="973" t="s">
        <v>210</v>
      </c>
      <c r="K5" s="973"/>
      <c r="L5" s="973"/>
      <c r="M5" s="974"/>
      <c r="N5" s="974"/>
      <c r="O5" s="975"/>
      <c r="P5" s="975"/>
      <c r="Q5" s="630"/>
    </row>
    <row r="6" spans="2:22">
      <c r="B6" s="970"/>
      <c r="C6" s="977" t="s">
        <v>211</v>
      </c>
      <c r="D6" s="978"/>
      <c r="E6" s="978"/>
      <c r="F6" s="979"/>
      <c r="G6" s="979" t="s">
        <v>212</v>
      </c>
      <c r="H6" s="980"/>
      <c r="I6" s="981"/>
      <c r="J6" s="978" t="s">
        <v>211</v>
      </c>
      <c r="K6" s="978"/>
      <c r="L6" s="978"/>
      <c r="M6" s="979"/>
      <c r="N6" s="979" t="s">
        <v>212</v>
      </c>
      <c r="O6" s="980"/>
      <c r="P6" s="980"/>
      <c r="Q6" s="324"/>
    </row>
    <row r="7" spans="2:22" ht="79.8" thickBot="1">
      <c r="B7" s="971"/>
      <c r="C7" s="631" t="s">
        <v>213</v>
      </c>
      <c r="D7" s="632" t="s">
        <v>214</v>
      </c>
      <c r="E7" s="632" t="s">
        <v>215</v>
      </c>
      <c r="F7" s="633" t="s">
        <v>216</v>
      </c>
      <c r="G7" s="634" t="s">
        <v>213</v>
      </c>
      <c r="H7" s="633" t="s">
        <v>217</v>
      </c>
      <c r="I7" s="635" t="s">
        <v>218</v>
      </c>
      <c r="J7" s="460" t="s">
        <v>213</v>
      </c>
      <c r="K7" s="632" t="s">
        <v>214</v>
      </c>
      <c r="L7" s="634" t="s">
        <v>215</v>
      </c>
      <c r="M7" s="633" t="s">
        <v>216</v>
      </c>
      <c r="N7" s="634" t="s">
        <v>213</v>
      </c>
      <c r="O7" s="633" t="s">
        <v>217</v>
      </c>
      <c r="P7" s="633" t="s">
        <v>218</v>
      </c>
      <c r="Q7" s="324"/>
    </row>
    <row r="8" spans="2:22">
      <c r="B8" s="636" t="s">
        <v>106</v>
      </c>
      <c r="C8" s="637">
        <v>5.3600000000000002E-2</v>
      </c>
      <c r="D8" s="638">
        <v>3.3600000000000003</v>
      </c>
      <c r="E8" s="638">
        <v>2.95</v>
      </c>
      <c r="F8" s="638">
        <v>2.1100000000000003</v>
      </c>
      <c r="G8" s="639">
        <v>4.6860405789820071E-2</v>
      </c>
      <c r="H8" s="640">
        <v>4.9570405789820073</v>
      </c>
      <c r="I8" s="641">
        <v>4.8720405789820074</v>
      </c>
      <c r="J8" s="642">
        <v>4.7400000000000005E-2</v>
      </c>
      <c r="K8" s="638">
        <v>2.97</v>
      </c>
      <c r="L8" s="638">
        <v>2.72</v>
      </c>
      <c r="M8" s="638">
        <v>2.2400000000000002</v>
      </c>
      <c r="N8" s="639">
        <v>4.3736681175829732E-2</v>
      </c>
      <c r="O8" s="640">
        <v>4.6106681175829731</v>
      </c>
      <c r="P8" s="640">
        <v>4.490668117582973</v>
      </c>
      <c r="Q8" s="643"/>
      <c r="S8" s="644"/>
      <c r="T8" s="644"/>
      <c r="V8" s="644"/>
    </row>
    <row r="9" spans="2:22">
      <c r="B9" s="645" t="s">
        <v>107</v>
      </c>
      <c r="C9" s="646">
        <v>5.1172107505358451E-2</v>
      </c>
      <c r="D9" s="647">
        <v>3.1172107505358451</v>
      </c>
      <c r="E9" s="647">
        <v>2.7072107505358449</v>
      </c>
      <c r="F9" s="647">
        <v>1.8672107505358451</v>
      </c>
      <c r="G9" s="648">
        <v>4.5912125425618996E-2</v>
      </c>
      <c r="H9" s="640">
        <v>4.8622125425618998</v>
      </c>
      <c r="I9" s="641">
        <v>4.7772125425618999</v>
      </c>
      <c r="J9" s="649">
        <v>4.6056855721987852E-2</v>
      </c>
      <c r="K9" s="647">
        <v>2.8356855721987855</v>
      </c>
      <c r="L9" s="647">
        <v>2.5856855721987855</v>
      </c>
      <c r="M9" s="647">
        <v>2.1056855721987855</v>
      </c>
      <c r="N9" s="648">
        <v>4.0414861219018633E-2</v>
      </c>
      <c r="O9" s="640">
        <v>4.2784861219018637</v>
      </c>
      <c r="P9" s="640">
        <v>4.1584861219018636</v>
      </c>
      <c r="Q9" s="643"/>
      <c r="S9" s="644"/>
      <c r="T9" s="644"/>
    </row>
    <row r="10" spans="2:22">
      <c r="B10" s="645" t="s">
        <v>108</v>
      </c>
      <c r="C10" s="646">
        <v>5.6600000000000004E-2</v>
      </c>
      <c r="D10" s="647">
        <v>3.66</v>
      </c>
      <c r="E10" s="647">
        <v>3.25</v>
      </c>
      <c r="F10" s="647">
        <v>2.41</v>
      </c>
      <c r="G10" s="648">
        <v>5.2561387261485494E-2</v>
      </c>
      <c r="H10" s="640">
        <v>5.5271387261485492</v>
      </c>
      <c r="I10" s="641">
        <v>5.4421387261485492</v>
      </c>
      <c r="J10" s="649">
        <v>4.9800000000000004E-2</v>
      </c>
      <c r="K10" s="647">
        <v>3.2100000000000004</v>
      </c>
      <c r="L10" s="647">
        <v>2.9600000000000004</v>
      </c>
      <c r="M10" s="647">
        <v>2.4800000000000004</v>
      </c>
      <c r="N10" s="648">
        <v>4.678975692081077E-2</v>
      </c>
      <c r="O10" s="640">
        <v>4.9159756920810773</v>
      </c>
      <c r="P10" s="640">
        <v>4.7959756920810772</v>
      </c>
      <c r="Q10" s="643"/>
      <c r="S10" s="644"/>
      <c r="T10" s="644"/>
    </row>
    <row r="11" spans="2:22" ht="26.4">
      <c r="B11" s="645" t="s">
        <v>193</v>
      </c>
      <c r="C11" s="646">
        <v>5.1354251170816004E-2</v>
      </c>
      <c r="D11" s="647">
        <v>3.1354251170816001</v>
      </c>
      <c r="E11" s="647">
        <v>2.7254251170816</v>
      </c>
      <c r="F11" s="647">
        <v>1.8854251170816001</v>
      </c>
      <c r="G11" s="648">
        <v>4.7308219529506416E-2</v>
      </c>
      <c r="H11" s="640">
        <v>5.0018219529506416</v>
      </c>
      <c r="I11" s="641">
        <v>4.9168219529506416</v>
      </c>
      <c r="J11" s="649">
        <v>4.6788754709815271E-2</v>
      </c>
      <c r="K11" s="647">
        <v>2.9088754709815272</v>
      </c>
      <c r="L11" s="647">
        <v>2.6588754709815272</v>
      </c>
      <c r="M11" s="647">
        <v>2.1788754709815272</v>
      </c>
      <c r="N11" s="648">
        <v>4.2382438083382337E-2</v>
      </c>
      <c r="O11" s="640">
        <v>4.4752438083382335</v>
      </c>
      <c r="P11" s="640">
        <v>4.3552438083382334</v>
      </c>
      <c r="Q11" s="643"/>
      <c r="S11" s="644"/>
      <c r="T11" s="644"/>
    </row>
    <row r="12" spans="2:22">
      <c r="B12" s="645" t="s">
        <v>110</v>
      </c>
      <c r="C12" s="646">
        <v>5.7800000000000004E-2</v>
      </c>
      <c r="D12" s="647">
        <v>3.7800000000000002</v>
      </c>
      <c r="E12" s="647">
        <v>3.37</v>
      </c>
      <c r="F12" s="647">
        <v>2.5300000000000002</v>
      </c>
      <c r="G12" s="648">
        <v>4.7330414067938482E-2</v>
      </c>
      <c r="H12" s="640">
        <v>5.0040414067938483</v>
      </c>
      <c r="I12" s="641">
        <v>4.9190414067938484</v>
      </c>
      <c r="J12" s="649">
        <v>5.0799999999999998E-2</v>
      </c>
      <c r="K12" s="647">
        <v>3.31</v>
      </c>
      <c r="L12" s="647">
        <v>3.06</v>
      </c>
      <c r="M12" s="647">
        <v>2.58</v>
      </c>
      <c r="N12" s="648">
        <v>5.8543291384059282E-2</v>
      </c>
      <c r="O12" s="640">
        <v>6.0913291384059285</v>
      </c>
      <c r="P12" s="640">
        <v>5.9713291384059284</v>
      </c>
      <c r="Q12" s="643"/>
      <c r="S12" s="644"/>
      <c r="T12" s="644"/>
    </row>
    <row r="13" spans="2:22" ht="53.4" thickBot="1">
      <c r="B13" s="650" t="s">
        <v>194</v>
      </c>
      <c r="C13" s="651">
        <v>5.6357752280459125E-2</v>
      </c>
      <c r="D13" s="652">
        <v>3.6357752280459126</v>
      </c>
      <c r="E13" s="652">
        <v>3.2257752280459124</v>
      </c>
      <c r="F13" s="652">
        <v>2.3857752280459126</v>
      </c>
      <c r="G13" s="653">
        <v>4.6349518048809941E-2</v>
      </c>
      <c r="H13" s="654">
        <v>4.9059518048809938</v>
      </c>
      <c r="I13" s="655">
        <v>4.8209518048809938</v>
      </c>
      <c r="J13" s="656">
        <v>5.1197091584528724E-2</v>
      </c>
      <c r="K13" s="652">
        <v>3.3497091584528724</v>
      </c>
      <c r="L13" s="652">
        <v>3.0997091584528724</v>
      </c>
      <c r="M13" s="652">
        <v>2.6197091584528724</v>
      </c>
      <c r="N13" s="653">
        <v>4.1853341073297502E-2</v>
      </c>
      <c r="O13" s="654">
        <v>4.4223341073297506</v>
      </c>
      <c r="P13" s="654">
        <v>4.3023341073297505</v>
      </c>
      <c r="Q13" s="643"/>
      <c r="S13" s="644"/>
      <c r="T13" s="644"/>
    </row>
    <row r="14" spans="2:22" ht="13.8" thickBot="1">
      <c r="B14" s="657" t="s">
        <v>127</v>
      </c>
      <c r="C14" s="658">
        <v>5.25863620236919E-2</v>
      </c>
      <c r="D14" s="659">
        <v>3.2586362023691899</v>
      </c>
      <c r="E14" s="659">
        <v>2.8486362023691898</v>
      </c>
      <c r="F14" s="659">
        <v>2.0086362023691899</v>
      </c>
      <c r="G14" s="660">
        <v>4.7060891747715064E-2</v>
      </c>
      <c r="H14" s="661">
        <v>4.977089174771506</v>
      </c>
      <c r="I14" s="662">
        <v>4.8920891747715061</v>
      </c>
      <c r="J14" s="663">
        <v>4.7518963679071567E-2</v>
      </c>
      <c r="K14" s="659">
        <v>2.9818963679071566</v>
      </c>
      <c r="L14" s="659">
        <v>2.7318963679071566</v>
      </c>
      <c r="M14" s="659">
        <v>2.2518963679071566</v>
      </c>
      <c r="N14" s="660">
        <v>4.2124391138607144E-2</v>
      </c>
      <c r="O14" s="661">
        <v>4.4494391138607146</v>
      </c>
      <c r="P14" s="661">
        <v>4.3294391138607144</v>
      </c>
      <c r="Q14" s="643"/>
      <c r="S14" s="644"/>
      <c r="T14" s="644"/>
    </row>
    <row r="18" spans="2:2">
      <c r="B18" s="664"/>
    </row>
  </sheetData>
  <mergeCells count="9">
    <mergeCell ref="N1:P1"/>
    <mergeCell ref="B3:P3"/>
    <mergeCell ref="B5:B7"/>
    <mergeCell ref="C5:I5"/>
    <mergeCell ref="J5:P5"/>
    <mergeCell ref="C6:F6"/>
    <mergeCell ref="G6:I6"/>
    <mergeCell ref="J6:M6"/>
    <mergeCell ref="N6:P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FCFE-2909-44EC-91F2-5F0F9AF32640}">
  <dimension ref="A1:B44"/>
  <sheetViews>
    <sheetView workbookViewId="0"/>
  </sheetViews>
  <sheetFormatPr defaultColWidth="9.109375" defaultRowHeight="13.8"/>
  <cols>
    <col min="1" max="1" width="50.44140625" style="665" customWidth="1"/>
    <col min="2" max="2" width="81.109375" style="665" customWidth="1"/>
    <col min="3" max="3" width="46.5546875" style="665" customWidth="1"/>
    <col min="4" max="4" width="72.5546875" style="665" customWidth="1"/>
    <col min="5" max="16384" width="9.109375" style="665"/>
  </cols>
  <sheetData>
    <row r="1" spans="1:2">
      <c r="B1" s="666" t="s">
        <v>270</v>
      </c>
    </row>
    <row r="4" spans="1:2">
      <c r="A4" s="982" t="s">
        <v>220</v>
      </c>
      <c r="B4" s="982"/>
    </row>
    <row r="7" spans="1:2">
      <c r="A7" s="667" t="s">
        <v>125</v>
      </c>
      <c r="B7" s="667" t="s">
        <v>221</v>
      </c>
    </row>
    <row r="8" spans="1:2">
      <c r="A8" s="668" t="s">
        <v>222</v>
      </c>
      <c r="B8" s="669"/>
    </row>
    <row r="9" spans="1:2">
      <c r="A9" s="670" t="s">
        <v>132</v>
      </c>
      <c r="B9" s="671" t="s">
        <v>223</v>
      </c>
    </row>
    <row r="10" spans="1:2">
      <c r="A10" s="670" t="s">
        <v>133</v>
      </c>
      <c r="B10" s="671" t="s">
        <v>224</v>
      </c>
    </row>
    <row r="11" spans="1:2" ht="26.4">
      <c r="A11" s="670" t="s">
        <v>225</v>
      </c>
      <c r="B11" s="671" t="s">
        <v>226</v>
      </c>
    </row>
    <row r="12" spans="1:2">
      <c r="A12" s="670" t="s">
        <v>135</v>
      </c>
      <c r="B12" s="671" t="s">
        <v>227</v>
      </c>
    </row>
    <row r="13" spans="1:2" ht="26.4">
      <c r="A13" s="670" t="s">
        <v>136</v>
      </c>
      <c r="B13" s="672" t="s">
        <v>228</v>
      </c>
    </row>
    <row r="14" spans="1:2" ht="52.8">
      <c r="A14" s="670" t="s">
        <v>137</v>
      </c>
      <c r="B14" s="672" t="s">
        <v>229</v>
      </c>
    </row>
    <row r="15" spans="1:2">
      <c r="A15" s="670" t="s">
        <v>138</v>
      </c>
      <c r="B15" s="673" t="s">
        <v>230</v>
      </c>
    </row>
    <row r="16" spans="1:2">
      <c r="A16" s="670" t="s">
        <v>139</v>
      </c>
      <c r="B16" s="673" t="s">
        <v>231</v>
      </c>
    </row>
    <row r="17" spans="1:2">
      <c r="A17" s="670" t="s">
        <v>232</v>
      </c>
      <c r="B17" s="671" t="s">
        <v>233</v>
      </c>
    </row>
    <row r="18" spans="1:2">
      <c r="A18" s="668" t="s">
        <v>234</v>
      </c>
      <c r="B18" s="674"/>
    </row>
    <row r="19" spans="1:2">
      <c r="A19" s="670" t="s">
        <v>141</v>
      </c>
      <c r="B19" s="671" t="s">
        <v>235</v>
      </c>
    </row>
    <row r="20" spans="1:2" ht="26.4">
      <c r="A20" s="670" t="s">
        <v>142</v>
      </c>
      <c r="B20" s="671" t="s">
        <v>236</v>
      </c>
    </row>
    <row r="21" spans="1:2" ht="26.4">
      <c r="A21" s="670" t="s">
        <v>143</v>
      </c>
      <c r="B21" s="671" t="s">
        <v>237</v>
      </c>
    </row>
    <row r="22" spans="1:2">
      <c r="A22" s="665" t="s">
        <v>238</v>
      </c>
      <c r="B22" s="665" t="s">
        <v>239</v>
      </c>
    </row>
    <row r="23" spans="1:2">
      <c r="A23" s="668" t="s">
        <v>240</v>
      </c>
      <c r="B23" s="674"/>
    </row>
    <row r="24" spans="1:2">
      <c r="A24" s="670" t="s">
        <v>241</v>
      </c>
      <c r="B24" s="671" t="s">
        <v>242</v>
      </c>
    </row>
    <row r="25" spans="1:2">
      <c r="A25" s="670" t="s">
        <v>243</v>
      </c>
      <c r="B25" s="671" t="s">
        <v>244</v>
      </c>
    </row>
    <row r="26" spans="1:2" ht="26.4">
      <c r="A26" s="670" t="s">
        <v>245</v>
      </c>
      <c r="B26" s="671" t="s">
        <v>246</v>
      </c>
    </row>
    <row r="27" spans="1:2">
      <c r="A27" s="670" t="s">
        <v>146</v>
      </c>
      <c r="B27" s="671" t="s">
        <v>247</v>
      </c>
    </row>
    <row r="28" spans="1:2">
      <c r="A28" s="670" t="s">
        <v>148</v>
      </c>
      <c r="B28" s="671" t="s">
        <v>248</v>
      </c>
    </row>
    <row r="29" spans="1:2">
      <c r="A29" s="670" t="s">
        <v>149</v>
      </c>
      <c r="B29" s="671" t="s">
        <v>249</v>
      </c>
    </row>
    <row r="30" spans="1:2">
      <c r="A30" s="670" t="s">
        <v>250</v>
      </c>
      <c r="B30" s="671" t="s">
        <v>251</v>
      </c>
    </row>
    <row r="31" spans="1:2" ht="26.4">
      <c r="A31" s="670" t="s">
        <v>147</v>
      </c>
      <c r="B31" s="671" t="s">
        <v>252</v>
      </c>
    </row>
    <row r="32" spans="1:2">
      <c r="A32" s="670" t="s">
        <v>151</v>
      </c>
      <c r="B32" s="671" t="s">
        <v>253</v>
      </c>
    </row>
    <row r="33" spans="1:2">
      <c r="A33" s="670" t="s">
        <v>254</v>
      </c>
      <c r="B33" s="671" t="s">
        <v>255</v>
      </c>
    </row>
    <row r="34" spans="1:2" ht="26.4">
      <c r="A34" s="675" t="s">
        <v>157</v>
      </c>
      <c r="B34" s="671" t="s">
        <v>256</v>
      </c>
    </row>
    <row r="35" spans="1:2">
      <c r="A35" s="670" t="s">
        <v>257</v>
      </c>
      <c r="B35" s="671" t="s">
        <v>258</v>
      </c>
    </row>
    <row r="36" spans="1:2">
      <c r="A36" s="668" t="s">
        <v>259</v>
      </c>
      <c r="B36" s="674"/>
    </row>
    <row r="37" spans="1:2">
      <c r="A37" s="670" t="s">
        <v>160</v>
      </c>
      <c r="B37" s="671" t="s">
        <v>260</v>
      </c>
    </row>
    <row r="38" spans="1:2">
      <c r="A38" s="670" t="s">
        <v>161</v>
      </c>
      <c r="B38" s="671" t="s">
        <v>261</v>
      </c>
    </row>
    <row r="39" spans="1:2">
      <c r="A39" s="670" t="s">
        <v>162</v>
      </c>
      <c r="B39" s="671" t="s">
        <v>262</v>
      </c>
    </row>
    <row r="40" spans="1:2" ht="26.4">
      <c r="A40" s="670" t="s">
        <v>263</v>
      </c>
      <c r="B40" s="671" t="s">
        <v>264</v>
      </c>
    </row>
    <row r="41" spans="1:2">
      <c r="A41" s="670" t="s">
        <v>164</v>
      </c>
      <c r="B41" s="671" t="s">
        <v>265</v>
      </c>
    </row>
    <row r="42" spans="1:2">
      <c r="A42" s="670" t="s">
        <v>165</v>
      </c>
      <c r="B42" s="671" t="s">
        <v>266</v>
      </c>
    </row>
    <row r="43" spans="1:2" ht="26.4">
      <c r="A43" s="675" t="s">
        <v>166</v>
      </c>
      <c r="B43" s="671" t="s">
        <v>267</v>
      </c>
    </row>
    <row r="44" spans="1:2" ht="26.4">
      <c r="A44" s="675" t="s">
        <v>268</v>
      </c>
      <c r="B44" s="671" t="s">
        <v>269</v>
      </c>
    </row>
  </sheetData>
  <mergeCells count="1">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FC27-A6C2-4C43-9285-0B86989B08E8}">
  <dimension ref="A1:K55"/>
  <sheetViews>
    <sheetView workbookViewId="0"/>
  </sheetViews>
  <sheetFormatPr defaultRowHeight="14.4"/>
  <cols>
    <col min="1" max="1" width="37.44140625" customWidth="1"/>
    <col min="2" max="2" width="11.44140625" customWidth="1"/>
    <col min="4" max="6" width="9" customWidth="1"/>
    <col min="8" max="8" width="9.44140625" bestFit="1" customWidth="1"/>
    <col min="9" max="9" width="9.5546875" bestFit="1" customWidth="1"/>
    <col min="10" max="10" width="9.44140625" bestFit="1" customWidth="1"/>
    <col min="11" max="11" width="10.5546875" customWidth="1"/>
    <col min="12" max="12" width="10.44140625" bestFit="1" customWidth="1"/>
  </cols>
  <sheetData>
    <row r="1" spans="1:11" s="676" customFormat="1" ht="13.2">
      <c r="H1" s="998" t="s">
        <v>286</v>
      </c>
      <c r="I1" s="998"/>
    </row>
    <row r="2" spans="1:11" s="676" customFormat="1" ht="13.2"/>
    <row r="3" spans="1:11" s="676" customFormat="1" ht="13.2">
      <c r="A3" s="989" t="s">
        <v>271</v>
      </c>
      <c r="B3" s="989"/>
      <c r="C3" s="989"/>
      <c r="D3" s="989"/>
      <c r="E3" s="989"/>
      <c r="F3" s="989"/>
      <c r="G3" s="989"/>
      <c r="H3" s="989"/>
    </row>
    <row r="4" spans="1:11" s="676" customFormat="1" ht="13.8" thickBot="1">
      <c r="C4" s="677"/>
      <c r="D4" s="677"/>
      <c r="E4" s="677"/>
      <c r="F4" s="677"/>
      <c r="G4" s="677"/>
    </row>
    <row r="5" spans="1:11" s="676" customFormat="1" ht="13.8" thickBot="1">
      <c r="A5" s="990" t="s">
        <v>272</v>
      </c>
      <c r="B5" s="992" t="s">
        <v>273</v>
      </c>
      <c r="C5" s="993"/>
      <c r="D5" s="993"/>
      <c r="E5" s="994"/>
      <c r="F5" s="995" t="s">
        <v>274</v>
      </c>
      <c r="G5" s="996"/>
      <c r="H5" s="996"/>
      <c r="I5" s="997"/>
      <c r="J5" s="678"/>
    </row>
    <row r="6" spans="1:11" s="676" customFormat="1" ht="13.8" thickBot="1">
      <c r="A6" s="991"/>
      <c r="B6" s="679">
        <v>2015</v>
      </c>
      <c r="C6" s="679">
        <v>2016</v>
      </c>
      <c r="D6" s="680">
        <v>2017</v>
      </c>
      <c r="E6" s="681">
        <v>2018</v>
      </c>
      <c r="F6" s="679">
        <v>2015</v>
      </c>
      <c r="G6" s="679">
        <v>2016</v>
      </c>
      <c r="H6" s="680">
        <v>2017</v>
      </c>
      <c r="I6" s="681">
        <v>2018</v>
      </c>
      <c r="J6" s="682"/>
    </row>
    <row r="7" spans="1:11" s="676" customFormat="1" ht="28.2" customHeight="1">
      <c r="A7" s="683" t="s">
        <v>275</v>
      </c>
      <c r="B7" s="684">
        <v>377.48</v>
      </c>
      <c r="C7" s="685">
        <v>405.69799999999998</v>
      </c>
      <c r="D7" s="686">
        <v>166.4</v>
      </c>
      <c r="E7" s="687">
        <v>213.554</v>
      </c>
      <c r="F7" s="688">
        <v>14.268283648096377</v>
      </c>
      <c r="G7" s="689">
        <v>15.594616390533863</v>
      </c>
      <c r="H7" s="690">
        <v>8.4166994600970568</v>
      </c>
      <c r="I7" s="691">
        <f>E7/E12*100</f>
        <v>10.42804733282842</v>
      </c>
      <c r="J7" s="692"/>
      <c r="K7" s="693"/>
    </row>
    <row r="8" spans="1:11" s="676" customFormat="1" ht="13.2">
      <c r="A8" s="694" t="s">
        <v>276</v>
      </c>
      <c r="B8" s="695">
        <v>66.548000000000002</v>
      </c>
      <c r="C8" s="696">
        <v>60.338999999999999</v>
      </c>
      <c r="D8" s="697">
        <v>73.768000000000001</v>
      </c>
      <c r="E8" s="698">
        <v>16.791</v>
      </c>
      <c r="F8" s="699">
        <v>2.5154332420618779</v>
      </c>
      <c r="G8" s="700">
        <v>2.3193694777603606</v>
      </c>
      <c r="H8" s="701">
        <v>3.7312685443055265</v>
      </c>
      <c r="I8" s="702">
        <f>E8/E12*100</f>
        <v>0.81992068875095769</v>
      </c>
      <c r="J8" s="692"/>
      <c r="K8" s="697"/>
    </row>
    <row r="9" spans="1:11" s="676" customFormat="1" ht="13.2">
      <c r="A9" s="703" t="s">
        <v>277</v>
      </c>
      <c r="B9" s="704">
        <v>2035.5809999999999</v>
      </c>
      <c r="C9" s="705">
        <v>1975.12</v>
      </c>
      <c r="D9" s="706">
        <v>1632.681</v>
      </c>
      <c r="E9" s="707">
        <v>1699.07</v>
      </c>
      <c r="F9" s="708">
        <v>76.942479327846954</v>
      </c>
      <c r="G9" s="709">
        <v>75.921593710768221</v>
      </c>
      <c r="H9" s="710">
        <v>82.582844298141353</v>
      </c>
      <c r="I9" s="711">
        <f>E9/E12*100</f>
        <v>82.96722319314452</v>
      </c>
      <c r="J9" s="692"/>
      <c r="K9" s="712"/>
    </row>
    <row r="10" spans="1:11" s="676" customFormat="1" ht="13.2">
      <c r="A10" s="713" t="s">
        <v>278</v>
      </c>
      <c r="B10" s="714">
        <v>132.071</v>
      </c>
      <c r="C10" s="715">
        <v>128.55099999999999</v>
      </c>
      <c r="D10" s="716">
        <v>75.542000000000002</v>
      </c>
      <c r="E10" s="717">
        <v>78.180000000000007</v>
      </c>
      <c r="F10" s="708">
        <v>4.9921227341521046</v>
      </c>
      <c r="G10" s="709">
        <v>4.9413690272555408</v>
      </c>
      <c r="H10" s="710">
        <v>3.8209994628284361</v>
      </c>
      <c r="I10" s="711">
        <f>E10/E12*100</f>
        <v>3.8176046362068892</v>
      </c>
      <c r="J10" s="692"/>
    </row>
    <row r="11" spans="1:11" s="676" customFormat="1" ht="13.8" thickBot="1">
      <c r="A11" s="718" t="s">
        <v>279</v>
      </c>
      <c r="B11" s="719">
        <v>33.908000000000001</v>
      </c>
      <c r="C11" s="720">
        <v>31.818000000000001</v>
      </c>
      <c r="D11" s="721">
        <v>28.631</v>
      </c>
      <c r="E11" s="722">
        <v>40.286000000000001</v>
      </c>
      <c r="F11" s="723">
        <v>1.2816810478426723</v>
      </c>
      <c r="G11" s="724">
        <v>1.223051393682016</v>
      </c>
      <c r="H11" s="725">
        <v>1.4481882346276369</v>
      </c>
      <c r="I11" s="726">
        <f>E11/E12*100</f>
        <v>1.9672041490692085</v>
      </c>
      <c r="J11" s="727"/>
      <c r="K11" s="728"/>
    </row>
    <row r="12" spans="1:11" s="676" customFormat="1" ht="13.8" thickBot="1">
      <c r="A12" s="729" t="s">
        <v>280</v>
      </c>
      <c r="B12" s="730">
        <v>2645.5880000000002</v>
      </c>
      <c r="C12" s="731">
        <v>2601.5259999999998</v>
      </c>
      <c r="D12" s="732">
        <v>1977.0219999999999</v>
      </c>
      <c r="E12" s="733">
        <f>E7+E8+E9+E10+E11</f>
        <v>2047.8810000000001</v>
      </c>
      <c r="F12" s="734">
        <v>100</v>
      </c>
      <c r="G12" s="734">
        <v>100</v>
      </c>
      <c r="H12" s="735">
        <v>100</v>
      </c>
      <c r="I12" s="736">
        <f>I7+I8+I9+I10+I11</f>
        <v>100</v>
      </c>
      <c r="J12" s="737"/>
    </row>
    <row r="13" spans="1:11" s="676" customFormat="1" ht="13.2">
      <c r="A13" s="694" t="s">
        <v>281</v>
      </c>
      <c r="B13" s="684">
        <v>518.60199999999998</v>
      </c>
      <c r="C13" s="685">
        <v>508.904</v>
      </c>
      <c r="D13" s="697">
        <v>491.875</v>
      </c>
      <c r="E13" s="698">
        <v>450.35</v>
      </c>
      <c r="F13" s="738">
        <v>19.602523144193274</v>
      </c>
      <c r="G13" s="739">
        <v>19.561749527008381</v>
      </c>
      <c r="H13" s="740">
        <v>24.879591628216577</v>
      </c>
      <c r="I13" s="702">
        <f>E13/E17*100</f>
        <v>21.991045369379737</v>
      </c>
      <c r="J13" s="692"/>
      <c r="K13" s="697"/>
    </row>
    <row r="14" spans="1:11" s="676" customFormat="1" ht="13.2">
      <c r="A14" s="718" t="s">
        <v>282</v>
      </c>
      <c r="B14" s="741">
        <v>864.55200000000002</v>
      </c>
      <c r="C14" s="715">
        <v>828.85599999999999</v>
      </c>
      <c r="D14" s="716">
        <v>892.96900000000005</v>
      </c>
      <c r="E14" s="717">
        <v>958.13</v>
      </c>
      <c r="F14" s="708">
        <v>32.679011244381215</v>
      </c>
      <c r="G14" s="709">
        <v>31.860377332381074</v>
      </c>
      <c r="H14" s="710">
        <v>45.167378005909896</v>
      </c>
      <c r="I14" s="742">
        <f>E14/E17*100</f>
        <v>46.786455645084501</v>
      </c>
      <c r="J14" s="692"/>
      <c r="K14" s="697"/>
    </row>
    <row r="15" spans="1:11" s="676" customFormat="1" ht="13.2">
      <c r="A15" s="718" t="s">
        <v>283</v>
      </c>
      <c r="B15" s="741">
        <v>106.687</v>
      </c>
      <c r="C15" s="715">
        <v>103.926</v>
      </c>
      <c r="D15" s="716">
        <v>86.209000000000003</v>
      </c>
      <c r="E15" s="717">
        <v>129.67400000000001</v>
      </c>
      <c r="F15" s="708">
        <v>4.0326384909517277</v>
      </c>
      <c r="G15" s="709">
        <v>3.9948092004461997</v>
      </c>
      <c r="H15" s="710">
        <v>4.3605483398768445</v>
      </c>
      <c r="I15" s="742">
        <f>E15/E17*100</f>
        <v>6.3321123953124188</v>
      </c>
      <c r="J15" s="692"/>
      <c r="K15" s="697"/>
    </row>
    <row r="16" spans="1:11" s="676" customFormat="1" ht="13.8" thickBot="1">
      <c r="A16" s="743" t="s">
        <v>284</v>
      </c>
      <c r="B16" s="719">
        <v>1155.7470000000001</v>
      </c>
      <c r="C16" s="720">
        <v>1159.8399999999999</v>
      </c>
      <c r="D16" s="721">
        <v>505.96899999999999</v>
      </c>
      <c r="E16" s="722">
        <v>509.72500000000002</v>
      </c>
      <c r="F16" s="723">
        <v>43.685827120473789</v>
      </c>
      <c r="G16" s="724">
        <v>44.583063940164344</v>
      </c>
      <c r="H16" s="725">
        <v>25.59248202599667</v>
      </c>
      <c r="I16" s="726">
        <f>E16/E17*100</f>
        <v>24.890386590223351</v>
      </c>
      <c r="J16" s="692"/>
      <c r="K16" s="697"/>
    </row>
    <row r="17" spans="1:10" s="676" customFormat="1" ht="13.8" thickBot="1">
      <c r="A17" s="729" t="s">
        <v>285</v>
      </c>
      <c r="B17" s="744">
        <v>2645.5880000000002</v>
      </c>
      <c r="C17" s="745">
        <v>2601.5259999999998</v>
      </c>
      <c r="D17" s="746">
        <v>1977.0220000000002</v>
      </c>
      <c r="E17" s="733">
        <f>E13+E14+E15+E16</f>
        <v>2047.8789999999999</v>
      </c>
      <c r="F17" s="734">
        <v>100</v>
      </c>
      <c r="G17" s="747">
        <v>100</v>
      </c>
      <c r="H17" s="735">
        <v>100</v>
      </c>
      <c r="I17" s="736">
        <f>I13+I14+I15+I16</f>
        <v>100</v>
      </c>
      <c r="J17" s="737"/>
    </row>
    <row r="18" spans="1:10" s="676" customFormat="1" ht="13.2">
      <c r="A18" s="748"/>
      <c r="B18" s="748"/>
      <c r="D18" s="749"/>
      <c r="E18" s="749"/>
      <c r="F18" s="749"/>
      <c r="G18" s="749"/>
    </row>
    <row r="19" spans="1:10">
      <c r="A19" s="847"/>
      <c r="B19" s="848"/>
      <c r="C19" s="848"/>
      <c r="D19" s="848"/>
      <c r="E19" s="848"/>
      <c r="F19" s="848"/>
      <c r="G19" s="848"/>
      <c r="H19" s="848"/>
      <c r="I19" s="728"/>
    </row>
    <row r="20" spans="1:10">
      <c r="A20" s="988" t="s">
        <v>568</v>
      </c>
      <c r="B20" s="988"/>
      <c r="C20" s="988"/>
      <c r="D20" s="988"/>
      <c r="E20" s="988"/>
      <c r="F20" s="988"/>
      <c r="G20" s="988"/>
      <c r="H20" s="848"/>
      <c r="I20" s="848"/>
    </row>
    <row r="21" spans="1:10" ht="15" thickBot="1">
      <c r="A21" s="848"/>
      <c r="B21" s="848"/>
      <c r="C21" s="848"/>
      <c r="D21" s="848"/>
      <c r="E21" s="848"/>
      <c r="F21" s="848"/>
      <c r="G21" s="848"/>
      <c r="H21" s="848"/>
      <c r="I21" s="849"/>
    </row>
    <row r="22" spans="1:10" ht="15" thickBot="1">
      <c r="A22" s="983" t="s">
        <v>272</v>
      </c>
      <c r="B22" s="985" t="s">
        <v>273</v>
      </c>
      <c r="C22" s="986"/>
      <c r="D22" s="986"/>
      <c r="E22" s="987"/>
      <c r="F22" s="985" t="s">
        <v>274</v>
      </c>
      <c r="G22" s="986"/>
      <c r="H22" s="986"/>
      <c r="I22" s="986"/>
    </row>
    <row r="23" spans="1:10" ht="15" thickBot="1">
      <c r="A23" s="984"/>
      <c r="B23" s="850">
        <v>2015</v>
      </c>
      <c r="C23" s="851">
        <v>2016</v>
      </c>
      <c r="D23" s="851">
        <v>2017</v>
      </c>
      <c r="E23" s="852">
        <v>2018</v>
      </c>
      <c r="F23" s="850">
        <v>2015</v>
      </c>
      <c r="G23" s="851">
        <v>2016</v>
      </c>
      <c r="H23" s="851">
        <v>2017</v>
      </c>
      <c r="I23" s="852">
        <v>2018</v>
      </c>
    </row>
    <row r="24" spans="1:10">
      <c r="A24" s="917" t="s">
        <v>569</v>
      </c>
      <c r="B24" s="853">
        <v>2525.866</v>
      </c>
      <c r="C24" s="854">
        <v>2431.6640000000002</v>
      </c>
      <c r="D24" s="854">
        <v>2979.7669999999998</v>
      </c>
      <c r="E24" s="855">
        <v>3609.6570000000002</v>
      </c>
      <c r="F24" s="856">
        <v>74.117874212419139</v>
      </c>
      <c r="G24" s="857">
        <v>73.96982332093134</v>
      </c>
      <c r="H24" s="857">
        <v>75.60214331075494</v>
      </c>
      <c r="I24" s="858">
        <v>73.3</v>
      </c>
    </row>
    <row r="25" spans="1:10">
      <c r="A25" s="918" t="s">
        <v>570</v>
      </c>
      <c r="B25" s="853">
        <v>537.96799999999996</v>
      </c>
      <c r="C25" s="854">
        <v>574.79</v>
      </c>
      <c r="D25" s="854">
        <v>758.41800000000001</v>
      </c>
      <c r="E25" s="855">
        <v>1043.4059999999999</v>
      </c>
      <c r="F25" s="859">
        <v>15.785890682366638</v>
      </c>
      <c r="G25" s="857">
        <v>17.484781921613397</v>
      </c>
      <c r="H25" s="857">
        <v>19.24245295872333</v>
      </c>
      <c r="I25" s="858">
        <v>21.2</v>
      </c>
    </row>
    <row r="26" spans="1:10">
      <c r="A26" s="918" t="s">
        <v>571</v>
      </c>
      <c r="B26" s="853">
        <v>8.0000000000000002E-3</v>
      </c>
      <c r="C26" s="854">
        <v>0</v>
      </c>
      <c r="D26" s="854">
        <v>0</v>
      </c>
      <c r="E26" s="855">
        <v>0</v>
      </c>
      <c r="F26" s="859">
        <v>2.3474839666845078E-4</v>
      </c>
      <c r="G26" s="857">
        <v>0</v>
      </c>
      <c r="H26" s="857">
        <v>0</v>
      </c>
      <c r="I26" s="858">
        <v>0</v>
      </c>
    </row>
    <row r="27" spans="1:10">
      <c r="A27" s="918" t="s">
        <v>86</v>
      </c>
      <c r="B27" s="853">
        <v>61.78</v>
      </c>
      <c r="C27" s="854">
        <v>28.712</v>
      </c>
      <c r="D27" s="854">
        <v>11.67</v>
      </c>
      <c r="E27" s="855">
        <v>11.67</v>
      </c>
      <c r="F27" s="859">
        <v>1.8128444932721108</v>
      </c>
      <c r="G27" s="857">
        <v>0.87340256186322629</v>
      </c>
      <c r="H27" s="857">
        <v>0.29608926215925946</v>
      </c>
      <c r="I27" s="858">
        <v>0.2</v>
      </c>
    </row>
    <row r="28" spans="1:10" ht="15" thickBot="1">
      <c r="A28" s="918" t="s">
        <v>572</v>
      </c>
      <c r="B28" s="853">
        <v>282.28199999999998</v>
      </c>
      <c r="C28" s="860">
        <v>252.20699999999999</v>
      </c>
      <c r="D28" s="860">
        <v>191.52400000000009</v>
      </c>
      <c r="E28" s="861">
        <v>258.21800000000002</v>
      </c>
      <c r="F28" s="862">
        <v>8.283155863545451</v>
      </c>
      <c r="G28" s="863">
        <v>7.6719921955920425</v>
      </c>
      <c r="H28" s="864">
        <v>4.8593144683624718</v>
      </c>
      <c r="I28" s="865">
        <v>5.3</v>
      </c>
    </row>
    <row r="29" spans="1:10" ht="15" thickBot="1">
      <c r="A29" s="729" t="s">
        <v>280</v>
      </c>
      <c r="B29" s="866">
        <v>3407.904</v>
      </c>
      <c r="C29" s="867">
        <v>3287.373</v>
      </c>
      <c r="D29" s="867">
        <v>3941.3789999999999</v>
      </c>
      <c r="E29" s="868">
        <v>4922.951</v>
      </c>
      <c r="F29" s="869">
        <v>100</v>
      </c>
      <c r="G29" s="870">
        <v>100</v>
      </c>
      <c r="H29" s="870">
        <v>100</v>
      </c>
      <c r="I29" s="871">
        <v>100</v>
      </c>
    </row>
    <row r="30" spans="1:10">
      <c r="A30" s="917" t="s">
        <v>573</v>
      </c>
      <c r="B30" s="853">
        <v>1723.5630000000001</v>
      </c>
      <c r="C30" s="854">
        <v>2163.6889999999999</v>
      </c>
      <c r="D30" s="854">
        <v>2848.3429999999998</v>
      </c>
      <c r="E30" s="855">
        <v>3752.7649999999999</v>
      </c>
      <c r="F30" s="859">
        <v>50.575486032168769</v>
      </c>
      <c r="G30" s="857">
        <v>65.818177614770207</v>
      </c>
      <c r="H30" s="857">
        <v>72.267675856597407</v>
      </c>
      <c r="I30" s="858">
        <v>76.2</v>
      </c>
    </row>
    <row r="31" spans="1:10">
      <c r="A31" s="918" t="s">
        <v>574</v>
      </c>
      <c r="B31" s="853">
        <v>794.21</v>
      </c>
      <c r="C31" s="854">
        <v>379.23899999999998</v>
      </c>
      <c r="D31" s="854">
        <v>377.65300000000002</v>
      </c>
      <c r="E31" s="855">
        <v>434.92500000000001</v>
      </c>
      <c r="F31" s="859">
        <v>23.304954191757862</v>
      </c>
      <c r="G31" s="857">
        <v>11.536232730511566</v>
      </c>
      <c r="H31" s="857">
        <v>9.581747911073764</v>
      </c>
      <c r="I31" s="858">
        <v>8.9</v>
      </c>
    </row>
    <row r="32" spans="1:10">
      <c r="A32" s="718" t="s">
        <v>283</v>
      </c>
      <c r="B32" s="853">
        <v>277.32900000000001</v>
      </c>
      <c r="C32" s="854">
        <v>176.01400000000001</v>
      </c>
      <c r="D32" s="854">
        <v>163.17700000000002</v>
      </c>
      <c r="E32" s="855">
        <v>197.58</v>
      </c>
      <c r="F32" s="859">
        <v>8.1378220383097872</v>
      </c>
      <c r="G32" s="857">
        <v>5.3542448636038564</v>
      </c>
      <c r="H32" s="857">
        <v>4.140099188634232</v>
      </c>
      <c r="I32" s="858">
        <v>4</v>
      </c>
    </row>
    <row r="33" spans="1:9" ht="15" thickBot="1">
      <c r="A33" s="919" t="s">
        <v>284</v>
      </c>
      <c r="B33" s="872">
        <v>612.79999999999995</v>
      </c>
      <c r="C33" s="873">
        <v>568.43100000000004</v>
      </c>
      <c r="D33" s="873">
        <v>552.20600000000002</v>
      </c>
      <c r="E33" s="874">
        <v>537.67999999999995</v>
      </c>
      <c r="F33" s="862">
        <v>17.981737737763584</v>
      </c>
      <c r="G33" s="875">
        <v>17.291344791114366</v>
      </c>
      <c r="H33" s="875">
        <v>14.010477043694605</v>
      </c>
      <c r="I33" s="876">
        <v>10.9</v>
      </c>
    </row>
    <row r="34" spans="1:9" ht="15" thickBot="1">
      <c r="A34" s="729" t="s">
        <v>285</v>
      </c>
      <c r="B34" s="866">
        <v>3407.902</v>
      </c>
      <c r="C34" s="877">
        <v>3287.373</v>
      </c>
      <c r="D34" s="877">
        <v>3941.3789999999999</v>
      </c>
      <c r="E34" s="878">
        <v>4922.951</v>
      </c>
      <c r="F34" s="879">
        <v>100</v>
      </c>
      <c r="G34" s="870">
        <v>100</v>
      </c>
      <c r="H34" s="870">
        <v>100</v>
      </c>
      <c r="I34" s="871">
        <v>100</v>
      </c>
    </row>
    <row r="35" spans="1:9">
      <c r="A35" s="845"/>
      <c r="B35" s="845"/>
      <c r="C35" s="845"/>
      <c r="D35" s="845"/>
      <c r="E35" s="880"/>
      <c r="F35" s="845"/>
      <c r="G35" s="845"/>
      <c r="H35" s="881"/>
      <c r="I35" s="881"/>
    </row>
    <row r="36" spans="1:9">
      <c r="A36" s="845"/>
      <c r="B36" s="845"/>
      <c r="C36" s="845"/>
      <c r="D36" s="845"/>
      <c r="E36" s="845"/>
      <c r="F36" s="845"/>
      <c r="G36" s="845"/>
      <c r="H36" s="845"/>
      <c r="I36" s="845"/>
    </row>
    <row r="37" spans="1:9">
      <c r="A37" s="988" t="s">
        <v>575</v>
      </c>
      <c r="B37" s="988"/>
      <c r="C37" s="988"/>
      <c r="D37" s="988"/>
      <c r="E37" s="988"/>
      <c r="F37" s="988"/>
      <c r="G37" s="988"/>
      <c r="H37" s="845"/>
      <c r="I37" s="845"/>
    </row>
    <row r="38" spans="1:9" ht="15" thickBot="1">
      <c r="A38" s="845"/>
      <c r="B38" s="845"/>
      <c r="C38" s="845"/>
      <c r="D38" s="845"/>
      <c r="E38" s="845"/>
      <c r="F38" s="845"/>
      <c r="G38" s="845"/>
      <c r="H38" s="845"/>
      <c r="I38" s="845"/>
    </row>
    <row r="39" spans="1:9" ht="15" customHeight="1" thickBot="1">
      <c r="A39" s="983" t="s">
        <v>272</v>
      </c>
      <c r="B39" s="985" t="s">
        <v>273</v>
      </c>
      <c r="C39" s="986"/>
      <c r="D39" s="986"/>
      <c r="E39" s="987"/>
      <c r="F39" s="985" t="s">
        <v>274</v>
      </c>
      <c r="G39" s="986"/>
      <c r="H39" s="986"/>
      <c r="I39" s="986"/>
    </row>
    <row r="40" spans="1:9" ht="15" thickBot="1">
      <c r="A40" s="984"/>
      <c r="B40" s="882">
        <v>2015</v>
      </c>
      <c r="C40" s="851">
        <v>2016</v>
      </c>
      <c r="D40" s="852">
        <v>2017</v>
      </c>
      <c r="E40" s="883">
        <v>2018</v>
      </c>
      <c r="F40" s="882">
        <v>2015</v>
      </c>
      <c r="G40" s="852">
        <v>2016</v>
      </c>
      <c r="H40" s="884">
        <v>2017</v>
      </c>
      <c r="I40" s="884">
        <v>2018</v>
      </c>
    </row>
    <row r="41" spans="1:9">
      <c r="A41" s="917" t="s">
        <v>576</v>
      </c>
      <c r="B41" s="885">
        <v>108.32</v>
      </c>
      <c r="C41" s="886">
        <v>146.85599999999999</v>
      </c>
      <c r="D41" s="887">
        <v>356.23</v>
      </c>
      <c r="E41" s="888">
        <v>193.76499999999999</v>
      </c>
      <c r="F41" s="889">
        <v>12.438122293657729</v>
      </c>
      <c r="G41" s="890">
        <v>14.744385866449536</v>
      </c>
      <c r="H41" s="890">
        <v>17.227188229627497</v>
      </c>
      <c r="I41" s="891">
        <v>7.2</v>
      </c>
    </row>
    <row r="42" spans="1:9">
      <c r="A42" s="917" t="s">
        <v>577</v>
      </c>
      <c r="B42" s="885">
        <v>252.12100000000001</v>
      </c>
      <c r="C42" s="886">
        <v>283.91699999999997</v>
      </c>
      <c r="D42" s="886">
        <v>1077.4359999999999</v>
      </c>
      <c r="E42" s="888">
        <v>1809.2239999999999</v>
      </c>
      <c r="F42" s="892">
        <v>28.950441569417286</v>
      </c>
      <c r="G42" s="893">
        <v>28.505350833774258</v>
      </c>
      <c r="H42" s="893">
        <v>52.104518927032892</v>
      </c>
      <c r="I42" s="891">
        <v>66.8</v>
      </c>
    </row>
    <row r="43" spans="1:9">
      <c r="A43" s="917" t="s">
        <v>578</v>
      </c>
      <c r="B43" s="885">
        <v>52.627000000000002</v>
      </c>
      <c r="C43" s="886">
        <v>92.72</v>
      </c>
      <c r="D43" s="886">
        <v>122.887</v>
      </c>
      <c r="E43" s="888">
        <v>130.26400000000001</v>
      </c>
      <c r="F43" s="892">
        <v>6.0430304832747908</v>
      </c>
      <c r="G43" s="893">
        <v>9.3091154432723275</v>
      </c>
      <c r="H43" s="893">
        <v>5.9427826965001094</v>
      </c>
      <c r="I43" s="891">
        <v>4.8</v>
      </c>
    </row>
    <row r="44" spans="1:9">
      <c r="A44" s="917" t="s">
        <v>579</v>
      </c>
      <c r="B44" s="885">
        <v>331.50599999999997</v>
      </c>
      <c r="C44" s="886">
        <v>347.97</v>
      </c>
      <c r="D44" s="886">
        <v>345.83800000000002</v>
      </c>
      <c r="E44" s="888">
        <v>350.92</v>
      </c>
      <c r="F44" s="892">
        <v>38.066028148830306</v>
      </c>
      <c r="G44" s="893">
        <v>34.936290992185846</v>
      </c>
      <c r="H44" s="893">
        <v>16.724633868449917</v>
      </c>
      <c r="I44" s="891">
        <v>13</v>
      </c>
    </row>
    <row r="45" spans="1:9">
      <c r="A45" s="918" t="s">
        <v>570</v>
      </c>
      <c r="B45" s="885">
        <v>62.529000000000003</v>
      </c>
      <c r="C45" s="886">
        <v>65.179000000000002</v>
      </c>
      <c r="D45" s="886">
        <v>65.399000000000001</v>
      </c>
      <c r="E45" s="888">
        <v>70.349000000000004</v>
      </c>
      <c r="F45" s="892">
        <v>7.1800530733024752</v>
      </c>
      <c r="G45" s="893">
        <v>6.5439908916851488</v>
      </c>
      <c r="H45" s="893">
        <v>3.1626782781613247</v>
      </c>
      <c r="I45" s="891">
        <v>2.6</v>
      </c>
    </row>
    <row r="46" spans="1:9" ht="15" thickBot="1">
      <c r="A46" s="920" t="s">
        <v>279</v>
      </c>
      <c r="B46" s="894">
        <v>63.768000000000001</v>
      </c>
      <c r="C46" s="895">
        <v>59.371000000000002</v>
      </c>
      <c r="D46" s="895">
        <v>100.04599999999982</v>
      </c>
      <c r="E46" s="896">
        <v>151.982</v>
      </c>
      <c r="F46" s="897">
        <v>7.3223244315174112</v>
      </c>
      <c r="G46" s="898">
        <v>5.9608659726328881</v>
      </c>
      <c r="H46" s="898">
        <v>4.8381980002282496</v>
      </c>
      <c r="I46" s="899">
        <v>5.6</v>
      </c>
    </row>
    <row r="47" spans="1:9" ht="15" thickBot="1">
      <c r="A47" s="921" t="s">
        <v>580</v>
      </c>
      <c r="B47" s="900">
        <v>870.87099999999998</v>
      </c>
      <c r="C47" s="901">
        <v>996.01299999999992</v>
      </c>
      <c r="D47" s="901">
        <v>2067.8359999999998</v>
      </c>
      <c r="E47" s="902">
        <v>2706.5039999999999</v>
      </c>
      <c r="F47" s="903">
        <v>100</v>
      </c>
      <c r="G47" s="904">
        <v>100</v>
      </c>
      <c r="H47" s="905">
        <v>100</v>
      </c>
      <c r="I47" s="906">
        <v>100</v>
      </c>
    </row>
    <row r="48" spans="1:9" ht="14.4" customHeight="1">
      <c r="A48" s="917" t="s">
        <v>581</v>
      </c>
      <c r="B48" s="885">
        <v>0</v>
      </c>
      <c r="C48" s="886">
        <v>21.518000000000001</v>
      </c>
      <c r="D48" s="886">
        <v>36.582000000000001</v>
      </c>
      <c r="E48" s="888">
        <v>7.53</v>
      </c>
      <c r="F48" s="889">
        <v>0</v>
      </c>
      <c r="G48" s="890">
        <v>2.1604135688992012</v>
      </c>
      <c r="H48" s="890">
        <v>1.7690958083716506</v>
      </c>
      <c r="I48" s="907">
        <v>0.3</v>
      </c>
    </row>
    <row r="49" spans="1:9">
      <c r="A49" s="917" t="s">
        <v>582</v>
      </c>
      <c r="B49" s="885">
        <v>248.19800000000001</v>
      </c>
      <c r="C49" s="886">
        <v>353.30200000000002</v>
      </c>
      <c r="D49" s="886">
        <v>234.75700000000001</v>
      </c>
      <c r="E49" s="888">
        <v>257.08199999999999</v>
      </c>
      <c r="F49" s="892">
        <v>28.499973015521245</v>
      </c>
      <c r="G49" s="893">
        <v>35.471625370351596</v>
      </c>
      <c r="H49" s="893">
        <v>11.352786197744891</v>
      </c>
      <c r="I49" s="891">
        <v>9.5</v>
      </c>
    </row>
    <row r="50" spans="1:9">
      <c r="A50" s="918" t="s">
        <v>583</v>
      </c>
      <c r="B50" s="885">
        <v>204.98500000000001</v>
      </c>
      <c r="C50" s="886">
        <v>204.11099999999999</v>
      </c>
      <c r="D50" s="886">
        <v>294.21600000000001</v>
      </c>
      <c r="E50" s="888">
        <v>704.25400000000002</v>
      </c>
      <c r="F50" s="892">
        <v>23.537929268513938</v>
      </c>
      <c r="G50" s="893">
        <v>20.492804812788588</v>
      </c>
      <c r="H50" s="893">
        <v>22.865207879154827</v>
      </c>
      <c r="I50" s="891">
        <v>26</v>
      </c>
    </row>
    <row r="51" spans="1:9">
      <c r="A51" s="918" t="s">
        <v>284</v>
      </c>
      <c r="B51" s="885">
        <v>386.02100000000002</v>
      </c>
      <c r="C51" s="886">
        <v>369.589</v>
      </c>
      <c r="D51" s="886">
        <v>1090.191</v>
      </c>
      <c r="E51" s="888">
        <v>1000.073</v>
      </c>
      <c r="F51" s="892">
        <v>44.325853082718339</v>
      </c>
      <c r="G51" s="893">
        <v>37.106844990979035</v>
      </c>
      <c r="H51" s="893">
        <v>47.22004066086479</v>
      </c>
      <c r="I51" s="891">
        <v>36.9</v>
      </c>
    </row>
    <row r="52" spans="1:9" ht="15" thickBot="1">
      <c r="A52" s="920" t="s">
        <v>283</v>
      </c>
      <c r="B52" s="894">
        <v>31.667999999999999</v>
      </c>
      <c r="C52" s="908">
        <v>47.493000000000002</v>
      </c>
      <c r="D52" s="908">
        <v>412.089</v>
      </c>
      <c r="E52" s="909">
        <v>737.56500000000005</v>
      </c>
      <c r="F52" s="910">
        <v>3.6363594608156662</v>
      </c>
      <c r="G52" s="911">
        <v>4.7683112569815851</v>
      </c>
      <c r="H52" s="898">
        <v>16.792869453863826</v>
      </c>
      <c r="I52" s="912">
        <v>27.3</v>
      </c>
    </row>
    <row r="53" spans="1:9" ht="15" thickBot="1">
      <c r="A53" s="921" t="s">
        <v>584</v>
      </c>
      <c r="B53" s="900">
        <v>870.87099999999998</v>
      </c>
      <c r="C53" s="913">
        <v>996.01300000000003</v>
      </c>
      <c r="D53" s="913">
        <v>2067.8359999999998</v>
      </c>
      <c r="E53" s="914">
        <v>2706.5039999999999</v>
      </c>
      <c r="F53" s="915">
        <v>100.00011482756919</v>
      </c>
      <c r="G53" s="905">
        <v>100.00011482756919</v>
      </c>
      <c r="H53" s="916">
        <v>100.00011482756919</v>
      </c>
      <c r="I53" s="916">
        <v>100.00011482756919</v>
      </c>
    </row>
    <row r="54" spans="1:9">
      <c r="A54" s="845"/>
      <c r="B54" s="845"/>
      <c r="C54" s="845"/>
      <c r="D54" s="845"/>
      <c r="E54" s="880"/>
      <c r="F54" s="845"/>
      <c r="G54" s="845"/>
      <c r="H54" s="845"/>
      <c r="I54" s="845"/>
    </row>
    <row r="55" spans="1:9">
      <c r="A55" s="845"/>
      <c r="B55" s="845"/>
      <c r="C55" s="845"/>
      <c r="D55" s="880"/>
      <c r="E55" s="880"/>
      <c r="F55" s="845"/>
      <c r="G55" s="845"/>
      <c r="H55" s="845"/>
      <c r="I55" s="881"/>
    </row>
  </sheetData>
  <mergeCells count="13">
    <mergeCell ref="A3:H3"/>
    <mergeCell ref="A5:A6"/>
    <mergeCell ref="B5:E5"/>
    <mergeCell ref="F5:I5"/>
    <mergeCell ref="H1:I1"/>
    <mergeCell ref="A39:A40"/>
    <mergeCell ref="B39:E39"/>
    <mergeCell ref="F39:I39"/>
    <mergeCell ref="A20:G20"/>
    <mergeCell ref="A22:A23"/>
    <mergeCell ref="B22:E22"/>
    <mergeCell ref="F22:I22"/>
    <mergeCell ref="A37:G3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AFD99-4EA3-4047-BC19-4A00C76191ED}">
  <dimension ref="A1:N66"/>
  <sheetViews>
    <sheetView workbookViewId="0"/>
  </sheetViews>
  <sheetFormatPr defaultRowHeight="14.4"/>
  <cols>
    <col min="1" max="1" width="32.109375" customWidth="1"/>
    <col min="4" max="4" width="5.77734375" customWidth="1"/>
    <col min="5" max="6" width="13.109375" customWidth="1"/>
    <col min="7" max="7" width="12" bestFit="1" customWidth="1"/>
    <col min="11" max="11" width="10.5546875" customWidth="1"/>
  </cols>
  <sheetData>
    <row r="1" spans="1:11" s="676" customFormat="1" ht="13.2">
      <c r="F1" s="998" t="s">
        <v>299</v>
      </c>
      <c r="G1" s="998"/>
    </row>
    <row r="2" spans="1:11" s="676" customFormat="1" ht="13.2"/>
    <row r="3" spans="1:11" s="676" customFormat="1" ht="13.2">
      <c r="A3" s="1017" t="s">
        <v>287</v>
      </c>
      <c r="B3" s="1017"/>
      <c r="C3" s="1017"/>
      <c r="D3" s="1017"/>
      <c r="E3" s="1017"/>
      <c r="F3" s="1017"/>
    </row>
    <row r="4" spans="1:11" s="676" customFormat="1" ht="13.2">
      <c r="A4" s="750"/>
      <c r="B4" s="750"/>
      <c r="C4" s="750"/>
      <c r="D4" s="750"/>
      <c r="E4" s="750"/>
      <c r="F4" s="750"/>
    </row>
    <row r="5" spans="1:11" s="676" customFormat="1" ht="13.2">
      <c r="A5" s="750"/>
      <c r="B5" s="750"/>
      <c r="C5" s="750"/>
      <c r="D5" s="750"/>
      <c r="E5" s="989" t="s">
        <v>67</v>
      </c>
      <c r="F5" s="989"/>
      <c r="G5" s="989"/>
    </row>
    <row r="6" spans="1:11" s="676" customFormat="1" ht="13.2"/>
    <row r="7" spans="1:11" s="676" customFormat="1" ht="13.2">
      <c r="A7" s="1011" t="s">
        <v>272</v>
      </c>
      <c r="B7" s="1018"/>
      <c r="C7" s="1018"/>
      <c r="D7" s="1013"/>
      <c r="E7" s="751">
        <v>42735</v>
      </c>
      <c r="F7" s="752">
        <v>43100</v>
      </c>
      <c r="G7" s="752">
        <v>43465</v>
      </c>
    </row>
    <row r="8" spans="1:11" s="676" customFormat="1" ht="13.2">
      <c r="A8" s="1002" t="s">
        <v>30</v>
      </c>
      <c r="B8" s="1014"/>
      <c r="C8" s="1014"/>
      <c r="D8" s="1004"/>
      <c r="E8" s="753">
        <v>254471</v>
      </c>
      <c r="F8" s="754">
        <v>216768</v>
      </c>
      <c r="G8" s="754">
        <v>225127</v>
      </c>
      <c r="I8" s="697"/>
      <c r="J8" s="697"/>
      <c r="K8" s="697"/>
    </row>
    <row r="9" spans="1:11" s="676" customFormat="1" ht="13.2">
      <c r="A9" s="1002" t="s">
        <v>288</v>
      </c>
      <c r="B9" s="1014"/>
      <c r="C9" s="1014"/>
      <c r="D9" s="1004"/>
      <c r="E9" s="753">
        <v>-49845</v>
      </c>
      <c r="F9" s="754">
        <v>-45591</v>
      </c>
      <c r="G9" s="754">
        <v>-43082</v>
      </c>
      <c r="H9" s="697"/>
      <c r="I9" s="697"/>
      <c r="J9" s="697"/>
      <c r="K9" s="697"/>
    </row>
    <row r="10" spans="1:11" s="676" customFormat="1" ht="13.2">
      <c r="A10" s="1002" t="s">
        <v>289</v>
      </c>
      <c r="B10" s="1014"/>
      <c r="C10" s="1014"/>
      <c r="D10" s="1004"/>
      <c r="E10" s="753">
        <v>7435</v>
      </c>
      <c r="F10" s="754">
        <v>7903</v>
      </c>
      <c r="G10" s="754">
        <v>8315</v>
      </c>
      <c r="H10" s="697"/>
      <c r="I10" s="697"/>
      <c r="J10" s="697"/>
      <c r="K10" s="697"/>
    </row>
    <row r="11" spans="1:11" s="676" customFormat="1" ht="13.2">
      <c r="A11" s="1002" t="s">
        <v>290</v>
      </c>
      <c r="B11" s="1014"/>
      <c r="C11" s="1014"/>
      <c r="D11" s="1004"/>
      <c r="E11" s="753">
        <v>-5</v>
      </c>
      <c r="F11" s="754">
        <v>2</v>
      </c>
      <c r="G11" s="754">
        <v>-289</v>
      </c>
      <c r="H11" s="697"/>
      <c r="I11" s="697"/>
      <c r="J11" s="697"/>
      <c r="K11" s="697"/>
    </row>
    <row r="12" spans="1:11" s="676" customFormat="1" ht="13.2">
      <c r="A12" s="1002" t="s">
        <v>291</v>
      </c>
      <c r="B12" s="1014"/>
      <c r="C12" s="1014"/>
      <c r="D12" s="1004"/>
      <c r="E12" s="753">
        <v>20301</v>
      </c>
      <c r="F12" s="754">
        <v>20915</v>
      </c>
      <c r="G12" s="754">
        <v>20037</v>
      </c>
      <c r="H12" s="697"/>
      <c r="I12" s="697"/>
      <c r="J12" s="697"/>
      <c r="K12" s="697"/>
    </row>
    <row r="13" spans="1:11" s="676" customFormat="1" ht="13.2">
      <c r="A13" s="1005" t="s">
        <v>292</v>
      </c>
      <c r="B13" s="1016"/>
      <c r="C13" s="1016"/>
      <c r="D13" s="1007"/>
      <c r="E13" s="755">
        <v>535</v>
      </c>
      <c r="F13" s="756">
        <v>-15042</v>
      </c>
      <c r="G13" s="756">
        <v>-11745</v>
      </c>
      <c r="H13" s="697"/>
      <c r="I13" s="697"/>
      <c r="J13" s="697"/>
      <c r="K13" s="697"/>
    </row>
    <row r="14" spans="1:11" s="676" customFormat="1" ht="13.2">
      <c r="A14" s="1002" t="s">
        <v>293</v>
      </c>
      <c r="B14" s="1014"/>
      <c r="C14" s="1014"/>
      <c r="D14" s="1004"/>
      <c r="E14" s="753">
        <v>-4587</v>
      </c>
      <c r="F14" s="754">
        <v>2934</v>
      </c>
      <c r="G14" s="754">
        <v>0</v>
      </c>
      <c r="H14" s="697"/>
      <c r="I14" s="697"/>
      <c r="J14" s="697"/>
      <c r="K14" s="697"/>
    </row>
    <row r="15" spans="1:11" s="676" customFormat="1" ht="13.2">
      <c r="A15" s="1002" t="s">
        <v>294</v>
      </c>
      <c r="B15" s="1014"/>
      <c r="C15" s="1014"/>
      <c r="D15" s="1004"/>
      <c r="E15" s="753">
        <v>-109922</v>
      </c>
      <c r="F15" s="754">
        <v>-105137</v>
      </c>
      <c r="G15" s="754">
        <v>-106677</v>
      </c>
      <c r="H15" s="697"/>
      <c r="I15" s="697"/>
      <c r="J15" s="697"/>
      <c r="K15" s="697"/>
    </row>
    <row r="16" spans="1:11" s="676" customFormat="1" ht="13.2">
      <c r="A16" s="1002" t="s">
        <v>295</v>
      </c>
      <c r="B16" s="1014"/>
      <c r="C16" s="1014"/>
      <c r="D16" s="1004"/>
      <c r="E16" s="753">
        <v>-10446</v>
      </c>
      <c r="F16" s="754">
        <v>-7787</v>
      </c>
      <c r="G16" s="754">
        <v>-9510</v>
      </c>
      <c r="H16" s="757"/>
      <c r="I16" s="697"/>
      <c r="J16" s="697"/>
      <c r="K16" s="697"/>
    </row>
    <row r="17" spans="1:14" s="676" customFormat="1" ht="13.2">
      <c r="A17" s="1002" t="s">
        <v>296</v>
      </c>
      <c r="B17" s="1014"/>
      <c r="C17" s="1014"/>
      <c r="D17" s="1004"/>
      <c r="E17" s="753">
        <v>-67221</v>
      </c>
      <c r="F17" s="754">
        <v>-56997</v>
      </c>
      <c r="G17" s="754">
        <v>-61172</v>
      </c>
      <c r="H17" s="697"/>
      <c r="I17" s="697"/>
      <c r="J17" s="697"/>
      <c r="K17" s="697"/>
      <c r="L17" s="758"/>
      <c r="M17" s="759"/>
      <c r="N17" s="759"/>
    </row>
    <row r="18" spans="1:14" s="676" customFormat="1" ht="13.2">
      <c r="A18" s="1002" t="s">
        <v>297</v>
      </c>
      <c r="B18" s="1014"/>
      <c r="C18" s="1014"/>
      <c r="D18" s="1004"/>
      <c r="E18" s="753">
        <v>-5238</v>
      </c>
      <c r="F18" s="754">
        <v>-2941</v>
      </c>
      <c r="G18" s="754">
        <v>17522</v>
      </c>
      <c r="H18" s="760"/>
      <c r="I18" s="697"/>
      <c r="J18" s="697"/>
      <c r="K18" s="697"/>
      <c r="L18" s="758"/>
      <c r="M18" s="759"/>
      <c r="N18" s="759"/>
    </row>
    <row r="19" spans="1:14" s="676" customFormat="1" ht="13.2">
      <c r="A19" s="999" t="s">
        <v>298</v>
      </c>
      <c r="B19" s="1015"/>
      <c r="C19" s="1015"/>
      <c r="D19" s="1001"/>
      <c r="E19" s="761">
        <f>SUM(E8:E18)</f>
        <v>35478</v>
      </c>
      <c r="F19" s="762">
        <f>SUM(F8:F18)</f>
        <v>15027</v>
      </c>
      <c r="G19" s="762">
        <f>SUM(G8:G18)</f>
        <v>38526</v>
      </c>
      <c r="H19" s="697"/>
      <c r="I19" s="763"/>
      <c r="J19" s="763"/>
      <c r="K19" s="697"/>
      <c r="L19" s="760"/>
      <c r="M19" s="764"/>
      <c r="N19" s="764"/>
    </row>
    <row r="20" spans="1:14" s="676" customFormat="1" ht="13.2">
      <c r="A20" s="765"/>
      <c r="B20" s="697"/>
      <c r="C20" s="697"/>
      <c r="D20" s="697"/>
      <c r="E20" s="692"/>
      <c r="F20" s="692"/>
      <c r="H20" s="697"/>
      <c r="I20" s="760"/>
      <c r="J20" s="760"/>
      <c r="K20" s="760"/>
      <c r="L20" s="760"/>
      <c r="M20" s="764"/>
      <c r="N20" s="764"/>
    </row>
    <row r="21" spans="1:14">
      <c r="A21" s="748"/>
      <c r="B21" s="676"/>
      <c r="C21" s="676"/>
      <c r="D21" s="676"/>
      <c r="E21" s="676"/>
      <c r="F21" s="676"/>
      <c r="G21" s="676"/>
    </row>
    <row r="22" spans="1:14">
      <c r="A22" s="989" t="s">
        <v>585</v>
      </c>
      <c r="B22" s="989"/>
      <c r="C22" s="989"/>
      <c r="D22" s="989"/>
      <c r="E22" s="989"/>
      <c r="F22" s="989"/>
      <c r="G22" s="693"/>
    </row>
    <row r="23" spans="1:14">
      <c r="A23" s="846"/>
      <c r="B23" s="846"/>
      <c r="C23" s="846"/>
      <c r="D23" s="846"/>
      <c r="E23" s="846"/>
      <c r="F23" s="846"/>
      <c r="G23" s="693"/>
    </row>
    <row r="24" spans="1:14">
      <c r="A24" s="846"/>
      <c r="B24" s="846"/>
      <c r="C24" s="846"/>
      <c r="D24" s="846"/>
      <c r="E24" s="989" t="s">
        <v>67</v>
      </c>
      <c r="F24" s="989"/>
      <c r="G24" s="989"/>
    </row>
    <row r="25" spans="1:14">
      <c r="A25" s="676"/>
      <c r="B25" s="676"/>
      <c r="C25" s="676"/>
      <c r="D25" s="676"/>
      <c r="E25" s="676"/>
      <c r="F25" s="676"/>
      <c r="G25" s="676"/>
    </row>
    <row r="26" spans="1:14">
      <c r="A26" s="1011" t="s">
        <v>272</v>
      </c>
      <c r="B26" s="1012"/>
      <c r="C26" s="1012"/>
      <c r="D26" s="1013"/>
      <c r="E26" s="922">
        <v>42735</v>
      </c>
      <c r="F26" s="922">
        <v>43100</v>
      </c>
      <c r="G26" s="922">
        <v>43465</v>
      </c>
    </row>
    <row r="27" spans="1:14">
      <c r="A27" s="1002" t="s">
        <v>30</v>
      </c>
      <c r="B27" s="1003"/>
      <c r="C27" s="1003"/>
      <c r="D27" s="1004"/>
      <c r="E27" s="923">
        <v>156041</v>
      </c>
      <c r="F27" s="924">
        <v>176539</v>
      </c>
      <c r="G27" s="924">
        <v>188560</v>
      </c>
    </row>
    <row r="28" spans="1:14">
      <c r="A28" s="1002" t="s">
        <v>288</v>
      </c>
      <c r="B28" s="1003"/>
      <c r="C28" s="1003"/>
      <c r="D28" s="1004"/>
      <c r="E28" s="923">
        <v>39409</v>
      </c>
      <c r="F28" s="924">
        <v>44184</v>
      </c>
      <c r="G28" s="924">
        <v>52402</v>
      </c>
    </row>
    <row r="29" spans="1:14">
      <c r="A29" s="999" t="s">
        <v>586</v>
      </c>
      <c r="B29" s="1000"/>
      <c r="C29" s="1000"/>
      <c r="D29" s="1001"/>
      <c r="E29" s="925">
        <v>116632</v>
      </c>
      <c r="F29" s="926">
        <v>132355</v>
      </c>
      <c r="G29" s="926">
        <v>136158</v>
      </c>
    </row>
    <row r="30" spans="1:14">
      <c r="A30" s="1002" t="s">
        <v>587</v>
      </c>
      <c r="B30" s="1003"/>
      <c r="C30" s="1003"/>
      <c r="D30" s="1004"/>
      <c r="E30" s="923">
        <v>201001</v>
      </c>
      <c r="F30" s="924">
        <v>239203</v>
      </c>
      <c r="G30" s="924">
        <v>295874</v>
      </c>
    </row>
    <row r="31" spans="1:14">
      <c r="A31" s="1002" t="s">
        <v>588</v>
      </c>
      <c r="B31" s="1003"/>
      <c r="C31" s="1003"/>
      <c r="D31" s="1004"/>
      <c r="E31" s="923">
        <v>94101</v>
      </c>
      <c r="F31" s="924">
        <v>59837</v>
      </c>
      <c r="G31" s="924">
        <v>1323398</v>
      </c>
    </row>
    <row r="32" spans="1:14">
      <c r="A32" s="1002" t="s">
        <v>290</v>
      </c>
      <c r="B32" s="1003"/>
      <c r="C32" s="1003"/>
      <c r="D32" s="1004"/>
      <c r="E32" s="923">
        <v>1632</v>
      </c>
      <c r="F32" s="924">
        <v>-315</v>
      </c>
      <c r="G32" s="924">
        <v>-2909</v>
      </c>
    </row>
    <row r="33" spans="1:7">
      <c r="A33" s="1002" t="s">
        <v>291</v>
      </c>
      <c r="B33" s="1003"/>
      <c r="C33" s="1003"/>
      <c r="D33" s="1004"/>
      <c r="E33" s="923">
        <v>18744</v>
      </c>
      <c r="F33" s="924">
        <v>1035347</v>
      </c>
      <c r="G33" s="924">
        <v>44015</v>
      </c>
    </row>
    <row r="34" spans="1:7">
      <c r="A34" s="1002" t="s">
        <v>589</v>
      </c>
      <c r="B34" s="1003"/>
      <c r="C34" s="1003"/>
      <c r="D34" s="1004"/>
      <c r="E34" s="923">
        <v>1821</v>
      </c>
      <c r="F34" s="924">
        <v>3</v>
      </c>
      <c r="G34" s="924">
        <v>481</v>
      </c>
    </row>
    <row r="35" spans="1:7">
      <c r="A35" s="999" t="s">
        <v>590</v>
      </c>
      <c r="B35" s="1000"/>
      <c r="C35" s="1000"/>
      <c r="D35" s="1001"/>
      <c r="E35" s="925">
        <v>433931</v>
      </c>
      <c r="F35" s="926">
        <v>1466430</v>
      </c>
      <c r="G35" s="926">
        <v>1797017</v>
      </c>
    </row>
    <row r="36" spans="1:7">
      <c r="A36" s="1002" t="s">
        <v>591</v>
      </c>
      <c r="B36" s="1003"/>
      <c r="C36" s="1003"/>
      <c r="D36" s="1004"/>
      <c r="E36" s="923">
        <v>3038</v>
      </c>
      <c r="F36" s="924">
        <v>-43</v>
      </c>
      <c r="G36" s="924">
        <v>3504</v>
      </c>
    </row>
    <row r="37" spans="1:7">
      <c r="A37" s="1002" t="s">
        <v>294</v>
      </c>
      <c r="B37" s="1003"/>
      <c r="C37" s="1003"/>
      <c r="D37" s="1004"/>
      <c r="E37" s="923">
        <v>31407</v>
      </c>
      <c r="F37" s="924">
        <v>32860</v>
      </c>
      <c r="G37" s="924">
        <v>42436</v>
      </c>
    </row>
    <row r="38" spans="1:7">
      <c r="A38" s="1002" t="s">
        <v>592</v>
      </c>
      <c r="B38" s="1003"/>
      <c r="C38" s="1003"/>
      <c r="D38" s="1004"/>
      <c r="E38" s="923">
        <v>324004</v>
      </c>
      <c r="F38" s="924">
        <v>1335998</v>
      </c>
      <c r="G38" s="924">
        <v>396883</v>
      </c>
    </row>
    <row r="39" spans="1:7">
      <c r="A39" s="1002" t="s">
        <v>593</v>
      </c>
      <c r="B39" s="1003"/>
      <c r="C39" s="1003"/>
      <c r="D39" s="1004"/>
      <c r="E39" s="923">
        <v>5279</v>
      </c>
      <c r="F39" s="924">
        <v>13187</v>
      </c>
      <c r="G39" s="924">
        <v>1260369</v>
      </c>
    </row>
    <row r="40" spans="1:7">
      <c r="A40" s="1002" t="s">
        <v>594</v>
      </c>
      <c r="B40" s="1003"/>
      <c r="C40" s="1003"/>
      <c r="D40" s="1004"/>
      <c r="E40" s="923">
        <v>0</v>
      </c>
      <c r="F40" s="924">
        <v>1357</v>
      </c>
      <c r="G40" s="924">
        <v>960</v>
      </c>
    </row>
    <row r="41" spans="1:7">
      <c r="A41" s="999" t="s">
        <v>595</v>
      </c>
      <c r="B41" s="1000"/>
      <c r="C41" s="1000"/>
      <c r="D41" s="1001"/>
      <c r="E41" s="925">
        <v>70203</v>
      </c>
      <c r="F41" s="926">
        <v>83071</v>
      </c>
      <c r="G41" s="926">
        <v>92865</v>
      </c>
    </row>
    <row r="42" spans="1:7">
      <c r="A42" s="1002" t="s">
        <v>297</v>
      </c>
      <c r="B42" s="1003"/>
      <c r="C42" s="1003"/>
      <c r="D42" s="1004"/>
      <c r="E42" s="923">
        <v>11797</v>
      </c>
      <c r="F42" s="924">
        <v>13381</v>
      </c>
      <c r="G42" s="924">
        <v>17178</v>
      </c>
    </row>
    <row r="43" spans="1:7">
      <c r="A43" s="999" t="s">
        <v>298</v>
      </c>
      <c r="B43" s="1000"/>
      <c r="C43" s="1000"/>
      <c r="D43" s="1001"/>
      <c r="E43" s="925">
        <v>58406</v>
      </c>
      <c r="F43" s="926">
        <v>69690</v>
      </c>
      <c r="G43" s="926">
        <v>75687</v>
      </c>
    </row>
    <row r="44" spans="1:7">
      <c r="A44" s="927"/>
      <c r="B44" s="678"/>
      <c r="C44" s="678"/>
      <c r="D44" s="678"/>
      <c r="E44" s="678"/>
      <c r="F44" s="678"/>
      <c r="G44" s="678"/>
    </row>
    <row r="45" spans="1:7">
      <c r="A45" s="928"/>
      <c r="B45" s="928"/>
      <c r="C45" s="928"/>
      <c r="D45" s="928"/>
      <c r="E45" s="928"/>
      <c r="F45" s="928"/>
      <c r="G45" s="928"/>
    </row>
    <row r="46" spans="1:7">
      <c r="A46" s="989" t="s">
        <v>596</v>
      </c>
      <c r="B46" s="989"/>
      <c r="C46" s="989"/>
      <c r="D46" s="989"/>
      <c r="E46" s="989"/>
      <c r="F46" s="989"/>
      <c r="G46" s="693"/>
    </row>
    <row r="47" spans="1:7">
      <c r="A47" s="846"/>
      <c r="B47" s="846"/>
      <c r="C47" s="846"/>
      <c r="D47" s="846"/>
      <c r="E47" s="846"/>
      <c r="F47" s="846"/>
      <c r="G47" s="846"/>
    </row>
    <row r="48" spans="1:7">
      <c r="A48" s="846"/>
      <c r="B48" s="846"/>
      <c r="C48" s="846"/>
      <c r="D48" s="846"/>
      <c r="E48" s="989" t="s">
        <v>67</v>
      </c>
      <c r="F48" s="989"/>
      <c r="G48" s="989"/>
    </row>
    <row r="49" spans="1:7">
      <c r="A49" s="928"/>
      <c r="B49" s="928"/>
      <c r="C49" s="928"/>
      <c r="D49" s="928"/>
      <c r="E49" s="928"/>
      <c r="F49" s="928"/>
      <c r="G49" s="928"/>
    </row>
    <row r="50" spans="1:7">
      <c r="A50" s="1011" t="s">
        <v>272</v>
      </c>
      <c r="B50" s="1012"/>
      <c r="C50" s="1012"/>
      <c r="D50" s="1013"/>
      <c r="E50" s="929">
        <v>42735</v>
      </c>
      <c r="F50" s="922">
        <v>43100</v>
      </c>
      <c r="G50" s="922">
        <v>43465</v>
      </c>
    </row>
    <row r="51" spans="1:7">
      <c r="A51" s="1002" t="s">
        <v>30</v>
      </c>
      <c r="B51" s="1003"/>
      <c r="C51" s="1003"/>
      <c r="D51" s="1004"/>
      <c r="E51" s="923">
        <v>66378</v>
      </c>
      <c r="F51" s="924">
        <v>126051</v>
      </c>
      <c r="G51" s="924">
        <v>188601</v>
      </c>
    </row>
    <row r="52" spans="1:7">
      <c r="A52" s="1002" t="s">
        <v>288</v>
      </c>
      <c r="B52" s="1003"/>
      <c r="C52" s="1003"/>
      <c r="D52" s="1004"/>
      <c r="E52" s="923">
        <v>23344</v>
      </c>
      <c r="F52" s="924">
        <v>35378</v>
      </c>
      <c r="G52" s="924">
        <v>78193</v>
      </c>
    </row>
    <row r="53" spans="1:7">
      <c r="A53" s="999" t="s">
        <v>586</v>
      </c>
      <c r="B53" s="1000"/>
      <c r="C53" s="1000"/>
      <c r="D53" s="1001"/>
      <c r="E53" s="925">
        <v>43034</v>
      </c>
      <c r="F53" s="926">
        <v>90673</v>
      </c>
      <c r="G53" s="926">
        <v>110408</v>
      </c>
    </row>
    <row r="54" spans="1:7">
      <c r="A54" s="1002" t="s">
        <v>601</v>
      </c>
      <c r="B54" s="1003"/>
      <c r="C54" s="1003"/>
      <c r="D54" s="1004"/>
      <c r="E54" s="923">
        <v>189622</v>
      </c>
      <c r="F54" s="924">
        <v>295569</v>
      </c>
      <c r="G54" s="924">
        <v>605102</v>
      </c>
    </row>
    <row r="55" spans="1:7">
      <c r="A55" s="1008" t="s">
        <v>291</v>
      </c>
      <c r="B55" s="1009"/>
      <c r="C55" s="1009"/>
      <c r="D55" s="1010"/>
      <c r="E55" s="923">
        <v>15007</v>
      </c>
      <c r="F55" s="924">
        <v>27343</v>
      </c>
      <c r="G55" s="924">
        <v>52192</v>
      </c>
    </row>
    <row r="56" spans="1:7">
      <c r="A56" s="999" t="s">
        <v>590</v>
      </c>
      <c r="B56" s="1000"/>
      <c r="C56" s="1000"/>
      <c r="D56" s="1001"/>
      <c r="E56" s="925">
        <v>247663</v>
      </c>
      <c r="F56" s="926">
        <v>413585</v>
      </c>
      <c r="G56" s="926">
        <v>767702</v>
      </c>
    </row>
    <row r="57" spans="1:7">
      <c r="A57" s="1002" t="s">
        <v>597</v>
      </c>
      <c r="B57" s="1003"/>
      <c r="C57" s="1003"/>
      <c r="D57" s="1004"/>
      <c r="E57" s="923">
        <v>6462</v>
      </c>
      <c r="F57" s="924">
        <v>1352</v>
      </c>
      <c r="G57" s="924">
        <v>928</v>
      </c>
    </row>
    <row r="58" spans="1:7">
      <c r="A58" s="1002" t="s">
        <v>294</v>
      </c>
      <c r="B58" s="1003"/>
      <c r="C58" s="1003"/>
      <c r="D58" s="1004"/>
      <c r="E58" s="923">
        <v>84128</v>
      </c>
      <c r="F58" s="924">
        <v>106693</v>
      </c>
      <c r="G58" s="924">
        <v>161575</v>
      </c>
    </row>
    <row r="59" spans="1:7" ht="14.4" customHeight="1">
      <c r="A59" s="1002" t="s">
        <v>598</v>
      </c>
      <c r="B59" s="1003"/>
      <c r="C59" s="1003"/>
      <c r="D59" s="1004"/>
      <c r="E59" s="923">
        <v>9793</v>
      </c>
      <c r="F59" s="924">
        <v>16016</v>
      </c>
      <c r="G59" s="924">
        <v>21343</v>
      </c>
    </row>
    <row r="60" spans="1:7" ht="14.4" customHeight="1">
      <c r="A60" s="1005" t="s">
        <v>599</v>
      </c>
      <c r="B60" s="1006"/>
      <c r="C60" s="1006"/>
      <c r="D60" s="1007"/>
      <c r="E60" s="930">
        <v>143</v>
      </c>
      <c r="F60" s="931">
        <v>15045</v>
      </c>
      <c r="G60" s="931">
        <v>1103</v>
      </c>
    </row>
    <row r="61" spans="1:7">
      <c r="A61" s="1002" t="s">
        <v>600</v>
      </c>
      <c r="B61" s="1003"/>
      <c r="C61" s="1003"/>
      <c r="D61" s="1004"/>
      <c r="E61" s="923">
        <v>9066</v>
      </c>
      <c r="F61" s="924">
        <v>80178</v>
      </c>
      <c r="G61" s="924">
        <v>189429</v>
      </c>
    </row>
    <row r="62" spans="1:7">
      <c r="A62" s="1002" t="s">
        <v>296</v>
      </c>
      <c r="B62" s="1003"/>
      <c r="C62" s="1003"/>
      <c r="D62" s="1004"/>
      <c r="E62" s="923">
        <v>134643</v>
      </c>
      <c r="F62" s="924">
        <v>231510</v>
      </c>
      <c r="G62" s="924">
        <v>341492</v>
      </c>
    </row>
    <row r="63" spans="1:7">
      <c r="A63" s="999" t="s">
        <v>595</v>
      </c>
      <c r="B63" s="1000"/>
      <c r="C63" s="1000"/>
      <c r="D63" s="1001"/>
      <c r="E63" s="925">
        <v>3428</v>
      </c>
      <c r="F63" s="926">
        <v>-37209</v>
      </c>
      <c r="G63" s="926">
        <v>51832</v>
      </c>
    </row>
    <row r="64" spans="1:7">
      <c r="A64" s="1002" t="s">
        <v>297</v>
      </c>
      <c r="B64" s="1003"/>
      <c r="C64" s="1003"/>
      <c r="D64" s="1004"/>
      <c r="E64" s="923">
        <v>4851</v>
      </c>
      <c r="F64" s="924">
        <v>12025</v>
      </c>
      <c r="G64" s="924">
        <v>28359</v>
      </c>
    </row>
    <row r="65" spans="1:7">
      <c r="A65" s="999" t="s">
        <v>298</v>
      </c>
      <c r="B65" s="1000"/>
      <c r="C65" s="1000"/>
      <c r="D65" s="1001"/>
      <c r="E65" s="925">
        <v>-1423</v>
      </c>
      <c r="F65" s="926">
        <v>-25184</v>
      </c>
      <c r="G65" s="926">
        <v>23473</v>
      </c>
    </row>
    <row r="66" spans="1:7">
      <c r="A66" s="845"/>
      <c r="B66" s="845"/>
      <c r="C66" s="845"/>
      <c r="D66" s="845"/>
      <c r="E66" s="845"/>
      <c r="F66" s="845"/>
      <c r="G66" s="845"/>
    </row>
  </sheetData>
  <mergeCells count="54">
    <mergeCell ref="A16:D16"/>
    <mergeCell ref="A17:D17"/>
    <mergeCell ref="A3:F3"/>
    <mergeCell ref="A7:D7"/>
    <mergeCell ref="A8:D8"/>
    <mergeCell ref="A9:D9"/>
    <mergeCell ref="A10:D10"/>
    <mergeCell ref="A11:D11"/>
    <mergeCell ref="F1:G1"/>
    <mergeCell ref="A12:D12"/>
    <mergeCell ref="A13:D13"/>
    <mergeCell ref="A14:D14"/>
    <mergeCell ref="A15:D15"/>
    <mergeCell ref="A22:F22"/>
    <mergeCell ref="A26:D26"/>
    <mergeCell ref="A27:D27"/>
    <mergeCell ref="A28:D28"/>
    <mergeCell ref="A18:D18"/>
    <mergeCell ref="A19:D19"/>
    <mergeCell ref="A29:D29"/>
    <mergeCell ref="A30:D30"/>
    <mergeCell ref="A31:D31"/>
    <mergeCell ref="A32:D32"/>
    <mergeCell ref="A33:D33"/>
    <mergeCell ref="A34:D34"/>
    <mergeCell ref="A35:D35"/>
    <mergeCell ref="A36:D36"/>
    <mergeCell ref="A37:D37"/>
    <mergeCell ref="A38:D38"/>
    <mergeCell ref="A46:F46"/>
    <mergeCell ref="A50:D50"/>
    <mergeCell ref="A51:D51"/>
    <mergeCell ref="A52:D52"/>
    <mergeCell ref="A39:D39"/>
    <mergeCell ref="A40:D40"/>
    <mergeCell ref="A41:D41"/>
    <mergeCell ref="A42:D42"/>
    <mergeCell ref="A43:D43"/>
    <mergeCell ref="A63:D63"/>
    <mergeCell ref="A64:D64"/>
    <mergeCell ref="A65:D65"/>
    <mergeCell ref="E5:G5"/>
    <mergeCell ref="E24:G24"/>
    <mergeCell ref="E48:G48"/>
    <mergeCell ref="A58:D58"/>
    <mergeCell ref="A59:D59"/>
    <mergeCell ref="A60:D60"/>
    <mergeCell ref="A61:D61"/>
    <mergeCell ref="A62:D62"/>
    <mergeCell ref="A53:D53"/>
    <mergeCell ref="A54:D54"/>
    <mergeCell ref="A55:D55"/>
    <mergeCell ref="A56:D56"/>
    <mergeCell ref="A57:D5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720E-4F02-4809-9D57-AE9C0AE6838B}">
  <dimension ref="D1:M4"/>
  <sheetViews>
    <sheetView workbookViewId="0"/>
  </sheetViews>
  <sheetFormatPr defaultColWidth="9.109375" defaultRowHeight="13.8"/>
  <cols>
    <col min="1" max="16384" width="9.109375" style="263"/>
  </cols>
  <sheetData>
    <row r="1" spans="4:13">
      <c r="L1" s="998" t="s">
        <v>302</v>
      </c>
      <c r="M1" s="998"/>
    </row>
    <row r="2" spans="4:13" s="766" customFormat="1">
      <c r="D2" s="1019" t="s">
        <v>300</v>
      </c>
      <c r="E2" s="1019"/>
      <c r="F2" s="1019"/>
      <c r="G2" s="1019"/>
      <c r="H2" s="1019"/>
      <c r="I2" s="1019"/>
      <c r="J2" s="1019"/>
      <c r="K2" s="1019"/>
      <c r="L2" s="1019"/>
      <c r="M2" s="1019"/>
    </row>
    <row r="4" spans="4:13">
      <c r="D4" s="1020" t="s">
        <v>301</v>
      </c>
      <c r="E4" s="1020"/>
    </row>
  </sheetData>
  <mergeCells count="3">
    <mergeCell ref="D2:M2"/>
    <mergeCell ref="D4:E4"/>
    <mergeCell ref="L1:M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3FE9-768C-4796-B35C-C3E92935E722}">
  <dimension ref="B1:L30"/>
  <sheetViews>
    <sheetView workbookViewId="0"/>
  </sheetViews>
  <sheetFormatPr defaultRowHeight="14.4"/>
  <sheetData>
    <row r="1" spans="2:12">
      <c r="J1" s="998" t="s">
        <v>561</v>
      </c>
      <c r="K1" s="998"/>
    </row>
    <row r="3" spans="2:12" ht="19.2" customHeight="1">
      <c r="B3" s="1022" t="s">
        <v>562</v>
      </c>
      <c r="C3" s="1022"/>
      <c r="D3" s="1022"/>
      <c r="E3" s="1022"/>
      <c r="F3" s="1022"/>
      <c r="G3" s="1022"/>
      <c r="H3" s="1022"/>
      <c r="I3" s="1022"/>
      <c r="J3" s="1022"/>
      <c r="K3" s="1022"/>
      <c r="L3" s="1022"/>
    </row>
    <row r="5" spans="2:12">
      <c r="C5" s="1021" t="s">
        <v>550</v>
      </c>
      <c r="D5" s="1021"/>
      <c r="E5" s="1021"/>
    </row>
    <row r="28" spans="2:10" ht="19.2" customHeight="1">
      <c r="B28" s="1022" t="s">
        <v>563</v>
      </c>
      <c r="C28" s="1022"/>
      <c r="D28" s="1022"/>
      <c r="E28" s="1022"/>
      <c r="F28" s="1022"/>
      <c r="G28" s="1022"/>
      <c r="H28" s="1022"/>
      <c r="I28" s="1022"/>
      <c r="J28" s="1022"/>
    </row>
    <row r="30" spans="2:10">
      <c r="C30" s="1021" t="s">
        <v>550</v>
      </c>
      <c r="D30" s="1021"/>
      <c r="E30" s="1021"/>
    </row>
  </sheetData>
  <mergeCells count="5">
    <mergeCell ref="C30:E30"/>
    <mergeCell ref="B3:L3"/>
    <mergeCell ref="J1:K1"/>
    <mergeCell ref="C5:E5"/>
    <mergeCell ref="B28:J2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B851-EA8A-4FDC-8F90-1EDC6D02B214}">
  <dimension ref="B1:V59"/>
  <sheetViews>
    <sheetView workbookViewId="0"/>
  </sheetViews>
  <sheetFormatPr defaultRowHeight="14.4"/>
  <sheetData>
    <row r="1" spans="2:13">
      <c r="J1" s="998" t="s">
        <v>565</v>
      </c>
      <c r="K1" s="998"/>
    </row>
    <row r="3" spans="2:13" ht="18" customHeight="1">
      <c r="B3" s="1022" t="s">
        <v>564</v>
      </c>
      <c r="C3" s="1022"/>
      <c r="D3" s="1022"/>
      <c r="E3" s="1022"/>
      <c r="F3" s="1022"/>
      <c r="G3" s="1022"/>
      <c r="H3" s="1022"/>
      <c r="I3" s="1022"/>
      <c r="J3" s="1022"/>
      <c r="K3" s="1022"/>
      <c r="L3" s="1022"/>
      <c r="M3" s="844"/>
    </row>
    <row r="5" spans="2:13">
      <c r="C5" s="1021" t="s">
        <v>550</v>
      </c>
      <c r="D5" s="1021"/>
      <c r="E5" s="1021"/>
    </row>
    <row r="29" spans="2:22" ht="18" customHeight="1">
      <c r="B29" s="1022" t="s">
        <v>566</v>
      </c>
      <c r="C29" s="1022"/>
      <c r="D29" s="1022"/>
      <c r="E29" s="1022"/>
      <c r="F29" s="1022"/>
      <c r="G29" s="1022"/>
      <c r="H29" s="1022"/>
      <c r="I29" s="1022"/>
      <c r="J29" s="1022"/>
      <c r="K29" s="1022"/>
      <c r="L29" s="1022"/>
      <c r="M29" s="1022"/>
      <c r="N29" s="1022"/>
      <c r="O29" s="1022"/>
      <c r="P29" s="1022"/>
      <c r="Q29" s="1022"/>
      <c r="R29" s="1022"/>
      <c r="S29" s="1022"/>
      <c r="T29" s="1022"/>
      <c r="U29" s="1022"/>
      <c r="V29" s="1022"/>
    </row>
    <row r="31" spans="2:22">
      <c r="C31" s="1021" t="s">
        <v>550</v>
      </c>
      <c r="D31" s="1021"/>
      <c r="E31" s="1021"/>
    </row>
    <row r="57" spans="2:11" ht="18" customHeight="1">
      <c r="B57" s="1022" t="s">
        <v>567</v>
      </c>
      <c r="C57" s="1022"/>
      <c r="D57" s="1022"/>
      <c r="E57" s="1022"/>
      <c r="F57" s="1022"/>
      <c r="G57" s="1022"/>
      <c r="H57" s="1022"/>
      <c r="I57" s="1022"/>
      <c r="J57" s="1022"/>
      <c r="K57" s="1022"/>
    </row>
    <row r="59" spans="2:11">
      <c r="C59" s="1021" t="s">
        <v>550</v>
      </c>
      <c r="D59" s="1021"/>
      <c r="E59" s="1021"/>
    </row>
  </sheetData>
  <mergeCells count="7">
    <mergeCell ref="C59:E59"/>
    <mergeCell ref="B57:K57"/>
    <mergeCell ref="B3:L3"/>
    <mergeCell ref="J1:K1"/>
    <mergeCell ref="C5:E5"/>
    <mergeCell ref="C31:E31"/>
    <mergeCell ref="B29:V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656B-A075-4756-9D7C-08F779BBD6E1}">
  <dimension ref="B1:X369"/>
  <sheetViews>
    <sheetView workbookViewId="0"/>
  </sheetViews>
  <sheetFormatPr defaultColWidth="9.109375" defaultRowHeight="13.2"/>
  <cols>
    <col min="1" max="1" width="4.88671875" style="769" customWidth="1"/>
    <col min="2" max="2" width="67.88671875" style="800" customWidth="1"/>
    <col min="3" max="4" width="20.33203125" style="801" customWidth="1"/>
    <col min="5" max="5" width="20.33203125" style="768" customWidth="1"/>
    <col min="6" max="7" width="20.33203125" style="801" customWidth="1"/>
    <col min="8" max="8" width="20.33203125" style="768" customWidth="1"/>
    <col min="9" max="9" width="9.109375" style="767"/>
    <col min="10" max="10" width="13.33203125" style="767" customWidth="1"/>
    <col min="11" max="24" width="9.109375" style="767"/>
    <col min="25" max="16384" width="9.109375" style="769"/>
  </cols>
  <sheetData>
    <row r="1" spans="2:24">
      <c r="B1" s="767"/>
      <c r="C1" s="767"/>
      <c r="D1" s="767"/>
      <c r="F1" s="767"/>
      <c r="G1" s="767"/>
      <c r="H1" s="802" t="s">
        <v>303</v>
      </c>
    </row>
    <row r="2" spans="2:24" s="767" customFormat="1">
      <c r="B2" s="770"/>
      <c r="C2" s="771"/>
      <c r="D2" s="771"/>
      <c r="E2" s="772"/>
      <c r="F2" s="771"/>
      <c r="G2" s="771"/>
      <c r="H2" s="772"/>
    </row>
    <row r="3" spans="2:24" s="767" customFormat="1" ht="15" customHeight="1">
      <c r="B3" s="1023" t="s">
        <v>304</v>
      </c>
      <c r="C3" s="1023"/>
      <c r="D3" s="1023"/>
      <c r="E3" s="1023"/>
      <c r="F3" s="1023"/>
      <c r="G3" s="1023"/>
      <c r="H3" s="1023"/>
    </row>
    <row r="4" spans="2:24" s="767" customFormat="1" ht="13.8">
      <c r="B4" s="773"/>
      <c r="C4" s="773"/>
      <c r="D4" s="773"/>
      <c r="E4" s="773"/>
      <c r="F4" s="773"/>
      <c r="G4" s="773"/>
      <c r="H4" s="773"/>
    </row>
    <row r="5" spans="2:24" s="767" customFormat="1" ht="13.8" thickBot="1">
      <c r="B5" s="770"/>
      <c r="C5" s="771"/>
      <c r="D5" s="771"/>
      <c r="E5" s="774"/>
      <c r="F5" s="771"/>
      <c r="G5" s="771"/>
      <c r="H5" s="775" t="s">
        <v>27</v>
      </c>
    </row>
    <row r="6" spans="2:24" s="781" customFormat="1" ht="39.6">
      <c r="B6" s="776" t="s">
        <v>305</v>
      </c>
      <c r="C6" s="777" t="s">
        <v>306</v>
      </c>
      <c r="D6" s="777" t="s">
        <v>307</v>
      </c>
      <c r="E6" s="778" t="s">
        <v>308</v>
      </c>
      <c r="F6" s="777" t="s">
        <v>309</v>
      </c>
      <c r="G6" s="777" t="s">
        <v>310</v>
      </c>
      <c r="H6" s="779" t="s">
        <v>311</v>
      </c>
      <c r="I6" s="780"/>
      <c r="J6" s="780"/>
      <c r="K6" s="780"/>
      <c r="L6" s="780"/>
      <c r="M6" s="780"/>
      <c r="N6" s="780"/>
      <c r="O6" s="780"/>
      <c r="P6" s="780"/>
      <c r="Q6" s="780"/>
      <c r="R6" s="780"/>
      <c r="S6" s="780"/>
      <c r="T6" s="780"/>
      <c r="U6" s="780"/>
      <c r="V6" s="780"/>
      <c r="W6" s="780"/>
      <c r="X6" s="780"/>
    </row>
    <row r="7" spans="2:24">
      <c r="B7" s="782" t="s">
        <v>312</v>
      </c>
      <c r="C7" s="783"/>
      <c r="D7" s="783"/>
      <c r="E7" s="784"/>
      <c r="F7" s="783"/>
      <c r="G7" s="783"/>
      <c r="H7" s="785"/>
    </row>
    <row r="8" spans="2:24">
      <c r="B8" s="786" t="s">
        <v>313</v>
      </c>
      <c r="C8" s="787">
        <v>46.098344390000001</v>
      </c>
      <c r="D8" s="787">
        <v>9.07029</v>
      </c>
      <c r="E8" s="787">
        <v>55.168634390000001</v>
      </c>
      <c r="F8" s="787">
        <v>54.323395079999997</v>
      </c>
      <c r="G8" s="787">
        <v>9.0130850000000002</v>
      </c>
      <c r="H8" s="788">
        <v>63.336480080000001</v>
      </c>
      <c r="K8" s="789"/>
    </row>
    <row r="9" spans="2:24">
      <c r="B9" s="790" t="s">
        <v>314</v>
      </c>
      <c r="C9" s="787">
        <v>0</v>
      </c>
      <c r="D9" s="787">
        <v>0</v>
      </c>
      <c r="E9" s="787">
        <v>0</v>
      </c>
      <c r="F9" s="787">
        <v>0</v>
      </c>
      <c r="G9" s="787">
        <v>0</v>
      </c>
      <c r="H9" s="788">
        <v>0</v>
      </c>
      <c r="K9" s="789"/>
    </row>
    <row r="10" spans="2:24">
      <c r="B10" s="790" t="s">
        <v>315</v>
      </c>
      <c r="C10" s="787">
        <v>46.098344390000001</v>
      </c>
      <c r="D10" s="787">
        <v>9.07029</v>
      </c>
      <c r="E10" s="787">
        <v>55.168634390000001</v>
      </c>
      <c r="F10" s="787">
        <v>54.323395079999997</v>
      </c>
      <c r="G10" s="787">
        <v>9.0130850000000002</v>
      </c>
      <c r="H10" s="788">
        <v>63.336480080000001</v>
      </c>
      <c r="K10" s="789"/>
    </row>
    <row r="11" spans="2:24">
      <c r="B11" s="786" t="s">
        <v>316</v>
      </c>
      <c r="C11" s="787">
        <v>9504.7918047999992</v>
      </c>
      <c r="D11" s="787">
        <v>5469.1206920000004</v>
      </c>
      <c r="E11" s="787">
        <v>14973.9124968</v>
      </c>
      <c r="F11" s="787">
        <v>9934.6649759599986</v>
      </c>
      <c r="G11" s="787">
        <v>6455.8874839999999</v>
      </c>
      <c r="H11" s="788">
        <v>16390.552459959999</v>
      </c>
      <c r="K11" s="789"/>
    </row>
    <row r="12" spans="2:24">
      <c r="B12" s="791" t="s">
        <v>317</v>
      </c>
      <c r="C12" s="787">
        <v>1444.53627884</v>
      </c>
      <c r="D12" s="787">
        <v>21.824292</v>
      </c>
      <c r="E12" s="787">
        <v>1466.3605708399998</v>
      </c>
      <c r="F12" s="787">
        <v>1417.7208760199999</v>
      </c>
      <c r="G12" s="787">
        <v>21.107617999999999</v>
      </c>
      <c r="H12" s="788">
        <v>1438.8284940199999</v>
      </c>
      <c r="K12" s="789"/>
    </row>
    <row r="13" spans="2:24" ht="18" customHeight="1">
      <c r="B13" s="790" t="s">
        <v>318</v>
      </c>
      <c r="C13" s="787">
        <v>800.24422084000003</v>
      </c>
      <c r="D13" s="787">
        <v>1.3820239999999999</v>
      </c>
      <c r="E13" s="787">
        <v>801.62624484000003</v>
      </c>
      <c r="F13" s="787">
        <v>787.44391601999996</v>
      </c>
      <c r="G13" s="787">
        <v>0.66535</v>
      </c>
      <c r="H13" s="788">
        <v>788.10926601999995</v>
      </c>
      <c r="K13" s="789"/>
    </row>
    <row r="14" spans="2:24" hidden="1">
      <c r="B14" s="792" t="s">
        <v>319</v>
      </c>
      <c r="C14" s="787">
        <v>29.39058</v>
      </c>
      <c r="D14" s="787">
        <v>0</v>
      </c>
      <c r="E14" s="787">
        <v>29.39058</v>
      </c>
      <c r="F14" s="787">
        <v>29.287279999999999</v>
      </c>
      <c r="G14" s="787">
        <v>0</v>
      </c>
      <c r="H14" s="788">
        <v>29.287279999999999</v>
      </c>
      <c r="K14" s="789"/>
    </row>
    <row r="15" spans="2:24" hidden="1">
      <c r="B15" s="792" t="s">
        <v>320</v>
      </c>
      <c r="C15" s="787">
        <v>770.85364084000003</v>
      </c>
      <c r="D15" s="787">
        <v>1.3820239999999999</v>
      </c>
      <c r="E15" s="787">
        <v>772.23566484000003</v>
      </c>
      <c r="F15" s="787">
        <v>758.15663601999995</v>
      </c>
      <c r="G15" s="787">
        <v>0.66535</v>
      </c>
      <c r="H15" s="788">
        <v>758.82198601999994</v>
      </c>
      <c r="K15" s="789"/>
    </row>
    <row r="16" spans="2:24" ht="26.4">
      <c r="B16" s="790" t="s">
        <v>321</v>
      </c>
      <c r="C16" s="787">
        <v>644.292058</v>
      </c>
      <c r="D16" s="787">
        <v>20.442267999999999</v>
      </c>
      <c r="E16" s="787">
        <v>664.73432600000001</v>
      </c>
      <c r="F16" s="787">
        <v>630.27696000000003</v>
      </c>
      <c r="G16" s="787">
        <v>20.442267999999999</v>
      </c>
      <c r="H16" s="788">
        <v>650.71922800000004</v>
      </c>
      <c r="K16" s="789"/>
    </row>
    <row r="17" spans="2:11" hidden="1">
      <c r="B17" s="792" t="s">
        <v>322</v>
      </c>
      <c r="C17" s="787">
        <v>114.852232</v>
      </c>
      <c r="D17" s="787">
        <v>0</v>
      </c>
      <c r="E17" s="787">
        <v>114.852232</v>
      </c>
      <c r="F17" s="787">
        <v>115.330873</v>
      </c>
      <c r="G17" s="787">
        <v>0</v>
      </c>
      <c r="H17" s="788">
        <v>115.330873</v>
      </c>
      <c r="K17" s="789"/>
    </row>
    <row r="18" spans="2:11" hidden="1">
      <c r="B18" s="792" t="s">
        <v>323</v>
      </c>
      <c r="C18" s="787">
        <v>529.43982600000004</v>
      </c>
      <c r="D18" s="787">
        <v>20.442267999999999</v>
      </c>
      <c r="E18" s="787">
        <v>549.88209400000005</v>
      </c>
      <c r="F18" s="787">
        <v>514.94608700000003</v>
      </c>
      <c r="G18" s="787">
        <v>20.442267999999999</v>
      </c>
      <c r="H18" s="788">
        <v>535.38835500000005</v>
      </c>
      <c r="K18" s="789"/>
    </row>
    <row r="19" spans="2:11" hidden="1">
      <c r="B19" s="792" t="s">
        <v>324</v>
      </c>
      <c r="C19" s="787">
        <v>0</v>
      </c>
      <c r="D19" s="787">
        <v>0</v>
      </c>
      <c r="E19" s="787">
        <v>0</v>
      </c>
      <c r="F19" s="787">
        <v>0</v>
      </c>
      <c r="G19" s="787">
        <v>0</v>
      </c>
      <c r="H19" s="788">
        <v>0</v>
      </c>
      <c r="K19" s="789"/>
    </row>
    <row r="20" spans="2:11" ht="29.25" customHeight="1">
      <c r="B20" s="791" t="s">
        <v>325</v>
      </c>
      <c r="C20" s="787">
        <v>256.95800200000002</v>
      </c>
      <c r="D20" s="787">
        <v>0</v>
      </c>
      <c r="E20" s="787">
        <v>256.95800200000002</v>
      </c>
      <c r="F20" s="787">
        <v>255.78648799999999</v>
      </c>
      <c r="G20" s="787">
        <v>0</v>
      </c>
      <c r="H20" s="788">
        <v>255.78648799999999</v>
      </c>
      <c r="K20" s="789"/>
    </row>
    <row r="21" spans="2:11" ht="26.4" hidden="1">
      <c r="B21" s="792" t="s">
        <v>326</v>
      </c>
      <c r="C21" s="787">
        <v>12.3</v>
      </c>
      <c r="D21" s="787">
        <v>0</v>
      </c>
      <c r="E21" s="787">
        <v>12.3</v>
      </c>
      <c r="F21" s="787">
        <v>12.3</v>
      </c>
      <c r="G21" s="787">
        <v>0</v>
      </c>
      <c r="H21" s="788">
        <v>12.3</v>
      </c>
      <c r="K21" s="789"/>
    </row>
    <row r="22" spans="2:11" ht="26.4" hidden="1">
      <c r="B22" s="792" t="s">
        <v>327</v>
      </c>
      <c r="C22" s="787">
        <v>0</v>
      </c>
      <c r="D22" s="787">
        <v>0</v>
      </c>
      <c r="E22" s="787">
        <v>0</v>
      </c>
      <c r="F22" s="787">
        <v>0</v>
      </c>
      <c r="G22" s="787">
        <v>0</v>
      </c>
      <c r="H22" s="788">
        <v>0</v>
      </c>
      <c r="K22" s="789"/>
    </row>
    <row r="23" spans="2:11" ht="26.4" hidden="1">
      <c r="B23" s="792" t="s">
        <v>328</v>
      </c>
      <c r="C23" s="787">
        <v>59.57105</v>
      </c>
      <c r="D23" s="787">
        <v>0</v>
      </c>
      <c r="E23" s="787">
        <v>59.57105</v>
      </c>
      <c r="F23" s="787">
        <v>57.726591999999997</v>
      </c>
      <c r="G23" s="787">
        <v>0</v>
      </c>
      <c r="H23" s="788">
        <v>57.726591999999997</v>
      </c>
      <c r="K23" s="789"/>
    </row>
    <row r="24" spans="2:11" ht="26.4" hidden="1">
      <c r="B24" s="792" t="s">
        <v>329</v>
      </c>
      <c r="C24" s="787">
        <v>0</v>
      </c>
      <c r="D24" s="787">
        <v>0</v>
      </c>
      <c r="E24" s="787">
        <v>0</v>
      </c>
      <c r="F24" s="787">
        <v>0</v>
      </c>
      <c r="G24" s="787">
        <v>0</v>
      </c>
      <c r="H24" s="788">
        <v>0</v>
      </c>
      <c r="K24" s="789"/>
    </row>
    <row r="25" spans="2:11" hidden="1">
      <c r="B25" s="792" t="s">
        <v>330</v>
      </c>
      <c r="C25" s="787">
        <v>0</v>
      </c>
      <c r="D25" s="787">
        <v>0</v>
      </c>
      <c r="E25" s="787">
        <v>0</v>
      </c>
      <c r="F25" s="787">
        <v>0</v>
      </c>
      <c r="G25" s="787">
        <v>0</v>
      </c>
      <c r="H25" s="788">
        <v>0</v>
      </c>
      <c r="K25" s="789"/>
    </row>
    <row r="26" spans="2:11" hidden="1">
      <c r="B26" s="792" t="s">
        <v>331</v>
      </c>
      <c r="C26" s="787">
        <v>0</v>
      </c>
      <c r="D26" s="787">
        <v>0</v>
      </c>
      <c r="E26" s="787">
        <v>0</v>
      </c>
      <c r="F26" s="787">
        <v>0</v>
      </c>
      <c r="G26" s="787">
        <v>0</v>
      </c>
      <c r="H26" s="788">
        <v>0</v>
      </c>
      <c r="K26" s="789"/>
    </row>
    <row r="27" spans="2:11" ht="26.4">
      <c r="B27" s="790" t="s">
        <v>332</v>
      </c>
      <c r="C27" s="787">
        <v>185.086952</v>
      </c>
      <c r="D27" s="787">
        <v>0</v>
      </c>
      <c r="E27" s="787">
        <v>185.086952</v>
      </c>
      <c r="F27" s="787">
        <v>185.759896</v>
      </c>
      <c r="G27" s="787">
        <v>0</v>
      </c>
      <c r="H27" s="788">
        <v>185.759896</v>
      </c>
      <c r="K27" s="789"/>
    </row>
    <row r="28" spans="2:11" ht="15.75" customHeight="1">
      <c r="B28" s="791" t="s">
        <v>333</v>
      </c>
      <c r="C28" s="787">
        <v>7803.29752396</v>
      </c>
      <c r="D28" s="787">
        <v>5447.2964000000002</v>
      </c>
      <c r="E28" s="787">
        <v>13250.593923959999</v>
      </c>
      <c r="F28" s="787">
        <v>8261.1576119399997</v>
      </c>
      <c r="G28" s="787">
        <v>6434.7798659999999</v>
      </c>
      <c r="H28" s="788">
        <v>14695.93747794</v>
      </c>
      <c r="K28" s="789"/>
    </row>
    <row r="29" spans="2:11" ht="16.5" customHeight="1">
      <c r="B29" s="790" t="s">
        <v>334</v>
      </c>
      <c r="C29" s="787">
        <v>1652.186952</v>
      </c>
      <c r="D29" s="787">
        <v>665.86120300000005</v>
      </c>
      <c r="E29" s="787">
        <v>2318.048155</v>
      </c>
      <c r="F29" s="787">
        <v>1521.8761500000001</v>
      </c>
      <c r="G29" s="787">
        <v>533.56392600000004</v>
      </c>
      <c r="H29" s="788">
        <v>2055.4400759999999</v>
      </c>
      <c r="K29" s="789"/>
    </row>
    <row r="30" spans="2:11" hidden="1">
      <c r="B30" s="792" t="s">
        <v>335</v>
      </c>
      <c r="C30" s="787">
        <v>428.995588</v>
      </c>
      <c r="D30" s="787">
        <v>64.431692999999996</v>
      </c>
      <c r="E30" s="787">
        <v>493.42728099999999</v>
      </c>
      <c r="F30" s="787">
        <v>331.26249100000001</v>
      </c>
      <c r="G30" s="787">
        <v>60.278326999999997</v>
      </c>
      <c r="H30" s="788">
        <v>391.540818</v>
      </c>
      <c r="K30" s="789"/>
    </row>
    <row r="31" spans="2:11" ht="26.4" hidden="1">
      <c r="B31" s="792" t="s">
        <v>336</v>
      </c>
      <c r="C31" s="787">
        <v>1223.191364</v>
      </c>
      <c r="D31" s="787">
        <v>601.42951000000005</v>
      </c>
      <c r="E31" s="787">
        <v>1824.620874</v>
      </c>
      <c r="F31" s="787">
        <v>1190.6136590000001</v>
      </c>
      <c r="G31" s="787">
        <v>473.28559899999999</v>
      </c>
      <c r="H31" s="788">
        <v>1663.8992579999999</v>
      </c>
      <c r="K31" s="789"/>
    </row>
    <row r="32" spans="2:11">
      <c r="B32" s="790" t="s">
        <v>337</v>
      </c>
      <c r="C32" s="787">
        <v>2011.51378729</v>
      </c>
      <c r="D32" s="787">
        <v>3039.8868360000001</v>
      </c>
      <c r="E32" s="787">
        <v>5051.4006232900001</v>
      </c>
      <c r="F32" s="787">
        <v>2277.8402542700001</v>
      </c>
      <c r="G32" s="787">
        <v>4261.6004009999997</v>
      </c>
      <c r="H32" s="788">
        <v>6539.4406552700002</v>
      </c>
      <c r="K32" s="789"/>
    </row>
    <row r="33" spans="2:11" hidden="1">
      <c r="B33" s="792" t="s">
        <v>338</v>
      </c>
      <c r="C33" s="787">
        <v>616.09372888999997</v>
      </c>
      <c r="D33" s="787">
        <v>0</v>
      </c>
      <c r="E33" s="787">
        <v>616.09372888999997</v>
      </c>
      <c r="F33" s="787">
        <v>411.32452691999998</v>
      </c>
      <c r="G33" s="787">
        <v>24.439906000000001</v>
      </c>
      <c r="H33" s="788">
        <v>435.76443291999993</v>
      </c>
      <c r="K33" s="789"/>
    </row>
    <row r="34" spans="2:11" ht="26.4" hidden="1">
      <c r="B34" s="792" t="s">
        <v>339</v>
      </c>
      <c r="C34" s="787">
        <v>1165.6138677399999</v>
      </c>
      <c r="D34" s="787">
        <v>3038.3869140000002</v>
      </c>
      <c r="E34" s="787">
        <v>4204.0007817400001</v>
      </c>
      <c r="F34" s="787">
        <v>1503.6134918600001</v>
      </c>
      <c r="G34" s="787">
        <v>4228.9712799999998</v>
      </c>
      <c r="H34" s="788">
        <v>5732.5847718600007</v>
      </c>
      <c r="K34" s="789"/>
    </row>
    <row r="35" spans="2:11" hidden="1">
      <c r="B35" s="792" t="s">
        <v>340</v>
      </c>
      <c r="C35" s="787">
        <v>78.435361999999998</v>
      </c>
      <c r="D35" s="787">
        <v>0</v>
      </c>
      <c r="E35" s="787">
        <v>78.435361999999998</v>
      </c>
      <c r="F35" s="787">
        <v>74.848550000000003</v>
      </c>
      <c r="G35" s="787">
        <v>0</v>
      </c>
      <c r="H35" s="788">
        <v>74.848550000000003</v>
      </c>
      <c r="K35" s="789"/>
    </row>
    <row r="36" spans="2:11" hidden="1">
      <c r="B36" s="792" t="s">
        <v>341</v>
      </c>
      <c r="C36" s="787">
        <v>151.37082866</v>
      </c>
      <c r="D36" s="787">
        <v>1.499922</v>
      </c>
      <c r="E36" s="787">
        <v>152.87075066</v>
      </c>
      <c r="F36" s="787">
        <v>288.05368549000002</v>
      </c>
      <c r="G36" s="787">
        <v>8.1892150000000008</v>
      </c>
      <c r="H36" s="788">
        <v>296.24290049000001</v>
      </c>
      <c r="K36" s="789"/>
    </row>
    <row r="37" spans="2:11">
      <c r="B37" s="790" t="s">
        <v>342</v>
      </c>
      <c r="C37" s="787">
        <v>263.114283</v>
      </c>
      <c r="D37" s="787">
        <v>32.447508999999997</v>
      </c>
      <c r="E37" s="787">
        <v>295.56179200000003</v>
      </c>
      <c r="F37" s="787">
        <v>255.03795700000001</v>
      </c>
      <c r="G37" s="787">
        <v>80.199771999999996</v>
      </c>
      <c r="H37" s="788">
        <v>335.237729</v>
      </c>
      <c r="K37" s="789"/>
    </row>
    <row r="38" spans="2:11" ht="12.75" hidden="1" customHeight="1">
      <c r="B38" s="792" t="s">
        <v>343</v>
      </c>
      <c r="C38" s="787">
        <v>0</v>
      </c>
      <c r="D38" s="787">
        <v>0</v>
      </c>
      <c r="E38" s="787">
        <v>0</v>
      </c>
      <c r="F38" s="787">
        <v>0</v>
      </c>
      <c r="G38" s="787">
        <v>0</v>
      </c>
      <c r="H38" s="788">
        <v>0</v>
      </c>
      <c r="K38" s="789"/>
    </row>
    <row r="39" spans="2:11" ht="12.75" hidden="1" customHeight="1">
      <c r="B39" s="792" t="s">
        <v>344</v>
      </c>
      <c r="C39" s="787">
        <v>0</v>
      </c>
      <c r="D39" s="787">
        <v>0</v>
      </c>
      <c r="E39" s="787">
        <v>0</v>
      </c>
      <c r="F39" s="787">
        <v>0</v>
      </c>
      <c r="G39" s="787">
        <v>0</v>
      </c>
      <c r="H39" s="788">
        <v>0</v>
      </c>
      <c r="K39" s="789"/>
    </row>
    <row r="40" spans="2:11" ht="12.75" hidden="1" customHeight="1">
      <c r="B40" s="792" t="s">
        <v>345</v>
      </c>
      <c r="C40" s="787">
        <v>23.483943</v>
      </c>
      <c r="D40" s="787">
        <v>0</v>
      </c>
      <c r="E40" s="787">
        <v>23.483943</v>
      </c>
      <c r="F40" s="787">
        <v>68.354107999999997</v>
      </c>
      <c r="G40" s="787">
        <v>0</v>
      </c>
      <c r="H40" s="788">
        <v>68.354107999999997</v>
      </c>
      <c r="K40" s="789"/>
    </row>
    <row r="41" spans="2:11" ht="12.75" hidden="1" customHeight="1">
      <c r="B41" s="792" t="s">
        <v>346</v>
      </c>
      <c r="C41" s="787">
        <v>239.63033999999999</v>
      </c>
      <c r="D41" s="787">
        <v>32.447508999999997</v>
      </c>
      <c r="E41" s="787">
        <v>272.07784900000001</v>
      </c>
      <c r="F41" s="787">
        <v>186.68384900000001</v>
      </c>
      <c r="G41" s="787">
        <v>80.199771999999996</v>
      </c>
      <c r="H41" s="788">
        <v>266.88362100000001</v>
      </c>
      <c r="K41" s="789"/>
    </row>
    <row r="42" spans="2:11">
      <c r="B42" s="790" t="s">
        <v>347</v>
      </c>
      <c r="C42" s="787">
        <v>3876.4825016700001</v>
      </c>
      <c r="D42" s="787">
        <v>1709.100852</v>
      </c>
      <c r="E42" s="787">
        <v>5585.5833536700002</v>
      </c>
      <c r="F42" s="787">
        <v>4206.4032506700005</v>
      </c>
      <c r="G42" s="787">
        <v>1559.415767</v>
      </c>
      <c r="H42" s="788">
        <v>5765.81901767</v>
      </c>
      <c r="K42" s="789"/>
    </row>
    <row r="43" spans="2:11" hidden="1">
      <c r="B43" s="792" t="s">
        <v>348</v>
      </c>
      <c r="C43" s="787">
        <v>3636.7121576700001</v>
      </c>
      <c r="D43" s="787">
        <v>1547.9395589999999</v>
      </c>
      <c r="E43" s="787">
        <v>5184.6517166700005</v>
      </c>
      <c r="F43" s="787">
        <v>4197.3519346700004</v>
      </c>
      <c r="G43" s="787">
        <v>1515.2660510000001</v>
      </c>
      <c r="H43" s="788">
        <v>5712.6179856700001</v>
      </c>
      <c r="K43" s="789"/>
    </row>
    <row r="44" spans="2:11" hidden="1">
      <c r="B44" s="792" t="s">
        <v>349</v>
      </c>
      <c r="C44" s="787">
        <v>0</v>
      </c>
      <c r="D44" s="787">
        <v>0</v>
      </c>
      <c r="E44" s="787">
        <v>0</v>
      </c>
      <c r="F44" s="787">
        <v>0</v>
      </c>
      <c r="G44" s="787">
        <v>0</v>
      </c>
      <c r="H44" s="788">
        <v>0</v>
      </c>
      <c r="K44" s="789"/>
    </row>
    <row r="45" spans="2:11" hidden="1">
      <c r="B45" s="792" t="s">
        <v>350</v>
      </c>
      <c r="C45" s="787">
        <v>0</v>
      </c>
      <c r="D45" s="787">
        <v>36.218209999999999</v>
      </c>
      <c r="E45" s="787">
        <v>36.218209999999999</v>
      </c>
      <c r="F45" s="787">
        <v>0</v>
      </c>
      <c r="G45" s="787">
        <v>44.149715999999998</v>
      </c>
      <c r="H45" s="788">
        <v>44.149715999999998</v>
      </c>
      <c r="K45" s="789"/>
    </row>
    <row r="46" spans="2:11" hidden="1">
      <c r="B46" s="792" t="s">
        <v>351</v>
      </c>
      <c r="C46" s="787">
        <v>239.77034399999999</v>
      </c>
      <c r="D46" s="787">
        <v>124.943083</v>
      </c>
      <c r="E46" s="787">
        <v>364.71342700000002</v>
      </c>
      <c r="F46" s="787">
        <v>9.0513159999999999</v>
      </c>
      <c r="G46" s="787">
        <v>0</v>
      </c>
      <c r="H46" s="788">
        <v>9.0513159999999999</v>
      </c>
      <c r="K46" s="789"/>
    </row>
    <row r="47" spans="2:11">
      <c r="B47" s="790" t="s">
        <v>352</v>
      </c>
      <c r="C47" s="787">
        <v>0</v>
      </c>
      <c r="D47" s="787">
        <v>0</v>
      </c>
      <c r="E47" s="787">
        <v>0</v>
      </c>
      <c r="F47" s="787">
        <v>0</v>
      </c>
      <c r="G47" s="787">
        <v>0</v>
      </c>
      <c r="H47" s="788">
        <v>0</v>
      </c>
      <c r="K47" s="789"/>
    </row>
    <row r="48" spans="2:11">
      <c r="B48" s="791" t="s">
        <v>353</v>
      </c>
      <c r="C48" s="787">
        <v>0</v>
      </c>
      <c r="D48" s="787">
        <v>0</v>
      </c>
      <c r="E48" s="787">
        <v>0</v>
      </c>
      <c r="F48" s="787">
        <v>0</v>
      </c>
      <c r="G48" s="787">
        <v>0</v>
      </c>
      <c r="H48" s="788">
        <v>0</v>
      </c>
      <c r="K48" s="789"/>
    </row>
    <row r="49" spans="2:11" ht="26.4">
      <c r="B49" s="791" t="s">
        <v>354</v>
      </c>
      <c r="C49" s="787">
        <v>926.72860459000003</v>
      </c>
      <c r="D49" s="787">
        <v>56.474798999999997</v>
      </c>
      <c r="E49" s="787">
        <v>983.20340358999999</v>
      </c>
      <c r="F49" s="787">
        <v>1065.0319023500001</v>
      </c>
      <c r="G49" s="787">
        <v>83.930154999999999</v>
      </c>
      <c r="H49" s="788">
        <v>1148.9620573499999</v>
      </c>
      <c r="K49" s="789"/>
    </row>
    <row r="50" spans="2:11">
      <c r="B50" s="790" t="s">
        <v>355</v>
      </c>
      <c r="C50" s="787">
        <v>334.28977964000001</v>
      </c>
      <c r="D50" s="787">
        <v>6.2283860000000004</v>
      </c>
      <c r="E50" s="787">
        <v>340.51816564000001</v>
      </c>
      <c r="F50" s="787">
        <v>500.02602154000004</v>
      </c>
      <c r="G50" s="787">
        <v>6.0863649999999998</v>
      </c>
      <c r="H50" s="788">
        <v>506.11238654000005</v>
      </c>
      <c r="K50" s="789"/>
    </row>
    <row r="51" spans="2:11">
      <c r="B51" s="790" t="s">
        <v>356</v>
      </c>
      <c r="C51" s="787">
        <v>0</v>
      </c>
      <c r="D51" s="787">
        <v>34.682063999999997</v>
      </c>
      <c r="E51" s="787">
        <v>34.682063999999997</v>
      </c>
      <c r="F51" s="787">
        <v>0</v>
      </c>
      <c r="G51" s="787">
        <v>53.338259999999998</v>
      </c>
      <c r="H51" s="788">
        <v>53.338259999999998</v>
      </c>
      <c r="K51" s="789"/>
    </row>
    <row r="52" spans="2:11">
      <c r="B52" s="790" t="s">
        <v>357</v>
      </c>
      <c r="C52" s="787">
        <v>586.34820895000007</v>
      </c>
      <c r="D52" s="787">
        <v>15.564349</v>
      </c>
      <c r="E52" s="787">
        <v>601.91255795000006</v>
      </c>
      <c r="F52" s="787">
        <v>563.65011281</v>
      </c>
      <c r="G52" s="787">
        <v>24.50553</v>
      </c>
      <c r="H52" s="788">
        <v>588.1556428099999</v>
      </c>
      <c r="K52" s="789"/>
    </row>
    <row r="53" spans="2:11" ht="26.4" hidden="1">
      <c r="B53" s="793" t="s">
        <v>358</v>
      </c>
      <c r="C53" s="787">
        <v>6.0906159999999998</v>
      </c>
      <c r="D53" s="787">
        <v>0</v>
      </c>
      <c r="E53" s="787">
        <v>6.0906159999999998</v>
      </c>
      <c r="F53" s="787">
        <v>1.3557680000000001</v>
      </c>
      <c r="G53" s="787">
        <v>0</v>
      </c>
      <c r="H53" s="788">
        <v>1.3557680000000001</v>
      </c>
      <c r="K53" s="789"/>
    </row>
    <row r="54" spans="2:11" ht="26.4" hidden="1">
      <c r="B54" s="793" t="s">
        <v>359</v>
      </c>
      <c r="C54" s="787">
        <v>0</v>
      </c>
      <c r="D54" s="787">
        <v>0</v>
      </c>
      <c r="E54" s="787">
        <v>0</v>
      </c>
      <c r="F54" s="787">
        <v>0</v>
      </c>
      <c r="G54" s="787">
        <v>0</v>
      </c>
      <c r="H54" s="788">
        <v>0</v>
      </c>
      <c r="K54" s="789"/>
    </row>
    <row r="55" spans="2:11" ht="26.4" hidden="1">
      <c r="B55" s="793" t="s">
        <v>360</v>
      </c>
      <c r="C55" s="787">
        <v>0</v>
      </c>
      <c r="D55" s="787">
        <v>0</v>
      </c>
      <c r="E55" s="787">
        <v>0</v>
      </c>
      <c r="F55" s="787">
        <v>0</v>
      </c>
      <c r="G55" s="787">
        <v>0</v>
      </c>
      <c r="H55" s="788">
        <v>0</v>
      </c>
      <c r="K55" s="789"/>
    </row>
    <row r="56" spans="2:11" ht="39.6" hidden="1">
      <c r="B56" s="793" t="s">
        <v>361</v>
      </c>
      <c r="C56" s="787">
        <v>0</v>
      </c>
      <c r="D56" s="787">
        <v>0</v>
      </c>
      <c r="E56" s="787">
        <v>0</v>
      </c>
      <c r="F56" s="787">
        <v>0</v>
      </c>
      <c r="G56" s="787">
        <v>0</v>
      </c>
      <c r="H56" s="788">
        <v>0</v>
      </c>
      <c r="K56" s="789"/>
    </row>
    <row r="57" spans="2:11" ht="26.4">
      <c r="B57" s="786" t="s">
        <v>362</v>
      </c>
      <c r="C57" s="787">
        <v>0</v>
      </c>
      <c r="D57" s="787">
        <v>53.353974999999998</v>
      </c>
      <c r="E57" s="787">
        <v>53.353974999999998</v>
      </c>
      <c r="F57" s="787">
        <v>0</v>
      </c>
      <c r="G57" s="787">
        <v>111.26581299999999</v>
      </c>
      <c r="H57" s="788">
        <v>111.26581299999999</v>
      </c>
      <c r="K57" s="789"/>
    </row>
    <row r="58" spans="2:11">
      <c r="B58" s="786" t="s">
        <v>363</v>
      </c>
      <c r="C58" s="787">
        <v>19.26662</v>
      </c>
      <c r="D58" s="787">
        <v>0</v>
      </c>
      <c r="E58" s="787">
        <v>19.26662</v>
      </c>
      <c r="F58" s="787">
        <v>13.794688000000001</v>
      </c>
      <c r="G58" s="787">
        <v>0.86396499999999998</v>
      </c>
      <c r="H58" s="788">
        <v>14.658652999999999</v>
      </c>
      <c r="K58" s="789"/>
    </row>
    <row r="59" spans="2:11">
      <c r="B59" s="790" t="s">
        <v>364</v>
      </c>
      <c r="C59" s="787">
        <v>0</v>
      </c>
      <c r="D59" s="787">
        <v>0</v>
      </c>
      <c r="E59" s="787">
        <v>0</v>
      </c>
      <c r="F59" s="787">
        <v>0</v>
      </c>
      <c r="G59" s="787">
        <v>0</v>
      </c>
      <c r="H59" s="788">
        <v>0</v>
      </c>
      <c r="K59" s="789"/>
    </row>
    <row r="60" spans="2:11">
      <c r="B60" s="790" t="s">
        <v>365</v>
      </c>
      <c r="C60" s="787">
        <v>19.26662</v>
      </c>
      <c r="D60" s="787">
        <v>0</v>
      </c>
      <c r="E60" s="787">
        <v>19.26662</v>
      </c>
      <c r="F60" s="787">
        <v>13.794688000000001</v>
      </c>
      <c r="G60" s="787">
        <v>0.86396499999999998</v>
      </c>
      <c r="H60" s="788">
        <v>14.658652999999999</v>
      </c>
      <c r="K60" s="789"/>
    </row>
    <row r="61" spans="2:11">
      <c r="B61" s="786" t="s">
        <v>366</v>
      </c>
      <c r="C61" s="787">
        <v>2361.8338400399998</v>
      </c>
      <c r="D61" s="787">
        <v>291.936847</v>
      </c>
      <c r="E61" s="787">
        <v>2653.7706870399998</v>
      </c>
      <c r="F61" s="787">
        <v>2365.3801191399998</v>
      </c>
      <c r="G61" s="787">
        <v>256.28864299999998</v>
      </c>
      <c r="H61" s="788">
        <v>2621.6687621399997</v>
      </c>
      <c r="K61" s="789"/>
    </row>
    <row r="62" spans="2:11">
      <c r="B62" s="791" t="s">
        <v>367</v>
      </c>
      <c r="C62" s="787">
        <v>1837.44916859</v>
      </c>
      <c r="D62" s="787">
        <v>76.921384000000003</v>
      </c>
      <c r="E62" s="787">
        <v>1914.37055259</v>
      </c>
      <c r="F62" s="787">
        <v>1963.60641293</v>
      </c>
      <c r="G62" s="787">
        <v>88.979538000000005</v>
      </c>
      <c r="H62" s="788">
        <v>2052.5859509299999</v>
      </c>
      <c r="K62" s="789"/>
    </row>
    <row r="63" spans="2:11">
      <c r="B63" s="790" t="s">
        <v>368</v>
      </c>
      <c r="C63" s="787">
        <v>1688.0149269999999</v>
      </c>
      <c r="D63" s="787">
        <v>76.921384000000003</v>
      </c>
      <c r="E63" s="787">
        <v>1764.9363109999999</v>
      </c>
      <c r="F63" s="787">
        <v>1784.5489943399998</v>
      </c>
      <c r="G63" s="787">
        <v>88.979538000000005</v>
      </c>
      <c r="H63" s="788">
        <v>1873.5285323399999</v>
      </c>
      <c r="K63" s="789"/>
    </row>
    <row r="64" spans="2:11">
      <c r="B64" s="790" t="s">
        <v>369</v>
      </c>
      <c r="C64" s="787">
        <v>149.21064559000001</v>
      </c>
      <c r="D64" s="787">
        <v>0</v>
      </c>
      <c r="E64" s="787">
        <v>149.21064559000001</v>
      </c>
      <c r="F64" s="787">
        <v>177.12281059</v>
      </c>
      <c r="G64" s="787">
        <v>0</v>
      </c>
      <c r="H64" s="788">
        <v>177.12281059</v>
      </c>
      <c r="K64" s="789"/>
    </row>
    <row r="65" spans="2:11">
      <c r="B65" s="790" t="s">
        <v>370</v>
      </c>
      <c r="C65" s="787">
        <v>0.22359599999999999</v>
      </c>
      <c r="D65" s="787">
        <v>0</v>
      </c>
      <c r="E65" s="787">
        <v>0.22359599999999999</v>
      </c>
      <c r="F65" s="787">
        <v>1.9346080000000001</v>
      </c>
      <c r="G65" s="787">
        <v>0</v>
      </c>
      <c r="H65" s="788">
        <v>1.9346080000000001</v>
      </c>
      <c r="K65" s="789"/>
    </row>
    <row r="66" spans="2:11" ht="17.25" customHeight="1">
      <c r="B66" s="791" t="s">
        <v>371</v>
      </c>
      <c r="C66" s="787">
        <v>173.45777147999999</v>
      </c>
      <c r="D66" s="787">
        <v>0.569546</v>
      </c>
      <c r="E66" s="787">
        <v>174.02731747999999</v>
      </c>
      <c r="F66" s="787">
        <v>93.373338169999997</v>
      </c>
      <c r="G66" s="787">
        <v>2.9341520000000001</v>
      </c>
      <c r="H66" s="788">
        <v>96.307490170000008</v>
      </c>
      <c r="K66" s="789"/>
    </row>
    <row r="67" spans="2:11">
      <c r="B67" s="790" t="s">
        <v>372</v>
      </c>
      <c r="C67" s="787">
        <v>5.6859529999999996</v>
      </c>
      <c r="D67" s="787">
        <v>0</v>
      </c>
      <c r="E67" s="787">
        <v>5.6859529999999996</v>
      </c>
      <c r="F67" s="787">
        <v>15.700232</v>
      </c>
      <c r="G67" s="787">
        <v>0</v>
      </c>
      <c r="H67" s="788">
        <v>15.700232</v>
      </c>
      <c r="K67" s="789"/>
    </row>
    <row r="68" spans="2:11">
      <c r="B68" s="790" t="s">
        <v>373</v>
      </c>
      <c r="C68" s="787">
        <v>165.80562047999999</v>
      </c>
      <c r="D68" s="787">
        <v>0.569546</v>
      </c>
      <c r="E68" s="787">
        <v>166.37516647999999</v>
      </c>
      <c r="F68" s="787">
        <v>74.631169170000007</v>
      </c>
      <c r="G68" s="787">
        <v>2.9341520000000001</v>
      </c>
      <c r="H68" s="788">
        <v>77.565321170000004</v>
      </c>
      <c r="K68" s="789"/>
    </row>
    <row r="69" spans="2:11">
      <c r="B69" s="790" t="s">
        <v>374</v>
      </c>
      <c r="C69" s="787">
        <v>1.9661979999999999</v>
      </c>
      <c r="D69" s="787">
        <v>0</v>
      </c>
      <c r="E69" s="787">
        <v>1.9661979999999999</v>
      </c>
      <c r="F69" s="787">
        <v>3.0419369999999999</v>
      </c>
      <c r="G69" s="787">
        <v>0</v>
      </c>
      <c r="H69" s="788">
        <v>3.0419369999999999</v>
      </c>
      <c r="K69" s="789"/>
    </row>
    <row r="70" spans="2:11">
      <c r="B70" s="791" t="s">
        <v>375</v>
      </c>
      <c r="C70" s="787">
        <v>350.92689997000002</v>
      </c>
      <c r="D70" s="787">
        <v>152.970517</v>
      </c>
      <c r="E70" s="787">
        <v>503.89741697000005</v>
      </c>
      <c r="F70" s="787">
        <v>308.40036803999999</v>
      </c>
      <c r="G70" s="787">
        <v>164.374953</v>
      </c>
      <c r="H70" s="788">
        <v>472.77532103999994</v>
      </c>
      <c r="K70" s="789"/>
    </row>
    <row r="71" spans="2:11">
      <c r="B71" s="790" t="s">
        <v>376</v>
      </c>
      <c r="C71" s="787">
        <v>200.05221936000001</v>
      </c>
      <c r="D71" s="787">
        <v>36.346653000000003</v>
      </c>
      <c r="E71" s="787">
        <v>236.39887236000001</v>
      </c>
      <c r="F71" s="787">
        <v>199.51903844</v>
      </c>
      <c r="G71" s="787">
        <v>32.146000999999998</v>
      </c>
      <c r="H71" s="788">
        <v>231.66503943999999</v>
      </c>
      <c r="K71" s="789"/>
    </row>
    <row r="72" spans="2:11">
      <c r="B72" s="790" t="s">
        <v>377</v>
      </c>
      <c r="C72" s="787">
        <v>94.117204970000003</v>
      </c>
      <c r="D72" s="787">
        <v>113.11739799999999</v>
      </c>
      <c r="E72" s="787">
        <v>207.23460297</v>
      </c>
      <c r="F72" s="787">
        <v>61.044212530000003</v>
      </c>
      <c r="G72" s="787">
        <v>129.49599699999999</v>
      </c>
      <c r="H72" s="788">
        <v>190.54020953</v>
      </c>
      <c r="K72" s="789"/>
    </row>
    <row r="73" spans="2:11">
      <c r="B73" s="790" t="s">
        <v>378</v>
      </c>
      <c r="C73" s="787">
        <v>56.757475640000003</v>
      </c>
      <c r="D73" s="787">
        <v>3.5064660000000001</v>
      </c>
      <c r="E73" s="787">
        <v>60.263941639999999</v>
      </c>
      <c r="F73" s="787">
        <v>47.837117069999998</v>
      </c>
      <c r="G73" s="787">
        <v>2.732955</v>
      </c>
      <c r="H73" s="788">
        <v>50.570072070000002</v>
      </c>
      <c r="K73" s="789"/>
    </row>
    <row r="74" spans="2:11">
      <c r="B74" s="791" t="s">
        <v>379</v>
      </c>
      <c r="C74" s="787">
        <v>0</v>
      </c>
      <c r="D74" s="787">
        <v>61.4754</v>
      </c>
      <c r="E74" s="787">
        <v>61.4754</v>
      </c>
      <c r="F74" s="787">
        <v>0</v>
      </c>
      <c r="G74" s="787">
        <v>0</v>
      </c>
      <c r="H74" s="788">
        <v>0</v>
      </c>
      <c r="K74" s="789"/>
    </row>
    <row r="75" spans="2:11">
      <c r="B75" s="786" t="s">
        <v>380</v>
      </c>
      <c r="C75" s="787">
        <v>433.38579363000002</v>
      </c>
      <c r="D75" s="787">
        <v>150.95995099999999</v>
      </c>
      <c r="E75" s="787">
        <v>584.34574463000001</v>
      </c>
      <c r="F75" s="787">
        <v>390.92678132999998</v>
      </c>
      <c r="G75" s="787">
        <v>169.88142999999999</v>
      </c>
      <c r="H75" s="788">
        <v>560.80821132999995</v>
      </c>
      <c r="K75" s="789"/>
    </row>
    <row r="76" spans="2:11" ht="26.4">
      <c r="B76" s="791" t="s">
        <v>381</v>
      </c>
      <c r="C76" s="787">
        <v>145.89295171999999</v>
      </c>
      <c r="D76" s="787">
        <v>13.581994</v>
      </c>
      <c r="E76" s="787">
        <v>159.47494571999999</v>
      </c>
      <c r="F76" s="787">
        <v>141.91652643999998</v>
      </c>
      <c r="G76" s="787">
        <v>19.680716</v>
      </c>
      <c r="H76" s="788">
        <v>161.59724244</v>
      </c>
      <c r="K76" s="789"/>
    </row>
    <row r="77" spans="2:11">
      <c r="B77" s="790" t="s">
        <v>382</v>
      </c>
      <c r="C77" s="787">
        <v>137.94098172</v>
      </c>
      <c r="D77" s="787">
        <v>13.007391999999999</v>
      </c>
      <c r="E77" s="787">
        <v>150.94837372000001</v>
      </c>
      <c r="F77" s="787">
        <v>128.99602844</v>
      </c>
      <c r="G77" s="787">
        <v>16.701481999999999</v>
      </c>
      <c r="H77" s="788">
        <v>145.69751044</v>
      </c>
      <c r="K77" s="789"/>
    </row>
    <row r="78" spans="2:11">
      <c r="B78" s="790" t="s">
        <v>383</v>
      </c>
      <c r="C78" s="787">
        <v>7.9519700000000002</v>
      </c>
      <c r="D78" s="787">
        <v>0.57460199999999995</v>
      </c>
      <c r="E78" s="787">
        <v>8.5265719999999998</v>
      </c>
      <c r="F78" s="787">
        <v>12.920498</v>
      </c>
      <c r="G78" s="787">
        <v>2.9792339999999999</v>
      </c>
      <c r="H78" s="788">
        <v>15.899732</v>
      </c>
      <c r="K78" s="789"/>
    </row>
    <row r="79" spans="2:11">
      <c r="B79" s="791" t="s">
        <v>384</v>
      </c>
      <c r="C79" s="787">
        <v>282.37559990999995</v>
      </c>
      <c r="D79" s="787">
        <v>137.33540600000001</v>
      </c>
      <c r="E79" s="787">
        <v>419.71100590999998</v>
      </c>
      <c r="F79" s="787">
        <v>245.50825089</v>
      </c>
      <c r="G79" s="787">
        <v>150.14048399999999</v>
      </c>
      <c r="H79" s="788">
        <v>395.64873488999996</v>
      </c>
      <c r="K79" s="789"/>
    </row>
    <row r="80" spans="2:11">
      <c r="B80" s="790" t="s">
        <v>385</v>
      </c>
      <c r="C80" s="787">
        <v>280.13969036999998</v>
      </c>
      <c r="D80" s="787">
        <v>99.873157000000006</v>
      </c>
      <c r="E80" s="787">
        <v>380.01284737000003</v>
      </c>
      <c r="F80" s="787">
        <v>242.70102030000001</v>
      </c>
      <c r="G80" s="787">
        <v>88.368865999999997</v>
      </c>
      <c r="H80" s="788">
        <v>331.06988630000001</v>
      </c>
      <c r="K80" s="789"/>
    </row>
    <row r="81" spans="2:11">
      <c r="B81" s="790" t="s">
        <v>386</v>
      </c>
      <c r="C81" s="787">
        <v>1.66313054</v>
      </c>
      <c r="D81" s="787">
        <v>5.6055000000000001E-2</v>
      </c>
      <c r="E81" s="787">
        <v>1.71918554</v>
      </c>
      <c r="F81" s="787">
        <v>2.06074359</v>
      </c>
      <c r="G81" s="787">
        <v>5.9737999999999999E-2</v>
      </c>
      <c r="H81" s="788">
        <v>2.1204815899999998</v>
      </c>
      <c r="K81" s="789"/>
    </row>
    <row r="82" spans="2:11">
      <c r="B82" s="790" t="s">
        <v>387</v>
      </c>
      <c r="C82" s="787">
        <v>0</v>
      </c>
      <c r="D82" s="787">
        <v>37.120983000000003</v>
      </c>
      <c r="E82" s="787">
        <v>37.120983000000003</v>
      </c>
      <c r="F82" s="787">
        <v>0</v>
      </c>
      <c r="G82" s="787">
        <v>61.460034999999998</v>
      </c>
      <c r="H82" s="788">
        <v>61.460034999999998</v>
      </c>
      <c r="K82" s="789"/>
    </row>
    <row r="83" spans="2:11">
      <c r="B83" s="790" t="s">
        <v>388</v>
      </c>
      <c r="C83" s="787">
        <v>0.57277900000000004</v>
      </c>
      <c r="D83" s="787">
        <v>0.28521099999999999</v>
      </c>
      <c r="E83" s="787">
        <v>0.85799000000000003</v>
      </c>
      <c r="F83" s="787">
        <v>0.74648700000000001</v>
      </c>
      <c r="G83" s="787">
        <v>0.25184499999999999</v>
      </c>
      <c r="H83" s="788">
        <v>0.998332</v>
      </c>
      <c r="K83" s="789"/>
    </row>
    <row r="84" spans="2:11">
      <c r="B84" s="791" t="s">
        <v>389</v>
      </c>
      <c r="C84" s="787">
        <v>5.1172420000000001</v>
      </c>
      <c r="D84" s="787">
        <v>4.2550999999999999E-2</v>
      </c>
      <c r="E84" s="787">
        <v>5.1597929999999996</v>
      </c>
      <c r="F84" s="787">
        <v>3.5020039999999999</v>
      </c>
      <c r="G84" s="787">
        <v>6.0229999999999999E-2</v>
      </c>
      <c r="H84" s="788">
        <v>3.5622340000000001</v>
      </c>
      <c r="K84" s="789"/>
    </row>
    <row r="85" spans="2:11">
      <c r="B85" s="791" t="s">
        <v>390</v>
      </c>
      <c r="C85" s="787">
        <v>701.07134679000001</v>
      </c>
      <c r="D85" s="787">
        <v>6.0396780000000003</v>
      </c>
      <c r="E85" s="787">
        <v>707.11102478999999</v>
      </c>
      <c r="F85" s="787">
        <v>721.22649933999992</v>
      </c>
      <c r="G85" s="787">
        <v>6.2863720000000001</v>
      </c>
      <c r="H85" s="788">
        <v>727.51287133999995</v>
      </c>
      <c r="K85" s="789"/>
    </row>
    <row r="86" spans="2:11">
      <c r="B86" s="790" t="s">
        <v>391</v>
      </c>
      <c r="C86" s="787">
        <v>8.3877900000000007</v>
      </c>
      <c r="D86" s="787">
        <v>0</v>
      </c>
      <c r="E86" s="787">
        <v>8.3877900000000007</v>
      </c>
      <c r="F86" s="787">
        <v>11.769425999999999</v>
      </c>
      <c r="G86" s="787">
        <v>0.42648799999999998</v>
      </c>
      <c r="H86" s="788">
        <v>12.195914</v>
      </c>
      <c r="K86" s="789"/>
    </row>
    <row r="87" spans="2:11">
      <c r="B87" s="790" t="s">
        <v>392</v>
      </c>
      <c r="C87" s="787">
        <v>575.45677521000005</v>
      </c>
      <c r="D87" s="787">
        <v>0</v>
      </c>
      <c r="E87" s="787">
        <v>575.45677521000005</v>
      </c>
      <c r="F87" s="787">
        <v>647.20359354999994</v>
      </c>
      <c r="G87" s="787">
        <v>0</v>
      </c>
      <c r="H87" s="788">
        <v>647.20359354999994</v>
      </c>
      <c r="K87" s="789"/>
    </row>
    <row r="88" spans="2:11">
      <c r="B88" s="790" t="s">
        <v>393</v>
      </c>
      <c r="C88" s="787">
        <v>117.22678157999999</v>
      </c>
      <c r="D88" s="787">
        <v>6.0396780000000003</v>
      </c>
      <c r="E88" s="787">
        <v>123.26645958</v>
      </c>
      <c r="F88" s="787">
        <v>62.25347979</v>
      </c>
      <c r="G88" s="787">
        <v>5.8598840000000001</v>
      </c>
      <c r="H88" s="788">
        <v>68.113363789999994</v>
      </c>
      <c r="K88" s="789"/>
    </row>
    <row r="89" spans="2:11" ht="26.4">
      <c r="B89" s="794" t="s">
        <v>394</v>
      </c>
      <c r="C89" s="787">
        <v>0</v>
      </c>
      <c r="D89" s="787">
        <v>0</v>
      </c>
      <c r="E89" s="787">
        <v>0</v>
      </c>
      <c r="F89" s="787">
        <v>0</v>
      </c>
      <c r="G89" s="787">
        <v>0</v>
      </c>
      <c r="H89" s="788">
        <v>0</v>
      </c>
      <c r="K89" s="789"/>
    </row>
    <row r="90" spans="2:11">
      <c r="B90" s="794" t="s">
        <v>395</v>
      </c>
      <c r="C90" s="787">
        <v>13993.17635424</v>
      </c>
      <c r="D90" s="787">
        <v>6036.9562320000005</v>
      </c>
      <c r="E90" s="787">
        <v>20030.132586239997</v>
      </c>
      <c r="F90" s="787">
        <v>14545.3483612</v>
      </c>
      <c r="G90" s="787">
        <v>7093.4169469999997</v>
      </c>
      <c r="H90" s="788">
        <v>21638.7653082</v>
      </c>
      <c r="K90" s="789"/>
    </row>
    <row r="91" spans="2:11">
      <c r="B91" s="794" t="s">
        <v>396</v>
      </c>
      <c r="C91" s="787">
        <v>1167.652689</v>
      </c>
      <c r="D91" s="787">
        <v>1.003072</v>
      </c>
      <c r="E91" s="787">
        <v>1168.655761</v>
      </c>
      <c r="F91" s="787">
        <v>1244.9134839999999</v>
      </c>
      <c r="G91" s="787">
        <v>1.872779</v>
      </c>
      <c r="H91" s="788">
        <v>1246.786263</v>
      </c>
      <c r="K91" s="789"/>
    </row>
    <row r="92" spans="2:11">
      <c r="B92" s="795" t="s">
        <v>397</v>
      </c>
      <c r="C92" s="783"/>
      <c r="D92" s="783"/>
      <c r="E92" s="783"/>
      <c r="F92" s="783">
        <v>0</v>
      </c>
      <c r="G92" s="783">
        <v>0</v>
      </c>
      <c r="H92" s="796">
        <v>0</v>
      </c>
      <c r="K92" s="789"/>
    </row>
    <row r="93" spans="2:11">
      <c r="B93" s="791" t="s">
        <v>398</v>
      </c>
      <c r="C93" s="787">
        <v>5119.0636810400001</v>
      </c>
      <c r="D93" s="787">
        <v>1436.8769520000001</v>
      </c>
      <c r="E93" s="787">
        <v>6555.9406330399997</v>
      </c>
      <c r="F93" s="787">
        <v>5267.6935401900009</v>
      </c>
      <c r="G93" s="787">
        <v>1514.8489480000001</v>
      </c>
      <c r="H93" s="788">
        <v>6782.5424881900008</v>
      </c>
      <c r="K93" s="789"/>
    </row>
    <row r="94" spans="2:11">
      <c r="B94" s="791" t="s">
        <v>399</v>
      </c>
      <c r="C94" s="787">
        <v>3078.3497729999999</v>
      </c>
      <c r="D94" s="787">
        <v>1248.343439</v>
      </c>
      <c r="E94" s="787">
        <v>4326.6932120000001</v>
      </c>
      <c r="F94" s="787">
        <v>3078.3497729999999</v>
      </c>
      <c r="G94" s="787">
        <v>1248.3611390000001</v>
      </c>
      <c r="H94" s="788">
        <v>4326.7109119999996</v>
      </c>
      <c r="K94" s="789"/>
    </row>
    <row r="95" spans="2:11">
      <c r="B95" s="790" t="s">
        <v>400</v>
      </c>
      <c r="C95" s="787">
        <v>3078.3497729999999</v>
      </c>
      <c r="D95" s="787">
        <v>1186.868039</v>
      </c>
      <c r="E95" s="787">
        <v>4265.2178119999999</v>
      </c>
      <c r="F95" s="787">
        <v>3078.3497729999999</v>
      </c>
      <c r="G95" s="787">
        <v>1248.3611390000001</v>
      </c>
      <c r="H95" s="788">
        <v>4326.7109119999996</v>
      </c>
      <c r="K95" s="789"/>
    </row>
    <row r="96" spans="2:11" hidden="1">
      <c r="B96" s="793" t="s">
        <v>401</v>
      </c>
      <c r="C96" s="787">
        <v>0</v>
      </c>
      <c r="D96" s="787">
        <v>0</v>
      </c>
      <c r="E96" s="787">
        <v>0</v>
      </c>
      <c r="F96" s="787">
        <v>0</v>
      </c>
      <c r="G96" s="787">
        <v>0</v>
      </c>
      <c r="H96" s="788">
        <v>0</v>
      </c>
      <c r="K96" s="789"/>
    </row>
    <row r="97" spans="2:11" hidden="1">
      <c r="B97" s="793" t="s">
        <v>402</v>
      </c>
      <c r="C97" s="787">
        <v>0</v>
      </c>
      <c r="D97" s="787">
        <v>61.4754</v>
      </c>
      <c r="E97" s="787">
        <v>61.4754</v>
      </c>
      <c r="F97" s="787">
        <v>0</v>
      </c>
      <c r="G97" s="787">
        <v>0</v>
      </c>
      <c r="H97" s="788">
        <v>0</v>
      </c>
      <c r="K97" s="789"/>
    </row>
    <row r="98" spans="2:11">
      <c r="B98" s="791" t="s">
        <v>403</v>
      </c>
      <c r="C98" s="787">
        <v>76.161591999999999</v>
      </c>
      <c r="D98" s="787">
        <v>0</v>
      </c>
      <c r="E98" s="787">
        <v>76.161591999999999</v>
      </c>
      <c r="F98" s="787">
        <v>76.161591999999999</v>
      </c>
      <c r="G98" s="787">
        <v>0</v>
      </c>
      <c r="H98" s="788">
        <v>76.161591999999999</v>
      </c>
      <c r="K98" s="789"/>
    </row>
    <row r="99" spans="2:11">
      <c r="B99" s="791" t="s">
        <v>404</v>
      </c>
      <c r="C99" s="787">
        <v>377.43429704000005</v>
      </c>
      <c r="D99" s="787">
        <v>7.0908920000000002</v>
      </c>
      <c r="E99" s="787">
        <v>384.52518904000004</v>
      </c>
      <c r="F99" s="787">
        <v>418.99809267000001</v>
      </c>
      <c r="G99" s="787">
        <v>10.328196999999999</v>
      </c>
      <c r="H99" s="788">
        <v>429.32628966999999</v>
      </c>
      <c r="K99" s="789"/>
    </row>
    <row r="100" spans="2:11">
      <c r="B100" s="790" t="s">
        <v>405</v>
      </c>
      <c r="C100" s="787">
        <v>337.93749500000001</v>
      </c>
      <c r="D100" s="787">
        <v>0</v>
      </c>
      <c r="E100" s="787">
        <v>337.93749500000001</v>
      </c>
      <c r="F100" s="787">
        <v>337.75165099999998</v>
      </c>
      <c r="G100" s="787">
        <v>0</v>
      </c>
      <c r="H100" s="788">
        <v>337.75165099999998</v>
      </c>
      <c r="K100" s="789"/>
    </row>
    <row r="101" spans="2:11">
      <c r="B101" s="790" t="s">
        <v>406</v>
      </c>
      <c r="C101" s="787">
        <v>39.425260039999998</v>
      </c>
      <c r="D101" s="787">
        <v>4.1364140000000003</v>
      </c>
      <c r="E101" s="787">
        <v>43.56167404</v>
      </c>
      <c r="F101" s="787">
        <v>81.114649670000006</v>
      </c>
      <c r="G101" s="787">
        <v>16.311419999999998</v>
      </c>
      <c r="H101" s="788">
        <v>97.426069670000004</v>
      </c>
      <c r="K101" s="789"/>
    </row>
    <row r="102" spans="2:11" hidden="1">
      <c r="B102" s="793" t="s">
        <v>407</v>
      </c>
      <c r="C102" s="787">
        <v>7.1541999999999994E-2</v>
      </c>
      <c r="D102" s="787">
        <v>2.9544779999999999</v>
      </c>
      <c r="E102" s="787">
        <v>3.0260199999999999</v>
      </c>
      <c r="F102" s="787">
        <v>0.13179199999999999</v>
      </c>
      <c r="G102" s="787">
        <v>-5.9832229999999997</v>
      </c>
      <c r="H102" s="788">
        <v>-5.8514309999999998</v>
      </c>
      <c r="K102" s="789"/>
    </row>
    <row r="103" spans="2:11">
      <c r="B103" s="791" t="s">
        <v>408</v>
      </c>
      <c r="C103" s="787">
        <v>1187.8778629999999</v>
      </c>
      <c r="D103" s="787">
        <v>124.95488</v>
      </c>
      <c r="E103" s="787">
        <v>1312.8327429999999</v>
      </c>
      <c r="F103" s="787">
        <v>1331.9280759999999</v>
      </c>
      <c r="G103" s="787">
        <v>160.612998</v>
      </c>
      <c r="H103" s="788">
        <v>1492.541074</v>
      </c>
      <c r="K103" s="789"/>
    </row>
    <row r="104" spans="2:11">
      <c r="B104" s="790" t="s">
        <v>409</v>
      </c>
      <c r="C104" s="787">
        <v>933.78412600000001</v>
      </c>
      <c r="D104" s="787">
        <v>134.72085000000001</v>
      </c>
      <c r="E104" s="787">
        <v>1068.5049759999999</v>
      </c>
      <c r="F104" s="787">
        <v>1026.9412950000001</v>
      </c>
      <c r="G104" s="787">
        <v>164.65085099999999</v>
      </c>
      <c r="H104" s="788">
        <v>1191.592146</v>
      </c>
      <c r="K104" s="789"/>
    </row>
    <row r="105" spans="2:11">
      <c r="B105" s="790" t="s">
        <v>410</v>
      </c>
      <c r="C105" s="787">
        <v>199.361099</v>
      </c>
      <c r="D105" s="787">
        <v>0</v>
      </c>
      <c r="E105" s="787">
        <v>199.361099</v>
      </c>
      <c r="F105" s="787">
        <v>235.254143</v>
      </c>
      <c r="G105" s="787">
        <v>0</v>
      </c>
      <c r="H105" s="788">
        <v>235.254143</v>
      </c>
      <c r="K105" s="789"/>
    </row>
    <row r="106" spans="2:11" hidden="1">
      <c r="B106" s="790" t="s">
        <v>411</v>
      </c>
      <c r="C106" s="787">
        <v>0</v>
      </c>
      <c r="D106" s="787">
        <v>0</v>
      </c>
      <c r="E106" s="787">
        <v>0</v>
      </c>
      <c r="F106" s="787">
        <v>0</v>
      </c>
      <c r="G106" s="787">
        <v>0</v>
      </c>
      <c r="H106" s="788">
        <v>0</v>
      </c>
      <c r="K106" s="789"/>
    </row>
    <row r="107" spans="2:11">
      <c r="B107" s="790" t="s">
        <v>412</v>
      </c>
      <c r="C107" s="787">
        <v>0</v>
      </c>
      <c r="D107" s="787">
        <v>9.7659699999999994</v>
      </c>
      <c r="E107" s="787">
        <v>9.7659699999999994</v>
      </c>
      <c r="F107" s="787">
        <v>0</v>
      </c>
      <c r="G107" s="787">
        <v>9.7659699999999994</v>
      </c>
      <c r="H107" s="788">
        <v>9.7659699999999994</v>
      </c>
      <c r="K107" s="789"/>
    </row>
    <row r="108" spans="2:11">
      <c r="B108" s="790" t="s">
        <v>413</v>
      </c>
      <c r="C108" s="787">
        <v>54.732638000000001</v>
      </c>
      <c r="D108" s="787">
        <v>0</v>
      </c>
      <c r="E108" s="787">
        <v>54.732638000000001</v>
      </c>
      <c r="F108" s="787">
        <v>69.732637999999994</v>
      </c>
      <c r="G108" s="787">
        <v>5.7281170000000001</v>
      </c>
      <c r="H108" s="788">
        <v>75.460755000000006</v>
      </c>
      <c r="K108" s="789"/>
    </row>
    <row r="109" spans="2:11">
      <c r="B109" s="791" t="s">
        <v>414</v>
      </c>
      <c r="C109" s="787">
        <v>391.79997035000002</v>
      </c>
      <c r="D109" s="787">
        <v>138.00351000000001</v>
      </c>
      <c r="E109" s="787">
        <v>529.80348034999997</v>
      </c>
      <c r="F109" s="787">
        <v>472.31783000000001</v>
      </c>
      <c r="G109" s="787">
        <v>181.26102499999999</v>
      </c>
      <c r="H109" s="788">
        <v>653.57885499999998</v>
      </c>
      <c r="K109" s="789"/>
    </row>
    <row r="110" spans="2:11">
      <c r="B110" s="791" t="s">
        <v>415</v>
      </c>
      <c r="C110" s="787">
        <v>308.11823700000002</v>
      </c>
      <c r="D110" s="787">
        <v>163.29966999999999</v>
      </c>
      <c r="E110" s="787">
        <v>471.41790700000001</v>
      </c>
      <c r="F110" s="787">
        <v>379.71045099999998</v>
      </c>
      <c r="G110" s="787">
        <v>168.735333</v>
      </c>
      <c r="H110" s="788">
        <v>548.445784</v>
      </c>
      <c r="K110" s="789"/>
    </row>
    <row r="111" spans="2:11">
      <c r="B111" s="791" t="s">
        <v>416</v>
      </c>
      <c r="C111" s="787">
        <v>407.56553864999995</v>
      </c>
      <c r="D111" s="787">
        <v>92.066153</v>
      </c>
      <c r="E111" s="787">
        <v>499.63169164999999</v>
      </c>
      <c r="F111" s="787">
        <v>376.18358752</v>
      </c>
      <c r="G111" s="787">
        <v>92.243213999999995</v>
      </c>
      <c r="H111" s="788">
        <v>468.42680151999997</v>
      </c>
      <c r="K111" s="789"/>
    </row>
    <row r="112" spans="2:11">
      <c r="B112" s="791" t="s">
        <v>417</v>
      </c>
      <c r="C112" s="787">
        <v>92.007115999999996</v>
      </c>
      <c r="D112" s="787">
        <v>10.282252</v>
      </c>
      <c r="E112" s="787">
        <v>102.289368</v>
      </c>
      <c r="F112" s="787">
        <v>106.53496</v>
      </c>
      <c r="G112" s="787">
        <v>9.2222919999999995</v>
      </c>
      <c r="H112" s="788">
        <v>115.75725199999999</v>
      </c>
      <c r="K112" s="789"/>
    </row>
    <row r="113" spans="2:11">
      <c r="B113" s="786" t="s">
        <v>418</v>
      </c>
      <c r="C113" s="787">
        <v>49.19256</v>
      </c>
      <c r="D113" s="787">
        <v>0</v>
      </c>
      <c r="E113" s="787">
        <v>49.19256</v>
      </c>
      <c r="F113" s="787">
        <v>109.56392</v>
      </c>
      <c r="G113" s="787">
        <v>0</v>
      </c>
      <c r="H113" s="788">
        <v>109.56392</v>
      </c>
      <c r="K113" s="789"/>
    </row>
    <row r="114" spans="2:11">
      <c r="B114" s="791" t="s">
        <v>419</v>
      </c>
      <c r="C114" s="787">
        <v>7234.3550009999999</v>
      </c>
      <c r="D114" s="787">
        <v>4275.5352030000004</v>
      </c>
      <c r="E114" s="787">
        <v>11509.890203999999</v>
      </c>
      <c r="F114" s="787">
        <v>7620.1998290000001</v>
      </c>
      <c r="G114" s="787">
        <v>5135.1577299999999</v>
      </c>
      <c r="H114" s="788">
        <v>12755.357559</v>
      </c>
      <c r="K114" s="789"/>
    </row>
    <row r="115" spans="2:11">
      <c r="B115" s="791" t="s">
        <v>420</v>
      </c>
      <c r="C115" s="787">
        <v>3372.384736</v>
      </c>
      <c r="D115" s="787">
        <v>34.733750000000001</v>
      </c>
      <c r="E115" s="787">
        <v>3407.1184859999998</v>
      </c>
      <c r="F115" s="787">
        <v>3736.673867</v>
      </c>
      <c r="G115" s="787">
        <v>34.437542000000001</v>
      </c>
      <c r="H115" s="788">
        <v>3771.1114090000001</v>
      </c>
      <c r="K115" s="789"/>
    </row>
    <row r="116" spans="2:11">
      <c r="B116" s="791" t="s">
        <v>421</v>
      </c>
      <c r="C116" s="787">
        <v>0</v>
      </c>
      <c r="D116" s="787">
        <v>4183.0205550000001</v>
      </c>
      <c r="E116" s="787">
        <v>4183.0205550000001</v>
      </c>
      <c r="F116" s="787">
        <v>0</v>
      </c>
      <c r="G116" s="787">
        <v>5013.9461369999999</v>
      </c>
      <c r="H116" s="788">
        <v>5013.9461369999999</v>
      </c>
      <c r="K116" s="789"/>
    </row>
    <row r="117" spans="2:11">
      <c r="B117" s="791" t="s">
        <v>422</v>
      </c>
      <c r="C117" s="787">
        <v>3775.034764</v>
      </c>
      <c r="D117" s="787">
        <v>57.780898000000001</v>
      </c>
      <c r="E117" s="787">
        <v>3832.815662</v>
      </c>
      <c r="F117" s="787">
        <v>3800.3454569999999</v>
      </c>
      <c r="G117" s="787">
        <v>85.446315999999996</v>
      </c>
      <c r="H117" s="788">
        <v>3885.7917729999999</v>
      </c>
      <c r="K117" s="789"/>
    </row>
    <row r="118" spans="2:11">
      <c r="B118" s="791" t="s">
        <v>423</v>
      </c>
      <c r="C118" s="787">
        <v>74.638311000000002</v>
      </c>
      <c r="D118" s="787">
        <v>0</v>
      </c>
      <c r="E118" s="787">
        <v>74.638311000000002</v>
      </c>
      <c r="F118" s="787">
        <v>64.733815000000007</v>
      </c>
      <c r="G118" s="787">
        <v>0</v>
      </c>
      <c r="H118" s="788">
        <v>64.733815000000007</v>
      </c>
      <c r="K118" s="789"/>
    </row>
    <row r="119" spans="2:11" hidden="1">
      <c r="B119" s="797" t="s">
        <v>424</v>
      </c>
      <c r="C119" s="787">
        <v>0</v>
      </c>
      <c r="D119" s="787">
        <v>0</v>
      </c>
      <c r="E119" s="787">
        <v>0</v>
      </c>
      <c r="F119" s="787">
        <v>0</v>
      </c>
      <c r="G119" s="787">
        <v>0</v>
      </c>
      <c r="H119" s="788">
        <v>0</v>
      </c>
      <c r="K119" s="789"/>
    </row>
    <row r="120" spans="2:11" hidden="1">
      <c r="B120" s="797" t="s">
        <v>425</v>
      </c>
      <c r="C120" s="787">
        <v>12.297190000000001</v>
      </c>
      <c r="D120" s="787">
        <v>0</v>
      </c>
      <c r="E120" s="787">
        <v>12.297190000000001</v>
      </c>
      <c r="F120" s="787">
        <v>18.44669</v>
      </c>
      <c r="G120" s="787">
        <v>1.3277350000000001</v>
      </c>
      <c r="H120" s="788">
        <v>19.774425000000001</v>
      </c>
      <c r="K120" s="789"/>
    </row>
    <row r="121" spans="2:11" ht="39.6">
      <c r="B121" s="786" t="s">
        <v>426</v>
      </c>
      <c r="C121" s="787">
        <v>0</v>
      </c>
      <c r="D121" s="787">
        <v>53.35313</v>
      </c>
      <c r="E121" s="787">
        <v>53.35313</v>
      </c>
      <c r="F121" s="787">
        <v>0</v>
      </c>
      <c r="G121" s="787">
        <v>111.264162</v>
      </c>
      <c r="H121" s="788">
        <v>111.264162</v>
      </c>
      <c r="K121" s="789"/>
    </row>
    <row r="122" spans="2:11">
      <c r="B122" s="786" t="s">
        <v>427</v>
      </c>
      <c r="C122" s="787">
        <v>56.199783650000001</v>
      </c>
      <c r="D122" s="787">
        <v>5.1540920000000003</v>
      </c>
      <c r="E122" s="787">
        <v>61.353875649999999</v>
      </c>
      <c r="F122" s="787">
        <v>45.392242680000003</v>
      </c>
      <c r="G122" s="787">
        <v>4.2394290000000003</v>
      </c>
      <c r="H122" s="788">
        <v>49.631671679999997</v>
      </c>
      <c r="K122" s="789"/>
    </row>
    <row r="123" spans="2:11">
      <c r="B123" s="790" t="s">
        <v>428</v>
      </c>
      <c r="C123" s="787">
        <v>28.440286649999997</v>
      </c>
      <c r="D123" s="787">
        <v>2.1261269999999999</v>
      </c>
      <c r="E123" s="787">
        <v>30.566413649999998</v>
      </c>
      <c r="F123" s="787">
        <v>39.048694679999997</v>
      </c>
      <c r="G123" s="787">
        <v>3.0394290000000002</v>
      </c>
      <c r="H123" s="788">
        <v>42.088123680000002</v>
      </c>
      <c r="K123" s="789"/>
    </row>
    <row r="124" spans="2:11">
      <c r="B124" s="790" t="s">
        <v>429</v>
      </c>
      <c r="C124" s="787">
        <v>27.759497</v>
      </c>
      <c r="D124" s="787">
        <v>3.027965</v>
      </c>
      <c r="E124" s="787">
        <v>30.787462000000001</v>
      </c>
      <c r="F124" s="787">
        <v>6.3435480000000002</v>
      </c>
      <c r="G124" s="787">
        <v>1.2</v>
      </c>
      <c r="H124" s="788">
        <v>7.5435480000000004</v>
      </c>
      <c r="K124" s="789"/>
    </row>
    <row r="125" spans="2:11">
      <c r="B125" s="786" t="s">
        <v>430</v>
      </c>
      <c r="C125" s="787">
        <v>15.5644665</v>
      </c>
      <c r="D125" s="787">
        <v>3.9708239999999999</v>
      </c>
      <c r="E125" s="787">
        <v>19.535290499999999</v>
      </c>
      <c r="F125" s="787">
        <v>28.556687</v>
      </c>
      <c r="G125" s="787">
        <v>5.1552059999999997</v>
      </c>
      <c r="H125" s="788">
        <v>33.711893000000003</v>
      </c>
      <c r="K125" s="789"/>
    </row>
    <row r="126" spans="2:11">
      <c r="B126" s="790" t="s">
        <v>431</v>
      </c>
      <c r="C126" s="787">
        <v>3.8319549999999998</v>
      </c>
      <c r="D126" s="787">
        <v>0</v>
      </c>
      <c r="E126" s="787">
        <v>3.8319549999999998</v>
      </c>
      <c r="F126" s="787">
        <v>4.7531169999999996</v>
      </c>
      <c r="G126" s="787">
        <v>1.81593</v>
      </c>
      <c r="H126" s="788">
        <v>6.5690470000000003</v>
      </c>
      <c r="K126" s="789"/>
    </row>
    <row r="127" spans="2:11">
      <c r="B127" s="790" t="s">
        <v>432</v>
      </c>
      <c r="C127" s="787">
        <v>11.732511499999999</v>
      </c>
      <c r="D127" s="787">
        <v>3.9708239999999999</v>
      </c>
      <c r="E127" s="787">
        <v>15.7033355</v>
      </c>
      <c r="F127" s="787">
        <v>23.803570000000001</v>
      </c>
      <c r="G127" s="787">
        <v>3.3392759999999999</v>
      </c>
      <c r="H127" s="788">
        <v>27.142845999999999</v>
      </c>
      <c r="K127" s="789"/>
    </row>
    <row r="128" spans="2:11">
      <c r="B128" s="786" t="s">
        <v>433</v>
      </c>
      <c r="C128" s="787">
        <v>0</v>
      </c>
      <c r="D128" s="787">
        <v>28.858062</v>
      </c>
      <c r="E128" s="787">
        <v>28.858062</v>
      </c>
      <c r="F128" s="787">
        <v>0</v>
      </c>
      <c r="G128" s="787">
        <v>47.520705</v>
      </c>
      <c r="H128" s="788">
        <v>47.520705</v>
      </c>
      <c r="K128" s="789"/>
    </row>
    <row r="129" spans="2:11">
      <c r="B129" s="786" t="s">
        <v>434</v>
      </c>
      <c r="C129" s="787">
        <v>1257.94565805</v>
      </c>
      <c r="D129" s="787">
        <v>229.48237800000001</v>
      </c>
      <c r="E129" s="787">
        <v>1487.4280360499999</v>
      </c>
      <c r="F129" s="787">
        <v>1279.2744203299999</v>
      </c>
      <c r="G129" s="787">
        <v>264.51253100000002</v>
      </c>
      <c r="H129" s="788">
        <v>1543.78695133</v>
      </c>
      <c r="K129" s="789"/>
    </row>
    <row r="130" spans="2:11" ht="18.75" customHeight="1">
      <c r="B130" s="791" t="s">
        <v>435</v>
      </c>
      <c r="C130" s="787">
        <v>247.79096053000001</v>
      </c>
      <c r="D130" s="787">
        <v>0</v>
      </c>
      <c r="E130" s="787">
        <v>247.79096053000001</v>
      </c>
      <c r="F130" s="787">
        <v>110.24033990000001</v>
      </c>
      <c r="G130" s="787">
        <v>4.3100000000000001E-4</v>
      </c>
      <c r="H130" s="788">
        <v>110.2407709</v>
      </c>
      <c r="K130" s="789"/>
    </row>
    <row r="131" spans="2:11">
      <c r="B131" s="790" t="s">
        <v>368</v>
      </c>
      <c r="C131" s="787">
        <v>244.52238202999999</v>
      </c>
      <c r="D131" s="787">
        <v>0</v>
      </c>
      <c r="E131" s="787">
        <v>244.52238202999999</v>
      </c>
      <c r="F131" s="787">
        <v>108.83168740000001</v>
      </c>
      <c r="G131" s="787">
        <v>4.3100000000000001E-4</v>
      </c>
      <c r="H131" s="788">
        <v>108.83211840000001</v>
      </c>
      <c r="K131" s="789"/>
    </row>
    <row r="132" spans="2:11">
      <c r="B132" s="790" t="s">
        <v>369</v>
      </c>
      <c r="C132" s="787">
        <v>0</v>
      </c>
      <c r="D132" s="787">
        <v>0</v>
      </c>
      <c r="E132" s="787">
        <v>0</v>
      </c>
      <c r="F132" s="787">
        <v>0</v>
      </c>
      <c r="G132" s="787">
        <v>0</v>
      </c>
      <c r="H132" s="788">
        <v>0</v>
      </c>
      <c r="K132" s="789"/>
    </row>
    <row r="133" spans="2:11">
      <c r="B133" s="790" t="s">
        <v>436</v>
      </c>
      <c r="C133" s="787">
        <v>3.2685784999999998</v>
      </c>
      <c r="D133" s="787">
        <v>0</v>
      </c>
      <c r="E133" s="787">
        <v>3.2685784999999998</v>
      </c>
      <c r="F133" s="787">
        <v>1.4086525000000001</v>
      </c>
      <c r="G133" s="787">
        <v>0</v>
      </c>
      <c r="H133" s="788">
        <v>1.4086525000000001</v>
      </c>
      <c r="K133" s="789"/>
    </row>
    <row r="134" spans="2:11" ht="26.4">
      <c r="B134" s="791" t="s">
        <v>437</v>
      </c>
      <c r="C134" s="787">
        <v>507.85747787000003</v>
      </c>
      <c r="D134" s="787">
        <v>34.567905000000003</v>
      </c>
      <c r="E134" s="787">
        <v>542.42538287000002</v>
      </c>
      <c r="F134" s="787">
        <v>577.68074150999996</v>
      </c>
      <c r="G134" s="787">
        <v>42.318365999999997</v>
      </c>
      <c r="H134" s="788">
        <v>619.99910751000004</v>
      </c>
      <c r="K134" s="789"/>
    </row>
    <row r="135" spans="2:11">
      <c r="B135" s="790" t="s">
        <v>438</v>
      </c>
      <c r="C135" s="787">
        <v>506.78744695</v>
      </c>
      <c r="D135" s="787">
        <v>34.567905000000003</v>
      </c>
      <c r="E135" s="787">
        <v>541.35535195</v>
      </c>
      <c r="F135" s="787">
        <v>574.82226238999999</v>
      </c>
      <c r="G135" s="787">
        <v>42.318365999999997</v>
      </c>
      <c r="H135" s="788">
        <v>617.14062838999996</v>
      </c>
      <c r="K135" s="789"/>
    </row>
    <row r="136" spans="2:11" hidden="1">
      <c r="B136" s="792" t="s">
        <v>439</v>
      </c>
      <c r="C136" s="787">
        <v>0</v>
      </c>
      <c r="D136" s="787">
        <v>0</v>
      </c>
      <c r="E136" s="787">
        <v>0</v>
      </c>
      <c r="F136" s="787">
        <v>0</v>
      </c>
      <c r="G136" s="787">
        <v>0</v>
      </c>
      <c r="H136" s="788">
        <v>0</v>
      </c>
      <c r="K136" s="789"/>
    </row>
    <row r="137" spans="2:11">
      <c r="B137" s="790" t="s">
        <v>440</v>
      </c>
      <c r="C137" s="787">
        <v>1.07003092</v>
      </c>
      <c r="D137" s="787">
        <v>0</v>
      </c>
      <c r="E137" s="787">
        <v>1.07003092</v>
      </c>
      <c r="F137" s="787">
        <v>2.8584791200000002</v>
      </c>
      <c r="G137" s="787">
        <v>0</v>
      </c>
      <c r="H137" s="788">
        <v>2.8584791200000002</v>
      </c>
      <c r="K137" s="789"/>
    </row>
    <row r="138" spans="2:11">
      <c r="B138" s="791" t="s">
        <v>441</v>
      </c>
      <c r="C138" s="787">
        <v>502.29721964999999</v>
      </c>
      <c r="D138" s="787">
        <v>194.91447299999999</v>
      </c>
      <c r="E138" s="787">
        <v>697.21169265000003</v>
      </c>
      <c r="F138" s="787">
        <v>591.35333892000006</v>
      </c>
      <c r="G138" s="787">
        <v>222.19373400000001</v>
      </c>
      <c r="H138" s="788">
        <v>813.54707292000012</v>
      </c>
      <c r="K138" s="789"/>
    </row>
    <row r="139" spans="2:11">
      <c r="B139" s="790" t="s">
        <v>442</v>
      </c>
      <c r="C139" s="787">
        <v>216.08945456000001</v>
      </c>
      <c r="D139" s="787">
        <v>112.45416</v>
      </c>
      <c r="E139" s="787">
        <v>328.54361455999998</v>
      </c>
      <c r="F139" s="787">
        <v>345.61510848</v>
      </c>
      <c r="G139" s="787">
        <v>146.21347499999999</v>
      </c>
      <c r="H139" s="788">
        <v>491.82858348000002</v>
      </c>
      <c r="K139" s="789"/>
    </row>
    <row r="140" spans="2:11">
      <c r="B140" s="790" t="s">
        <v>443</v>
      </c>
      <c r="C140" s="787">
        <v>58.643442460000003</v>
      </c>
      <c r="D140" s="787">
        <v>63.331094</v>
      </c>
      <c r="E140" s="787">
        <v>121.97453646000001</v>
      </c>
      <c r="F140" s="787">
        <v>35.227061999999997</v>
      </c>
      <c r="G140" s="787">
        <v>62.825758999999998</v>
      </c>
      <c r="H140" s="788">
        <v>98.052820999999994</v>
      </c>
      <c r="K140" s="789"/>
    </row>
    <row r="141" spans="2:11">
      <c r="B141" s="790" t="s">
        <v>444</v>
      </c>
      <c r="C141" s="787">
        <v>227.56432262999999</v>
      </c>
      <c r="D141" s="787">
        <v>19.129218999999999</v>
      </c>
      <c r="E141" s="787">
        <v>246.69354163</v>
      </c>
      <c r="F141" s="787">
        <v>210.51116844000001</v>
      </c>
      <c r="G141" s="787">
        <v>13.154500000000001</v>
      </c>
      <c r="H141" s="788">
        <v>223.66566843999999</v>
      </c>
      <c r="K141" s="789"/>
    </row>
    <row r="142" spans="2:11">
      <c r="B142" s="786" t="s">
        <v>445</v>
      </c>
      <c r="C142" s="787">
        <v>260.85520400000001</v>
      </c>
      <c r="D142" s="787">
        <v>3.7255910000000001</v>
      </c>
      <c r="E142" s="787">
        <v>264.58079500000002</v>
      </c>
      <c r="F142" s="787">
        <v>194.667722</v>
      </c>
      <c r="G142" s="787">
        <v>10.718235999999999</v>
      </c>
      <c r="H142" s="788">
        <v>205.38595799999999</v>
      </c>
      <c r="K142" s="789"/>
    </row>
    <row r="143" spans="2:11" ht="26.4">
      <c r="B143" s="786" t="s">
        <v>446</v>
      </c>
      <c r="C143" s="787">
        <v>0</v>
      </c>
      <c r="D143" s="787">
        <v>0</v>
      </c>
      <c r="E143" s="787">
        <v>0</v>
      </c>
      <c r="F143" s="787">
        <v>0</v>
      </c>
      <c r="G143" s="787">
        <v>0</v>
      </c>
      <c r="H143" s="788">
        <v>0</v>
      </c>
      <c r="K143" s="789"/>
    </row>
    <row r="144" spans="2:11">
      <c r="B144" s="786" t="s">
        <v>447</v>
      </c>
      <c r="C144" s="787">
        <v>13993.17635424</v>
      </c>
      <c r="D144" s="787">
        <v>6036.9562320000005</v>
      </c>
      <c r="E144" s="787">
        <v>20030.132586239997</v>
      </c>
      <c r="F144" s="787">
        <v>14545.3483612</v>
      </c>
      <c r="G144" s="787">
        <v>7093.4169469999997</v>
      </c>
      <c r="H144" s="788">
        <v>21638.7653082</v>
      </c>
      <c r="K144" s="789"/>
    </row>
    <row r="145" spans="2:11" ht="13.8" thickBot="1">
      <c r="B145" s="786" t="s">
        <v>448</v>
      </c>
      <c r="C145" s="798">
        <v>1167.652689</v>
      </c>
      <c r="D145" s="798">
        <v>1.003072</v>
      </c>
      <c r="E145" s="798">
        <v>1168.655761</v>
      </c>
      <c r="F145" s="798">
        <v>1244.9134839999999</v>
      </c>
      <c r="G145" s="798">
        <v>1.872779</v>
      </c>
      <c r="H145" s="799">
        <v>1246.786263</v>
      </c>
      <c r="K145" s="789"/>
    </row>
    <row r="146" spans="2:11" s="767" customFormat="1">
      <c r="B146" s="770"/>
      <c r="C146" s="771"/>
      <c r="D146" s="771"/>
      <c r="E146" s="772"/>
      <c r="F146" s="771"/>
      <c r="G146" s="771"/>
      <c r="H146" s="772"/>
    </row>
    <row r="147" spans="2:11" s="767" customFormat="1">
      <c r="B147" s="770"/>
      <c r="C147" s="771"/>
      <c r="D147" s="771"/>
      <c r="E147" s="772"/>
      <c r="F147" s="771"/>
      <c r="G147" s="771"/>
      <c r="H147" s="772"/>
    </row>
    <row r="148" spans="2:11" s="767" customFormat="1">
      <c r="B148" s="770"/>
      <c r="C148" s="771"/>
      <c r="D148" s="771"/>
      <c r="E148" s="772"/>
      <c r="F148" s="771"/>
      <c r="G148" s="771"/>
      <c r="H148" s="772"/>
    </row>
    <row r="149" spans="2:11" s="767" customFormat="1">
      <c r="B149" s="770"/>
      <c r="C149" s="771"/>
      <c r="D149" s="771"/>
      <c r="E149" s="772"/>
      <c r="F149" s="771"/>
      <c r="G149" s="771"/>
      <c r="H149" s="772"/>
    </row>
    <row r="150" spans="2:11" s="767" customFormat="1">
      <c r="B150" s="770"/>
      <c r="C150" s="771"/>
      <c r="D150" s="771"/>
      <c r="E150" s="772"/>
      <c r="F150" s="771"/>
      <c r="G150" s="771"/>
      <c r="H150" s="772"/>
    </row>
    <row r="151" spans="2:11" s="767" customFormat="1">
      <c r="B151" s="770"/>
      <c r="C151" s="771"/>
      <c r="D151" s="771"/>
      <c r="E151" s="772"/>
      <c r="F151" s="771"/>
      <c r="G151" s="771"/>
      <c r="H151" s="772"/>
    </row>
    <row r="152" spans="2:11" s="767" customFormat="1">
      <c r="B152" s="770"/>
      <c r="C152" s="771"/>
      <c r="D152" s="771"/>
      <c r="E152" s="772"/>
      <c r="F152" s="771"/>
      <c r="G152" s="771"/>
      <c r="H152" s="772"/>
    </row>
    <row r="153" spans="2:11" s="767" customFormat="1">
      <c r="B153" s="770"/>
      <c r="C153" s="771"/>
      <c r="D153" s="771"/>
      <c r="E153" s="772"/>
      <c r="F153" s="771"/>
      <c r="G153" s="771"/>
      <c r="H153" s="772"/>
    </row>
    <row r="154" spans="2:11" s="767" customFormat="1">
      <c r="B154" s="770"/>
      <c r="C154" s="771"/>
      <c r="D154" s="771"/>
      <c r="E154" s="772"/>
      <c r="F154" s="771"/>
      <c r="G154" s="771"/>
      <c r="H154" s="772"/>
    </row>
    <row r="155" spans="2:11" s="767" customFormat="1">
      <c r="B155" s="770"/>
      <c r="C155" s="771"/>
      <c r="D155" s="771"/>
      <c r="E155" s="772"/>
      <c r="F155" s="771"/>
      <c r="G155" s="771"/>
      <c r="H155" s="772"/>
    </row>
    <row r="156" spans="2:11" s="767" customFormat="1">
      <c r="B156" s="770"/>
      <c r="C156" s="771"/>
      <c r="D156" s="771"/>
      <c r="E156" s="772"/>
      <c r="F156" s="771"/>
      <c r="G156" s="771"/>
      <c r="H156" s="772"/>
    </row>
    <row r="157" spans="2:11" s="767" customFormat="1">
      <c r="B157" s="770"/>
      <c r="C157" s="771"/>
      <c r="D157" s="771"/>
      <c r="E157" s="772"/>
      <c r="F157" s="771"/>
      <c r="G157" s="771"/>
      <c r="H157" s="772"/>
    </row>
    <row r="158" spans="2:11" s="767" customFormat="1">
      <c r="B158" s="770"/>
      <c r="C158" s="771"/>
      <c r="D158" s="771"/>
      <c r="E158" s="772"/>
      <c r="F158" s="771"/>
      <c r="G158" s="771"/>
      <c r="H158" s="772"/>
    </row>
    <row r="159" spans="2:11" s="767" customFormat="1">
      <c r="B159" s="770"/>
      <c r="C159" s="771"/>
      <c r="D159" s="771"/>
      <c r="E159" s="772"/>
      <c r="F159" s="771"/>
      <c r="G159" s="771"/>
      <c r="H159" s="772"/>
    </row>
    <row r="160" spans="2:11" s="767" customFormat="1">
      <c r="B160" s="770"/>
      <c r="C160" s="771"/>
      <c r="D160" s="771"/>
      <c r="E160" s="772"/>
      <c r="F160" s="771"/>
      <c r="G160" s="771"/>
      <c r="H160" s="772"/>
    </row>
    <row r="161" spans="2:8" s="767" customFormat="1">
      <c r="B161" s="770"/>
      <c r="C161" s="771"/>
      <c r="D161" s="771"/>
      <c r="E161" s="772"/>
      <c r="F161" s="771"/>
      <c r="G161" s="771"/>
      <c r="H161" s="772"/>
    </row>
    <row r="162" spans="2:8" s="767" customFormat="1">
      <c r="B162" s="770"/>
      <c r="C162" s="771"/>
      <c r="D162" s="771"/>
      <c r="E162" s="772"/>
      <c r="F162" s="771"/>
      <c r="G162" s="771"/>
      <c r="H162" s="772"/>
    </row>
    <row r="163" spans="2:8" s="767" customFormat="1">
      <c r="B163" s="770"/>
      <c r="C163" s="771"/>
      <c r="D163" s="771"/>
      <c r="E163" s="772"/>
      <c r="F163" s="771"/>
      <c r="G163" s="771"/>
      <c r="H163" s="772"/>
    </row>
    <row r="164" spans="2:8" s="767" customFormat="1">
      <c r="B164" s="770"/>
      <c r="C164" s="771"/>
      <c r="D164" s="771"/>
      <c r="E164" s="772"/>
      <c r="F164" s="771"/>
      <c r="G164" s="771"/>
      <c r="H164" s="772"/>
    </row>
    <row r="165" spans="2:8" s="767" customFormat="1">
      <c r="B165" s="770"/>
      <c r="C165" s="771"/>
      <c r="D165" s="771"/>
      <c r="E165" s="772"/>
      <c r="F165" s="771"/>
      <c r="G165" s="771"/>
      <c r="H165" s="772"/>
    </row>
    <row r="166" spans="2:8" s="767" customFormat="1">
      <c r="B166" s="770"/>
      <c r="C166" s="771"/>
      <c r="D166" s="771"/>
      <c r="E166" s="772"/>
      <c r="F166" s="771"/>
      <c r="G166" s="771"/>
      <c r="H166" s="772"/>
    </row>
    <row r="167" spans="2:8" s="767" customFormat="1">
      <c r="B167" s="770"/>
      <c r="C167" s="771"/>
      <c r="D167" s="771"/>
      <c r="E167" s="772"/>
      <c r="F167" s="771"/>
      <c r="G167" s="771"/>
      <c r="H167" s="772"/>
    </row>
    <row r="168" spans="2:8" s="767" customFormat="1">
      <c r="B168" s="770"/>
      <c r="C168" s="771"/>
      <c r="D168" s="771"/>
      <c r="E168" s="772"/>
      <c r="F168" s="771"/>
      <c r="G168" s="771"/>
      <c r="H168" s="772"/>
    </row>
    <row r="169" spans="2:8" s="767" customFormat="1">
      <c r="B169" s="770"/>
      <c r="C169" s="771"/>
      <c r="D169" s="771"/>
      <c r="E169" s="772"/>
      <c r="F169" s="771"/>
      <c r="G169" s="771"/>
      <c r="H169" s="772"/>
    </row>
    <row r="170" spans="2:8" s="767" customFormat="1">
      <c r="B170" s="770"/>
      <c r="C170" s="771"/>
      <c r="D170" s="771"/>
      <c r="E170" s="772"/>
      <c r="F170" s="771"/>
      <c r="G170" s="771"/>
      <c r="H170" s="772"/>
    </row>
    <row r="171" spans="2:8" s="767" customFormat="1">
      <c r="B171" s="770"/>
      <c r="C171" s="771"/>
      <c r="D171" s="771"/>
      <c r="E171" s="772"/>
      <c r="F171" s="771"/>
      <c r="G171" s="771"/>
      <c r="H171" s="772"/>
    </row>
    <row r="172" spans="2:8" s="767" customFormat="1">
      <c r="B172" s="770"/>
      <c r="C172" s="771"/>
      <c r="D172" s="771"/>
      <c r="E172" s="772"/>
      <c r="F172" s="771"/>
      <c r="G172" s="771"/>
      <c r="H172" s="772"/>
    </row>
    <row r="173" spans="2:8" s="767" customFormat="1">
      <c r="B173" s="770"/>
      <c r="C173" s="771"/>
      <c r="D173" s="771"/>
      <c r="E173" s="772"/>
      <c r="F173" s="771"/>
      <c r="G173" s="771"/>
      <c r="H173" s="772"/>
    </row>
    <row r="174" spans="2:8" s="767" customFormat="1">
      <c r="B174" s="770"/>
      <c r="C174" s="771"/>
      <c r="D174" s="771"/>
      <c r="E174" s="772"/>
      <c r="F174" s="771"/>
      <c r="G174" s="771"/>
      <c r="H174" s="772"/>
    </row>
    <row r="175" spans="2:8" s="767" customFormat="1">
      <c r="B175" s="770"/>
      <c r="C175" s="771"/>
      <c r="D175" s="771"/>
      <c r="E175" s="772"/>
      <c r="F175" s="771"/>
      <c r="G175" s="771"/>
      <c r="H175" s="772"/>
    </row>
    <row r="176" spans="2:8" s="767" customFormat="1">
      <c r="B176" s="770"/>
      <c r="C176" s="771"/>
      <c r="D176" s="771"/>
      <c r="E176" s="772"/>
      <c r="F176" s="771"/>
      <c r="G176" s="771"/>
      <c r="H176" s="772"/>
    </row>
    <row r="177" spans="2:8" s="767" customFormat="1">
      <c r="B177" s="770"/>
      <c r="C177" s="771"/>
      <c r="D177" s="771"/>
      <c r="E177" s="772"/>
      <c r="F177" s="771"/>
      <c r="G177" s="771"/>
      <c r="H177" s="772"/>
    </row>
    <row r="178" spans="2:8" s="767" customFormat="1">
      <c r="B178" s="770"/>
      <c r="C178" s="771"/>
      <c r="D178" s="771"/>
      <c r="E178" s="772"/>
      <c r="F178" s="771"/>
      <c r="G178" s="771"/>
      <c r="H178" s="772"/>
    </row>
    <row r="179" spans="2:8" s="767" customFormat="1">
      <c r="B179" s="770"/>
      <c r="C179" s="771"/>
      <c r="D179" s="771"/>
      <c r="E179" s="772"/>
      <c r="F179" s="771"/>
      <c r="G179" s="771"/>
      <c r="H179" s="772"/>
    </row>
    <row r="180" spans="2:8" s="767" customFormat="1">
      <c r="B180" s="770"/>
      <c r="C180" s="771"/>
      <c r="D180" s="771"/>
      <c r="E180" s="772"/>
      <c r="F180" s="771"/>
      <c r="G180" s="771"/>
      <c r="H180" s="772"/>
    </row>
    <row r="181" spans="2:8" s="767" customFormat="1">
      <c r="B181" s="770"/>
      <c r="C181" s="771"/>
      <c r="D181" s="771"/>
      <c r="E181" s="772"/>
      <c r="F181" s="771"/>
      <c r="G181" s="771"/>
      <c r="H181" s="772"/>
    </row>
    <row r="182" spans="2:8" s="767" customFormat="1">
      <c r="B182" s="770"/>
      <c r="C182" s="771"/>
      <c r="D182" s="771"/>
      <c r="E182" s="772"/>
      <c r="F182" s="771"/>
      <c r="G182" s="771"/>
      <c r="H182" s="772"/>
    </row>
    <row r="183" spans="2:8" s="767" customFormat="1">
      <c r="B183" s="770"/>
      <c r="C183" s="771"/>
      <c r="D183" s="771"/>
      <c r="E183" s="772"/>
      <c r="F183" s="771"/>
      <c r="G183" s="771"/>
      <c r="H183" s="772"/>
    </row>
    <row r="184" spans="2:8" s="767" customFormat="1">
      <c r="B184" s="770"/>
      <c r="C184" s="771"/>
      <c r="D184" s="771"/>
      <c r="E184" s="772"/>
      <c r="F184" s="771"/>
      <c r="G184" s="771"/>
      <c r="H184" s="772"/>
    </row>
    <row r="185" spans="2:8" s="767" customFormat="1">
      <c r="B185" s="770"/>
      <c r="C185" s="771"/>
      <c r="D185" s="771"/>
      <c r="E185" s="772"/>
      <c r="F185" s="771"/>
      <c r="G185" s="771"/>
      <c r="H185" s="772"/>
    </row>
    <row r="186" spans="2:8" s="767" customFormat="1">
      <c r="B186" s="770"/>
      <c r="C186" s="771"/>
      <c r="D186" s="771"/>
      <c r="E186" s="772"/>
      <c r="F186" s="771"/>
      <c r="G186" s="771"/>
      <c r="H186" s="772"/>
    </row>
    <row r="187" spans="2:8" s="767" customFormat="1">
      <c r="B187" s="770"/>
      <c r="C187" s="771"/>
      <c r="D187" s="771"/>
      <c r="E187" s="772"/>
      <c r="F187" s="771"/>
      <c r="G187" s="771"/>
      <c r="H187" s="772"/>
    </row>
    <row r="188" spans="2:8" s="767" customFormat="1">
      <c r="B188" s="770"/>
      <c r="C188" s="771"/>
      <c r="D188" s="771"/>
      <c r="E188" s="772"/>
      <c r="F188" s="771"/>
      <c r="G188" s="771"/>
      <c r="H188" s="772"/>
    </row>
    <row r="189" spans="2:8" s="767" customFormat="1">
      <c r="B189" s="770"/>
      <c r="C189" s="771"/>
      <c r="D189" s="771"/>
      <c r="E189" s="772"/>
      <c r="F189" s="771"/>
      <c r="G189" s="771"/>
      <c r="H189" s="772"/>
    </row>
    <row r="190" spans="2:8" s="767" customFormat="1">
      <c r="B190" s="770"/>
      <c r="C190" s="771"/>
      <c r="D190" s="771"/>
      <c r="E190" s="772"/>
      <c r="F190" s="771"/>
      <c r="G190" s="771"/>
      <c r="H190" s="772"/>
    </row>
    <row r="191" spans="2:8" s="767" customFormat="1">
      <c r="B191" s="770"/>
      <c r="C191" s="771"/>
      <c r="D191" s="771"/>
      <c r="E191" s="772"/>
      <c r="F191" s="771"/>
      <c r="G191" s="771"/>
      <c r="H191" s="772"/>
    </row>
    <row r="192" spans="2:8" s="767" customFormat="1">
      <c r="B192" s="770"/>
      <c r="C192" s="771"/>
      <c r="D192" s="771"/>
      <c r="E192" s="772"/>
      <c r="F192" s="771"/>
      <c r="G192" s="771"/>
      <c r="H192" s="772"/>
    </row>
    <row r="193" spans="2:8" s="767" customFormat="1">
      <c r="B193" s="770"/>
      <c r="C193" s="771"/>
      <c r="D193" s="771"/>
      <c r="E193" s="772"/>
      <c r="F193" s="771"/>
      <c r="G193" s="771"/>
      <c r="H193" s="772"/>
    </row>
    <row r="194" spans="2:8" s="767" customFormat="1">
      <c r="B194" s="770"/>
      <c r="C194" s="771"/>
      <c r="D194" s="771"/>
      <c r="E194" s="772"/>
      <c r="F194" s="771"/>
      <c r="G194" s="771"/>
      <c r="H194" s="772"/>
    </row>
    <row r="195" spans="2:8" s="767" customFormat="1">
      <c r="B195" s="770"/>
      <c r="C195" s="771"/>
      <c r="D195" s="771"/>
      <c r="E195" s="772"/>
      <c r="F195" s="771"/>
      <c r="G195" s="771"/>
      <c r="H195" s="772"/>
    </row>
    <row r="196" spans="2:8" s="767" customFormat="1">
      <c r="B196" s="770"/>
      <c r="C196" s="771"/>
      <c r="D196" s="771"/>
      <c r="E196" s="772"/>
      <c r="F196" s="771"/>
      <c r="G196" s="771"/>
      <c r="H196" s="772"/>
    </row>
    <row r="197" spans="2:8" s="767" customFormat="1">
      <c r="B197" s="770"/>
      <c r="C197" s="771"/>
      <c r="D197" s="771"/>
      <c r="E197" s="772"/>
      <c r="F197" s="771"/>
      <c r="G197" s="771"/>
      <c r="H197" s="772"/>
    </row>
    <row r="198" spans="2:8" s="767" customFormat="1">
      <c r="B198" s="770"/>
      <c r="C198" s="771"/>
      <c r="D198" s="771"/>
      <c r="E198" s="772"/>
      <c r="F198" s="771"/>
      <c r="G198" s="771"/>
      <c r="H198" s="772"/>
    </row>
    <row r="199" spans="2:8" s="767" customFormat="1">
      <c r="B199" s="770"/>
      <c r="C199" s="771"/>
      <c r="D199" s="771"/>
      <c r="E199" s="772"/>
      <c r="F199" s="771"/>
      <c r="G199" s="771"/>
      <c r="H199" s="772"/>
    </row>
    <row r="200" spans="2:8" s="767" customFormat="1">
      <c r="B200" s="770"/>
      <c r="C200" s="771"/>
      <c r="D200" s="771"/>
      <c r="E200" s="772"/>
      <c r="F200" s="771"/>
      <c r="G200" s="771"/>
      <c r="H200" s="772"/>
    </row>
    <row r="201" spans="2:8" s="767" customFormat="1">
      <c r="B201" s="770"/>
      <c r="C201" s="771"/>
      <c r="D201" s="771"/>
      <c r="E201" s="772"/>
      <c r="F201" s="771"/>
      <c r="G201" s="771"/>
      <c r="H201" s="772"/>
    </row>
    <row r="202" spans="2:8" s="767" customFormat="1">
      <c r="B202" s="770"/>
      <c r="C202" s="771"/>
      <c r="D202" s="771"/>
      <c r="E202" s="772"/>
      <c r="F202" s="771"/>
      <c r="G202" s="771"/>
      <c r="H202" s="772"/>
    </row>
    <row r="203" spans="2:8" s="767" customFormat="1">
      <c r="B203" s="770"/>
      <c r="C203" s="771"/>
      <c r="D203" s="771"/>
      <c r="E203" s="772"/>
      <c r="F203" s="771"/>
      <c r="G203" s="771"/>
      <c r="H203" s="772"/>
    </row>
    <row r="204" spans="2:8" s="767" customFormat="1">
      <c r="B204" s="770"/>
      <c r="C204" s="771"/>
      <c r="D204" s="771"/>
      <c r="E204" s="772"/>
      <c r="F204" s="771"/>
      <c r="G204" s="771"/>
      <c r="H204" s="772"/>
    </row>
    <row r="205" spans="2:8" s="767" customFormat="1">
      <c r="B205" s="770"/>
      <c r="C205" s="771"/>
      <c r="D205" s="771"/>
      <c r="E205" s="772"/>
      <c r="F205" s="771"/>
      <c r="G205" s="771"/>
      <c r="H205" s="772"/>
    </row>
    <row r="206" spans="2:8" s="767" customFormat="1">
      <c r="B206" s="770"/>
      <c r="C206" s="771"/>
      <c r="D206" s="771"/>
      <c r="E206" s="772"/>
      <c r="F206" s="771"/>
      <c r="G206" s="771"/>
      <c r="H206" s="772"/>
    </row>
    <row r="207" spans="2:8" s="767" customFormat="1">
      <c r="B207" s="770"/>
      <c r="C207" s="771"/>
      <c r="D207" s="771"/>
      <c r="E207" s="772"/>
      <c r="F207" s="771"/>
      <c r="G207" s="771"/>
      <c r="H207" s="772"/>
    </row>
    <row r="208" spans="2:8" s="767" customFormat="1">
      <c r="B208" s="770"/>
      <c r="C208" s="771"/>
      <c r="D208" s="771"/>
      <c r="E208" s="772"/>
      <c r="F208" s="771"/>
      <c r="G208" s="771"/>
      <c r="H208" s="772"/>
    </row>
    <row r="209" spans="2:8" s="767" customFormat="1">
      <c r="B209" s="770"/>
      <c r="C209" s="771"/>
      <c r="D209" s="771"/>
      <c r="E209" s="772"/>
      <c r="F209" s="771"/>
      <c r="G209" s="771"/>
      <c r="H209" s="772"/>
    </row>
    <row r="210" spans="2:8" s="767" customFormat="1">
      <c r="B210" s="770"/>
      <c r="C210" s="771"/>
      <c r="D210" s="771"/>
      <c r="E210" s="772"/>
      <c r="F210" s="771"/>
      <c r="G210" s="771"/>
      <c r="H210" s="772"/>
    </row>
    <row r="211" spans="2:8" s="767" customFormat="1">
      <c r="B211" s="770"/>
      <c r="C211" s="771"/>
      <c r="D211" s="771"/>
      <c r="E211" s="772"/>
      <c r="F211" s="771"/>
      <c r="G211" s="771"/>
      <c r="H211" s="772"/>
    </row>
    <row r="212" spans="2:8" s="767" customFormat="1">
      <c r="B212" s="770"/>
      <c r="C212" s="771"/>
      <c r="D212" s="771"/>
      <c r="E212" s="772"/>
      <c r="F212" s="771"/>
      <c r="G212" s="771"/>
      <c r="H212" s="772"/>
    </row>
    <row r="213" spans="2:8" s="767" customFormat="1">
      <c r="B213" s="770"/>
      <c r="C213" s="771"/>
      <c r="D213" s="771"/>
      <c r="E213" s="772"/>
      <c r="F213" s="771"/>
      <c r="G213" s="771"/>
      <c r="H213" s="772"/>
    </row>
    <row r="214" spans="2:8" s="767" customFormat="1">
      <c r="B214" s="770"/>
      <c r="C214" s="771"/>
      <c r="D214" s="771"/>
      <c r="E214" s="772"/>
      <c r="F214" s="771"/>
      <c r="G214" s="771"/>
      <c r="H214" s="772"/>
    </row>
    <row r="215" spans="2:8" s="767" customFormat="1">
      <c r="B215" s="770"/>
      <c r="C215" s="771"/>
      <c r="D215" s="771"/>
      <c r="E215" s="772"/>
      <c r="F215" s="771"/>
      <c r="G215" s="771"/>
      <c r="H215" s="772"/>
    </row>
    <row r="216" spans="2:8" s="767" customFormat="1">
      <c r="B216" s="770"/>
      <c r="C216" s="771"/>
      <c r="D216" s="771"/>
      <c r="E216" s="772"/>
      <c r="F216" s="771"/>
      <c r="G216" s="771"/>
      <c r="H216" s="772"/>
    </row>
    <row r="217" spans="2:8" s="767" customFormat="1">
      <c r="B217" s="770"/>
      <c r="C217" s="771"/>
      <c r="D217" s="771"/>
      <c r="E217" s="772"/>
      <c r="F217" s="771"/>
      <c r="G217" s="771"/>
      <c r="H217" s="772"/>
    </row>
    <row r="218" spans="2:8" s="767" customFormat="1">
      <c r="B218" s="770"/>
      <c r="C218" s="771"/>
      <c r="D218" s="771"/>
      <c r="E218" s="772"/>
      <c r="F218" s="771"/>
      <c r="G218" s="771"/>
      <c r="H218" s="772"/>
    </row>
    <row r="219" spans="2:8" s="767" customFormat="1">
      <c r="B219" s="770"/>
      <c r="C219" s="771"/>
      <c r="D219" s="771"/>
      <c r="E219" s="772"/>
      <c r="F219" s="771"/>
      <c r="G219" s="771"/>
      <c r="H219" s="772"/>
    </row>
    <row r="220" spans="2:8" s="767" customFormat="1">
      <c r="B220" s="770"/>
      <c r="C220" s="771"/>
      <c r="D220" s="771"/>
      <c r="E220" s="772"/>
      <c r="F220" s="771"/>
      <c r="G220" s="771"/>
      <c r="H220" s="772"/>
    </row>
    <row r="221" spans="2:8" s="767" customFormat="1">
      <c r="B221" s="770"/>
      <c r="C221" s="771"/>
      <c r="D221" s="771"/>
      <c r="E221" s="772"/>
      <c r="F221" s="771"/>
      <c r="G221" s="771"/>
      <c r="H221" s="772"/>
    </row>
    <row r="222" spans="2:8" s="767" customFormat="1">
      <c r="B222" s="770"/>
      <c r="C222" s="771"/>
      <c r="D222" s="771"/>
      <c r="E222" s="772"/>
      <c r="F222" s="771"/>
      <c r="G222" s="771"/>
      <c r="H222" s="772"/>
    </row>
    <row r="223" spans="2:8" s="767" customFormat="1">
      <c r="B223" s="770"/>
      <c r="C223" s="771"/>
      <c r="D223" s="771"/>
      <c r="E223" s="772"/>
      <c r="F223" s="771"/>
      <c r="G223" s="771"/>
      <c r="H223" s="772"/>
    </row>
    <row r="224" spans="2:8" s="767" customFormat="1">
      <c r="B224" s="770"/>
      <c r="C224" s="771"/>
      <c r="D224" s="771"/>
      <c r="E224" s="772"/>
      <c r="F224" s="771"/>
      <c r="G224" s="771"/>
      <c r="H224" s="772"/>
    </row>
    <row r="225" spans="2:8" s="767" customFormat="1">
      <c r="B225" s="770"/>
      <c r="C225" s="771"/>
      <c r="D225" s="771"/>
      <c r="E225" s="772"/>
      <c r="F225" s="771"/>
      <c r="G225" s="771"/>
      <c r="H225" s="772"/>
    </row>
    <row r="226" spans="2:8" s="767" customFormat="1">
      <c r="B226" s="770"/>
      <c r="C226" s="771"/>
      <c r="D226" s="771"/>
      <c r="E226" s="772"/>
      <c r="F226" s="771"/>
      <c r="G226" s="771"/>
      <c r="H226" s="772"/>
    </row>
    <row r="227" spans="2:8" s="767" customFormat="1">
      <c r="B227" s="770"/>
      <c r="C227" s="771"/>
      <c r="D227" s="771"/>
      <c r="E227" s="772"/>
      <c r="F227" s="771"/>
      <c r="G227" s="771"/>
      <c r="H227" s="772"/>
    </row>
    <row r="228" spans="2:8" s="767" customFormat="1">
      <c r="B228" s="770"/>
      <c r="C228" s="771"/>
      <c r="D228" s="771"/>
      <c r="E228" s="772"/>
      <c r="F228" s="771"/>
      <c r="G228" s="771"/>
      <c r="H228" s="772"/>
    </row>
    <row r="229" spans="2:8" s="767" customFormat="1">
      <c r="B229" s="770"/>
      <c r="C229" s="771"/>
      <c r="D229" s="771"/>
      <c r="E229" s="772"/>
      <c r="F229" s="771"/>
      <c r="G229" s="771"/>
      <c r="H229" s="772"/>
    </row>
    <row r="230" spans="2:8" s="767" customFormat="1">
      <c r="B230" s="770"/>
      <c r="C230" s="771"/>
      <c r="D230" s="771"/>
      <c r="E230" s="772"/>
      <c r="F230" s="771"/>
      <c r="G230" s="771"/>
      <c r="H230" s="772"/>
    </row>
    <row r="231" spans="2:8" s="767" customFormat="1">
      <c r="B231" s="770"/>
      <c r="C231" s="771"/>
      <c r="D231" s="771"/>
      <c r="E231" s="772"/>
      <c r="F231" s="771"/>
      <c r="G231" s="771"/>
      <c r="H231" s="772"/>
    </row>
    <row r="232" spans="2:8" s="767" customFormat="1">
      <c r="B232" s="770"/>
      <c r="C232" s="771"/>
      <c r="D232" s="771"/>
      <c r="E232" s="772"/>
      <c r="F232" s="771"/>
      <c r="G232" s="771"/>
      <c r="H232" s="772"/>
    </row>
    <row r="233" spans="2:8" s="767" customFormat="1">
      <c r="B233" s="770"/>
      <c r="C233" s="771"/>
      <c r="D233" s="771"/>
      <c r="E233" s="772"/>
      <c r="F233" s="771"/>
      <c r="G233" s="771"/>
      <c r="H233" s="772"/>
    </row>
    <row r="234" spans="2:8" s="767" customFormat="1">
      <c r="B234" s="770"/>
      <c r="C234" s="771"/>
      <c r="D234" s="771"/>
      <c r="E234" s="772"/>
      <c r="F234" s="771"/>
      <c r="G234" s="771"/>
      <c r="H234" s="772"/>
    </row>
    <row r="235" spans="2:8" s="767" customFormat="1">
      <c r="B235" s="770"/>
      <c r="C235" s="771"/>
      <c r="D235" s="771"/>
      <c r="E235" s="772"/>
      <c r="F235" s="771"/>
      <c r="G235" s="771"/>
      <c r="H235" s="772"/>
    </row>
    <row r="236" spans="2:8" s="767" customFormat="1">
      <c r="B236" s="770"/>
      <c r="C236" s="771"/>
      <c r="D236" s="771"/>
      <c r="E236" s="772"/>
      <c r="F236" s="771"/>
      <c r="G236" s="771"/>
      <c r="H236" s="772"/>
    </row>
    <row r="237" spans="2:8" s="767" customFormat="1">
      <c r="B237" s="770"/>
      <c r="C237" s="771"/>
      <c r="D237" s="771"/>
      <c r="E237" s="772"/>
      <c r="F237" s="771"/>
      <c r="G237" s="771"/>
      <c r="H237" s="772"/>
    </row>
    <row r="238" spans="2:8" s="767" customFormat="1">
      <c r="B238" s="770"/>
      <c r="C238" s="771"/>
      <c r="D238" s="771"/>
      <c r="E238" s="772"/>
      <c r="F238" s="771"/>
      <c r="G238" s="771"/>
      <c r="H238" s="772"/>
    </row>
    <row r="239" spans="2:8" s="767" customFormat="1">
      <c r="B239" s="770"/>
      <c r="C239" s="771"/>
      <c r="D239" s="771"/>
      <c r="E239" s="772"/>
      <c r="F239" s="771"/>
      <c r="G239" s="771"/>
      <c r="H239" s="772"/>
    </row>
    <row r="240" spans="2:8" s="767" customFormat="1">
      <c r="B240" s="770"/>
      <c r="C240" s="771"/>
      <c r="D240" s="771"/>
      <c r="E240" s="772"/>
      <c r="F240" s="771"/>
      <c r="G240" s="771"/>
      <c r="H240" s="772"/>
    </row>
    <row r="241" spans="2:8" s="767" customFormat="1">
      <c r="B241" s="770"/>
      <c r="C241" s="771"/>
      <c r="D241" s="771"/>
      <c r="E241" s="772"/>
      <c r="F241" s="771"/>
      <c r="G241" s="771"/>
      <c r="H241" s="772"/>
    </row>
    <row r="242" spans="2:8" s="767" customFormat="1">
      <c r="B242" s="770"/>
      <c r="C242" s="771"/>
      <c r="D242" s="771"/>
      <c r="E242" s="772"/>
      <c r="F242" s="771"/>
      <c r="G242" s="771"/>
      <c r="H242" s="772"/>
    </row>
    <row r="243" spans="2:8" s="767" customFormat="1">
      <c r="B243" s="770"/>
      <c r="C243" s="771"/>
      <c r="D243" s="771"/>
      <c r="E243" s="772"/>
      <c r="F243" s="771"/>
      <c r="G243" s="771"/>
      <c r="H243" s="772"/>
    </row>
    <row r="244" spans="2:8" s="767" customFormat="1">
      <c r="B244" s="770"/>
      <c r="C244" s="771"/>
      <c r="D244" s="771"/>
      <c r="E244" s="772"/>
      <c r="F244" s="771"/>
      <c r="G244" s="771"/>
      <c r="H244" s="772"/>
    </row>
    <row r="245" spans="2:8" s="767" customFormat="1">
      <c r="B245" s="770"/>
      <c r="C245" s="771"/>
      <c r="D245" s="771"/>
      <c r="E245" s="772"/>
      <c r="F245" s="771"/>
      <c r="G245" s="771"/>
      <c r="H245" s="772"/>
    </row>
    <row r="246" spans="2:8" s="767" customFormat="1">
      <c r="B246" s="770"/>
      <c r="C246" s="771"/>
      <c r="D246" s="771"/>
      <c r="E246" s="772"/>
      <c r="F246" s="771"/>
      <c r="G246" s="771"/>
      <c r="H246" s="772"/>
    </row>
    <row r="247" spans="2:8" s="767" customFormat="1">
      <c r="B247" s="770"/>
      <c r="C247" s="771"/>
      <c r="D247" s="771"/>
      <c r="E247" s="772"/>
      <c r="F247" s="771"/>
      <c r="G247" s="771"/>
      <c r="H247" s="772"/>
    </row>
    <row r="248" spans="2:8" s="767" customFormat="1">
      <c r="B248" s="770"/>
      <c r="C248" s="771"/>
      <c r="D248" s="771"/>
      <c r="E248" s="772"/>
      <c r="F248" s="771"/>
      <c r="G248" s="771"/>
      <c r="H248" s="772"/>
    </row>
    <row r="249" spans="2:8" s="767" customFormat="1">
      <c r="B249" s="770"/>
      <c r="C249" s="771"/>
      <c r="D249" s="771"/>
      <c r="E249" s="772"/>
      <c r="F249" s="771"/>
      <c r="G249" s="771"/>
      <c r="H249" s="772"/>
    </row>
    <row r="250" spans="2:8" s="767" customFormat="1">
      <c r="B250" s="770"/>
      <c r="C250" s="771"/>
      <c r="D250" s="771"/>
      <c r="E250" s="772"/>
      <c r="F250" s="771"/>
      <c r="G250" s="771"/>
      <c r="H250" s="772"/>
    </row>
    <row r="251" spans="2:8" s="767" customFormat="1">
      <c r="B251" s="770"/>
      <c r="C251" s="771"/>
      <c r="D251" s="771"/>
      <c r="E251" s="772"/>
      <c r="F251" s="771"/>
      <c r="G251" s="771"/>
      <c r="H251" s="772"/>
    </row>
    <row r="252" spans="2:8" s="767" customFormat="1">
      <c r="B252" s="770"/>
      <c r="C252" s="771"/>
      <c r="D252" s="771"/>
      <c r="E252" s="772"/>
      <c r="F252" s="771"/>
      <c r="G252" s="771"/>
      <c r="H252" s="772"/>
    </row>
    <row r="253" spans="2:8" s="767" customFormat="1">
      <c r="B253" s="770"/>
      <c r="C253" s="771"/>
      <c r="D253" s="771"/>
      <c r="E253" s="772"/>
      <c r="F253" s="771"/>
      <c r="G253" s="771"/>
      <c r="H253" s="772"/>
    </row>
    <row r="254" spans="2:8" s="767" customFormat="1">
      <c r="B254" s="770"/>
      <c r="C254" s="771"/>
      <c r="D254" s="771"/>
      <c r="E254" s="772"/>
      <c r="F254" s="771"/>
      <c r="G254" s="771"/>
      <c r="H254" s="772"/>
    </row>
    <row r="255" spans="2:8" s="767" customFormat="1">
      <c r="B255" s="770"/>
      <c r="C255" s="771"/>
      <c r="D255" s="771"/>
      <c r="E255" s="772"/>
      <c r="F255" s="771"/>
      <c r="G255" s="771"/>
      <c r="H255" s="772"/>
    </row>
    <row r="256" spans="2:8" s="767" customFormat="1">
      <c r="B256" s="770"/>
      <c r="C256" s="771"/>
      <c r="D256" s="771"/>
      <c r="E256" s="772"/>
      <c r="F256" s="771"/>
      <c r="G256" s="771"/>
      <c r="H256" s="772"/>
    </row>
    <row r="257" spans="2:8" s="767" customFormat="1">
      <c r="B257" s="770"/>
      <c r="C257" s="771"/>
      <c r="D257" s="771"/>
      <c r="E257" s="772"/>
      <c r="F257" s="771"/>
      <c r="G257" s="771"/>
      <c r="H257" s="772"/>
    </row>
    <row r="258" spans="2:8" s="767" customFormat="1">
      <c r="B258" s="770"/>
      <c r="C258" s="771"/>
      <c r="D258" s="771"/>
      <c r="E258" s="772"/>
      <c r="F258" s="771"/>
      <c r="G258" s="771"/>
      <c r="H258" s="772"/>
    </row>
    <row r="259" spans="2:8" s="767" customFormat="1">
      <c r="B259" s="770"/>
      <c r="C259" s="771"/>
      <c r="D259" s="771"/>
      <c r="E259" s="772"/>
      <c r="F259" s="771"/>
      <c r="G259" s="771"/>
      <c r="H259" s="772"/>
    </row>
    <row r="260" spans="2:8" s="767" customFormat="1">
      <c r="B260" s="770"/>
      <c r="C260" s="771"/>
      <c r="D260" s="771"/>
      <c r="E260" s="772"/>
      <c r="F260" s="771"/>
      <c r="G260" s="771"/>
      <c r="H260" s="772"/>
    </row>
    <row r="261" spans="2:8" s="767" customFormat="1">
      <c r="B261" s="770"/>
      <c r="C261" s="771"/>
      <c r="D261" s="771"/>
      <c r="E261" s="772"/>
      <c r="F261" s="771"/>
      <c r="G261" s="771"/>
      <c r="H261" s="772"/>
    </row>
    <row r="262" spans="2:8" s="767" customFormat="1">
      <c r="B262" s="770"/>
      <c r="C262" s="771"/>
      <c r="D262" s="771"/>
      <c r="E262" s="772"/>
      <c r="F262" s="771"/>
      <c r="G262" s="771"/>
      <c r="H262" s="772"/>
    </row>
    <row r="263" spans="2:8" s="767" customFormat="1">
      <c r="B263" s="770"/>
      <c r="C263" s="771"/>
      <c r="D263" s="771"/>
      <c r="E263" s="772"/>
      <c r="F263" s="771"/>
      <c r="G263" s="771"/>
      <c r="H263" s="772"/>
    </row>
    <row r="264" spans="2:8" s="767" customFormat="1">
      <c r="B264" s="770"/>
      <c r="C264" s="771"/>
      <c r="D264" s="771"/>
      <c r="E264" s="772"/>
      <c r="F264" s="771"/>
      <c r="G264" s="771"/>
      <c r="H264" s="772"/>
    </row>
    <row r="265" spans="2:8" s="767" customFormat="1">
      <c r="B265" s="770"/>
      <c r="C265" s="771"/>
      <c r="D265" s="771"/>
      <c r="E265" s="772"/>
      <c r="F265" s="771"/>
      <c r="G265" s="771"/>
      <c r="H265" s="772"/>
    </row>
    <row r="266" spans="2:8" s="767" customFormat="1">
      <c r="B266" s="770"/>
      <c r="C266" s="771"/>
      <c r="D266" s="771"/>
      <c r="E266" s="772"/>
      <c r="F266" s="771"/>
      <c r="G266" s="771"/>
      <c r="H266" s="772"/>
    </row>
    <row r="267" spans="2:8" s="767" customFormat="1">
      <c r="B267" s="770"/>
      <c r="C267" s="771"/>
      <c r="D267" s="771"/>
      <c r="E267" s="772"/>
      <c r="F267" s="771"/>
      <c r="G267" s="771"/>
      <c r="H267" s="772"/>
    </row>
    <row r="268" spans="2:8" s="767" customFormat="1">
      <c r="B268" s="770"/>
      <c r="C268" s="771"/>
      <c r="D268" s="771"/>
      <c r="E268" s="772"/>
      <c r="F268" s="771"/>
      <c r="G268" s="771"/>
      <c r="H268" s="772"/>
    </row>
    <row r="269" spans="2:8" s="767" customFormat="1">
      <c r="B269" s="770"/>
      <c r="C269" s="771"/>
      <c r="D269" s="771"/>
      <c r="E269" s="772"/>
      <c r="F269" s="771"/>
      <c r="G269" s="771"/>
      <c r="H269" s="772"/>
    </row>
    <row r="270" spans="2:8" s="767" customFormat="1">
      <c r="B270" s="770"/>
      <c r="C270" s="771"/>
      <c r="D270" s="771"/>
      <c r="E270" s="772"/>
      <c r="F270" s="771"/>
      <c r="G270" s="771"/>
      <c r="H270" s="772"/>
    </row>
    <row r="271" spans="2:8" s="767" customFormat="1">
      <c r="B271" s="770"/>
      <c r="C271" s="771"/>
      <c r="D271" s="771"/>
      <c r="E271" s="772"/>
      <c r="F271" s="771"/>
      <c r="G271" s="771"/>
      <c r="H271" s="772"/>
    </row>
    <row r="272" spans="2:8" s="767" customFormat="1">
      <c r="B272" s="770"/>
      <c r="C272" s="771"/>
      <c r="D272" s="771"/>
      <c r="E272" s="772"/>
      <c r="F272" s="771"/>
      <c r="G272" s="771"/>
      <c r="H272" s="772"/>
    </row>
    <row r="273" spans="2:8" s="767" customFormat="1">
      <c r="B273" s="770"/>
      <c r="C273" s="771"/>
      <c r="D273" s="771"/>
      <c r="E273" s="772"/>
      <c r="F273" s="771"/>
      <c r="G273" s="771"/>
      <c r="H273" s="772"/>
    </row>
    <row r="274" spans="2:8" s="767" customFormat="1">
      <c r="B274" s="770"/>
      <c r="C274" s="771"/>
      <c r="D274" s="771"/>
      <c r="E274" s="772"/>
      <c r="F274" s="771"/>
      <c r="G274" s="771"/>
      <c r="H274" s="772"/>
    </row>
    <row r="275" spans="2:8" s="767" customFormat="1">
      <c r="B275" s="770"/>
      <c r="C275" s="771"/>
      <c r="D275" s="771"/>
      <c r="E275" s="772"/>
      <c r="F275" s="771"/>
      <c r="G275" s="771"/>
      <c r="H275" s="772"/>
    </row>
    <row r="276" spans="2:8" s="767" customFormat="1">
      <c r="B276" s="770"/>
      <c r="C276" s="771"/>
      <c r="D276" s="771"/>
      <c r="E276" s="772"/>
      <c r="F276" s="771"/>
      <c r="G276" s="771"/>
      <c r="H276" s="772"/>
    </row>
    <row r="277" spans="2:8" s="767" customFormat="1">
      <c r="B277" s="770"/>
      <c r="C277" s="771"/>
      <c r="D277" s="771"/>
      <c r="E277" s="772"/>
      <c r="F277" s="771"/>
      <c r="G277" s="771"/>
      <c r="H277" s="772"/>
    </row>
    <row r="278" spans="2:8" s="767" customFormat="1">
      <c r="B278" s="770"/>
      <c r="C278" s="771"/>
      <c r="D278" s="771"/>
      <c r="E278" s="772"/>
      <c r="F278" s="771"/>
      <c r="G278" s="771"/>
      <c r="H278" s="772"/>
    </row>
    <row r="279" spans="2:8" s="767" customFormat="1">
      <c r="B279" s="770"/>
      <c r="C279" s="771"/>
      <c r="D279" s="771"/>
      <c r="E279" s="772"/>
      <c r="F279" s="771"/>
      <c r="G279" s="771"/>
      <c r="H279" s="772"/>
    </row>
    <row r="280" spans="2:8" s="767" customFormat="1">
      <c r="B280" s="770"/>
      <c r="C280" s="771"/>
      <c r="D280" s="771"/>
      <c r="E280" s="772"/>
      <c r="F280" s="771"/>
      <c r="G280" s="771"/>
      <c r="H280" s="772"/>
    </row>
    <row r="281" spans="2:8" s="767" customFormat="1">
      <c r="B281" s="770"/>
      <c r="C281" s="771"/>
      <c r="D281" s="771"/>
      <c r="E281" s="772"/>
      <c r="F281" s="771"/>
      <c r="G281" s="771"/>
      <c r="H281" s="772"/>
    </row>
    <row r="282" spans="2:8" s="767" customFormat="1">
      <c r="B282" s="770"/>
      <c r="C282" s="771"/>
      <c r="D282" s="771"/>
      <c r="E282" s="772"/>
      <c r="F282" s="771"/>
      <c r="G282" s="771"/>
      <c r="H282" s="772"/>
    </row>
    <row r="283" spans="2:8" s="767" customFormat="1">
      <c r="B283" s="770"/>
      <c r="C283" s="771"/>
      <c r="D283" s="771"/>
      <c r="E283" s="772"/>
      <c r="F283" s="771"/>
      <c r="G283" s="771"/>
      <c r="H283" s="772"/>
    </row>
    <row r="284" spans="2:8" s="767" customFormat="1">
      <c r="B284" s="770"/>
      <c r="C284" s="771"/>
      <c r="D284" s="771"/>
      <c r="E284" s="772"/>
      <c r="F284" s="771"/>
      <c r="G284" s="771"/>
      <c r="H284" s="772"/>
    </row>
    <row r="285" spans="2:8" s="767" customFormat="1">
      <c r="B285" s="770"/>
      <c r="C285" s="771"/>
      <c r="D285" s="771"/>
      <c r="E285" s="772"/>
      <c r="F285" s="771"/>
      <c r="G285" s="771"/>
      <c r="H285" s="772"/>
    </row>
    <row r="286" spans="2:8" s="767" customFormat="1">
      <c r="B286" s="770"/>
      <c r="C286" s="771"/>
      <c r="D286" s="771"/>
      <c r="E286" s="772"/>
      <c r="F286" s="771"/>
      <c r="G286" s="771"/>
      <c r="H286" s="772"/>
    </row>
    <row r="287" spans="2:8" s="767" customFormat="1">
      <c r="B287" s="770"/>
      <c r="C287" s="771"/>
      <c r="D287" s="771"/>
      <c r="E287" s="772"/>
      <c r="F287" s="771"/>
      <c r="G287" s="771"/>
      <c r="H287" s="772"/>
    </row>
    <row r="288" spans="2:8" s="767" customFormat="1">
      <c r="B288" s="770"/>
      <c r="C288" s="771"/>
      <c r="D288" s="771"/>
      <c r="E288" s="772"/>
      <c r="F288" s="771"/>
      <c r="G288" s="771"/>
      <c r="H288" s="772"/>
    </row>
    <row r="289" spans="2:8" s="767" customFormat="1">
      <c r="B289" s="770"/>
      <c r="C289" s="771"/>
      <c r="D289" s="771"/>
      <c r="E289" s="772"/>
      <c r="F289" s="771"/>
      <c r="G289" s="771"/>
      <c r="H289" s="772"/>
    </row>
    <row r="290" spans="2:8" s="767" customFormat="1">
      <c r="B290" s="770"/>
      <c r="C290" s="771"/>
      <c r="D290" s="771"/>
      <c r="E290" s="772"/>
      <c r="F290" s="771"/>
      <c r="G290" s="771"/>
      <c r="H290" s="772"/>
    </row>
    <row r="291" spans="2:8" s="767" customFormat="1">
      <c r="B291" s="770"/>
      <c r="C291" s="771"/>
      <c r="D291" s="771"/>
      <c r="E291" s="772"/>
      <c r="F291" s="771"/>
      <c r="G291" s="771"/>
      <c r="H291" s="772"/>
    </row>
    <row r="292" spans="2:8" s="767" customFormat="1">
      <c r="B292" s="770"/>
      <c r="C292" s="771"/>
      <c r="D292" s="771"/>
      <c r="E292" s="772"/>
      <c r="F292" s="771"/>
      <c r="G292" s="771"/>
      <c r="H292" s="772"/>
    </row>
    <row r="293" spans="2:8" s="767" customFormat="1">
      <c r="B293" s="770"/>
      <c r="C293" s="771"/>
      <c r="D293" s="771"/>
      <c r="E293" s="772"/>
      <c r="F293" s="771"/>
      <c r="G293" s="771"/>
      <c r="H293" s="772"/>
    </row>
    <row r="294" spans="2:8" s="767" customFormat="1">
      <c r="B294" s="770"/>
      <c r="C294" s="771"/>
      <c r="D294" s="771"/>
      <c r="E294" s="772"/>
      <c r="F294" s="771"/>
      <c r="G294" s="771"/>
      <c r="H294" s="772"/>
    </row>
    <row r="295" spans="2:8" s="767" customFormat="1">
      <c r="B295" s="770"/>
      <c r="C295" s="771"/>
      <c r="D295" s="771"/>
      <c r="E295" s="772"/>
      <c r="F295" s="771"/>
      <c r="G295" s="771"/>
      <c r="H295" s="772"/>
    </row>
    <row r="296" spans="2:8" s="767" customFormat="1">
      <c r="B296" s="770"/>
      <c r="C296" s="771"/>
      <c r="D296" s="771"/>
      <c r="E296" s="772"/>
      <c r="F296" s="771"/>
      <c r="G296" s="771"/>
      <c r="H296" s="772"/>
    </row>
    <row r="297" spans="2:8" s="767" customFormat="1">
      <c r="B297" s="770"/>
      <c r="C297" s="771"/>
      <c r="D297" s="771"/>
      <c r="E297" s="772"/>
      <c r="F297" s="771"/>
      <c r="G297" s="771"/>
      <c r="H297" s="772"/>
    </row>
    <row r="298" spans="2:8" s="767" customFormat="1">
      <c r="B298" s="770"/>
      <c r="C298" s="771"/>
      <c r="D298" s="771"/>
      <c r="E298" s="772"/>
      <c r="F298" s="771"/>
      <c r="G298" s="771"/>
      <c r="H298" s="772"/>
    </row>
    <row r="299" spans="2:8" s="767" customFormat="1">
      <c r="B299" s="770"/>
      <c r="C299" s="771"/>
      <c r="D299" s="771"/>
      <c r="E299" s="772"/>
      <c r="F299" s="771"/>
      <c r="G299" s="771"/>
      <c r="H299" s="772"/>
    </row>
    <row r="300" spans="2:8" s="767" customFormat="1">
      <c r="B300" s="770"/>
      <c r="C300" s="771"/>
      <c r="D300" s="771"/>
      <c r="E300" s="772"/>
      <c r="F300" s="771"/>
      <c r="G300" s="771"/>
      <c r="H300" s="772"/>
    </row>
    <row r="301" spans="2:8" s="767" customFormat="1">
      <c r="B301" s="770"/>
      <c r="C301" s="771"/>
      <c r="D301" s="771"/>
      <c r="E301" s="772"/>
      <c r="F301" s="771"/>
      <c r="G301" s="771"/>
      <c r="H301" s="772"/>
    </row>
    <row r="302" spans="2:8" s="767" customFormat="1">
      <c r="B302" s="770"/>
      <c r="C302" s="771"/>
      <c r="D302" s="771"/>
      <c r="E302" s="772"/>
      <c r="F302" s="771"/>
      <c r="G302" s="771"/>
      <c r="H302" s="772"/>
    </row>
    <row r="303" spans="2:8" s="767" customFormat="1">
      <c r="B303" s="770"/>
      <c r="C303" s="771"/>
      <c r="D303" s="771"/>
      <c r="E303" s="772"/>
      <c r="F303" s="771"/>
      <c r="G303" s="771"/>
      <c r="H303" s="772"/>
    </row>
    <row r="304" spans="2:8" s="767" customFormat="1">
      <c r="B304" s="770"/>
      <c r="C304" s="771"/>
      <c r="D304" s="771"/>
      <c r="E304" s="772"/>
      <c r="F304" s="771"/>
      <c r="G304" s="771"/>
      <c r="H304" s="772"/>
    </row>
    <row r="305" spans="2:8" s="767" customFormat="1">
      <c r="B305" s="770"/>
      <c r="C305" s="771"/>
      <c r="D305" s="771"/>
      <c r="E305" s="772"/>
      <c r="F305" s="771"/>
      <c r="G305" s="771"/>
      <c r="H305" s="772"/>
    </row>
    <row r="306" spans="2:8" s="767" customFormat="1">
      <c r="B306" s="770"/>
      <c r="C306" s="771"/>
      <c r="D306" s="771"/>
      <c r="E306" s="772"/>
      <c r="F306" s="771"/>
      <c r="G306" s="771"/>
      <c r="H306" s="772"/>
    </row>
    <row r="307" spans="2:8" s="767" customFormat="1">
      <c r="B307" s="770"/>
      <c r="C307" s="771"/>
      <c r="D307" s="771"/>
      <c r="E307" s="772"/>
      <c r="F307" s="771"/>
      <c r="G307" s="771"/>
      <c r="H307" s="772"/>
    </row>
    <row r="308" spans="2:8" s="767" customFormat="1">
      <c r="B308" s="770"/>
      <c r="C308" s="771"/>
      <c r="D308" s="771"/>
      <c r="E308" s="772"/>
      <c r="F308" s="771"/>
      <c r="G308" s="771"/>
      <c r="H308" s="772"/>
    </row>
    <row r="309" spans="2:8" s="767" customFormat="1">
      <c r="B309" s="770"/>
      <c r="C309" s="771"/>
      <c r="D309" s="771"/>
      <c r="E309" s="772"/>
      <c r="F309" s="771"/>
      <c r="G309" s="771"/>
      <c r="H309" s="772"/>
    </row>
    <row r="310" spans="2:8" s="767" customFormat="1">
      <c r="B310" s="770"/>
      <c r="C310" s="771"/>
      <c r="D310" s="771"/>
      <c r="E310" s="772"/>
      <c r="F310" s="771"/>
      <c r="G310" s="771"/>
      <c r="H310" s="772"/>
    </row>
    <row r="311" spans="2:8" s="767" customFormat="1">
      <c r="B311" s="770"/>
      <c r="C311" s="771"/>
      <c r="D311" s="771"/>
      <c r="E311" s="772"/>
      <c r="F311" s="771"/>
      <c r="G311" s="771"/>
      <c r="H311" s="772"/>
    </row>
    <row r="312" spans="2:8" s="767" customFormat="1">
      <c r="B312" s="770"/>
      <c r="C312" s="771"/>
      <c r="D312" s="771"/>
      <c r="E312" s="772"/>
      <c r="F312" s="771"/>
      <c r="G312" s="771"/>
      <c r="H312" s="772"/>
    </row>
    <row r="313" spans="2:8" s="767" customFormat="1">
      <c r="B313" s="770"/>
      <c r="C313" s="771"/>
      <c r="D313" s="771"/>
      <c r="E313" s="772"/>
      <c r="F313" s="771"/>
      <c r="G313" s="771"/>
      <c r="H313" s="772"/>
    </row>
    <row r="314" spans="2:8" s="767" customFormat="1">
      <c r="B314" s="770"/>
      <c r="C314" s="771"/>
      <c r="D314" s="771"/>
      <c r="E314" s="772"/>
      <c r="F314" s="771"/>
      <c r="G314" s="771"/>
      <c r="H314" s="772"/>
    </row>
    <row r="315" spans="2:8" s="767" customFormat="1">
      <c r="B315" s="770"/>
      <c r="C315" s="771"/>
      <c r="D315" s="771"/>
      <c r="E315" s="772"/>
      <c r="F315" s="771"/>
      <c r="G315" s="771"/>
      <c r="H315" s="772"/>
    </row>
    <row r="316" spans="2:8" s="767" customFormat="1">
      <c r="B316" s="770"/>
      <c r="C316" s="771"/>
      <c r="D316" s="771"/>
      <c r="E316" s="772"/>
      <c r="F316" s="771"/>
      <c r="G316" s="771"/>
      <c r="H316" s="772"/>
    </row>
    <row r="317" spans="2:8" s="767" customFormat="1">
      <c r="B317" s="770"/>
      <c r="C317" s="771"/>
      <c r="D317" s="771"/>
      <c r="E317" s="772"/>
      <c r="F317" s="771"/>
      <c r="G317" s="771"/>
      <c r="H317" s="772"/>
    </row>
    <row r="318" spans="2:8" s="767" customFormat="1">
      <c r="B318" s="770"/>
      <c r="C318" s="771"/>
      <c r="D318" s="771"/>
      <c r="E318" s="772"/>
      <c r="F318" s="771"/>
      <c r="G318" s="771"/>
      <c r="H318" s="772"/>
    </row>
    <row r="319" spans="2:8" s="767" customFormat="1">
      <c r="B319" s="770"/>
      <c r="C319" s="771"/>
      <c r="D319" s="771"/>
      <c r="E319" s="772"/>
      <c r="F319" s="771"/>
      <c r="G319" s="771"/>
      <c r="H319" s="772"/>
    </row>
    <row r="320" spans="2:8" s="767" customFormat="1">
      <c r="B320" s="770"/>
      <c r="C320" s="771"/>
      <c r="D320" s="771"/>
      <c r="E320" s="772"/>
      <c r="F320" s="771"/>
      <c r="G320" s="771"/>
      <c r="H320" s="772"/>
    </row>
    <row r="321" spans="2:8" s="767" customFormat="1">
      <c r="B321" s="770"/>
      <c r="C321" s="771"/>
      <c r="D321" s="771"/>
      <c r="E321" s="772"/>
      <c r="F321" s="771"/>
      <c r="G321" s="771"/>
      <c r="H321" s="772"/>
    </row>
    <row r="322" spans="2:8" s="767" customFormat="1">
      <c r="B322" s="770"/>
      <c r="C322" s="771"/>
      <c r="D322" s="771"/>
      <c r="E322" s="772"/>
      <c r="F322" s="771"/>
      <c r="G322" s="771"/>
      <c r="H322" s="772"/>
    </row>
    <row r="323" spans="2:8" s="767" customFormat="1">
      <c r="B323" s="770"/>
      <c r="C323" s="771"/>
      <c r="D323" s="771"/>
      <c r="E323" s="772"/>
      <c r="F323" s="771"/>
      <c r="G323" s="771"/>
      <c r="H323" s="772"/>
    </row>
    <row r="324" spans="2:8" s="767" customFormat="1">
      <c r="B324" s="770"/>
      <c r="C324" s="771"/>
      <c r="D324" s="771"/>
      <c r="E324" s="772"/>
      <c r="F324" s="771"/>
      <c r="G324" s="771"/>
      <c r="H324" s="772"/>
    </row>
    <row r="325" spans="2:8" s="767" customFormat="1">
      <c r="B325" s="770"/>
      <c r="C325" s="771"/>
      <c r="D325" s="771"/>
      <c r="E325" s="772"/>
      <c r="F325" s="771"/>
      <c r="G325" s="771"/>
      <c r="H325" s="772"/>
    </row>
    <row r="326" spans="2:8" s="767" customFormat="1">
      <c r="B326" s="770"/>
      <c r="C326" s="771"/>
      <c r="D326" s="771"/>
      <c r="E326" s="772"/>
      <c r="F326" s="771"/>
      <c r="G326" s="771"/>
      <c r="H326" s="772"/>
    </row>
    <row r="327" spans="2:8" s="767" customFormat="1">
      <c r="B327" s="770"/>
      <c r="C327" s="771"/>
      <c r="D327" s="771"/>
      <c r="E327" s="772"/>
      <c r="F327" s="771"/>
      <c r="G327" s="771"/>
      <c r="H327" s="772"/>
    </row>
    <row r="328" spans="2:8" s="767" customFormat="1">
      <c r="B328" s="770"/>
      <c r="C328" s="771"/>
      <c r="D328" s="771"/>
      <c r="E328" s="772"/>
      <c r="F328" s="771"/>
      <c r="G328" s="771"/>
      <c r="H328" s="772"/>
    </row>
    <row r="329" spans="2:8" s="767" customFormat="1">
      <c r="B329" s="770"/>
      <c r="C329" s="771"/>
      <c r="D329" s="771"/>
      <c r="E329" s="772"/>
      <c r="F329" s="771"/>
      <c r="G329" s="771"/>
      <c r="H329" s="772"/>
    </row>
    <row r="330" spans="2:8" s="767" customFormat="1">
      <c r="B330" s="770"/>
      <c r="C330" s="771"/>
      <c r="D330" s="771"/>
      <c r="E330" s="772"/>
      <c r="F330" s="771"/>
      <c r="G330" s="771"/>
      <c r="H330" s="772"/>
    </row>
    <row r="331" spans="2:8" s="767" customFormat="1">
      <c r="B331" s="770"/>
      <c r="C331" s="771"/>
      <c r="D331" s="771"/>
      <c r="E331" s="772"/>
      <c r="F331" s="771"/>
      <c r="G331" s="771"/>
      <c r="H331" s="772"/>
    </row>
    <row r="332" spans="2:8" s="767" customFormat="1">
      <c r="B332" s="770"/>
      <c r="C332" s="771"/>
      <c r="D332" s="771"/>
      <c r="E332" s="772"/>
      <c r="F332" s="771"/>
      <c r="G332" s="771"/>
      <c r="H332" s="772"/>
    </row>
    <row r="333" spans="2:8" s="767" customFormat="1">
      <c r="B333" s="770"/>
      <c r="C333" s="771"/>
      <c r="D333" s="771"/>
      <c r="E333" s="772"/>
      <c r="F333" s="771"/>
      <c r="G333" s="771"/>
      <c r="H333" s="772"/>
    </row>
    <row r="334" spans="2:8" s="767" customFormat="1">
      <c r="B334" s="770"/>
      <c r="C334" s="771"/>
      <c r="D334" s="771"/>
      <c r="E334" s="772"/>
      <c r="F334" s="771"/>
      <c r="G334" s="771"/>
      <c r="H334" s="772"/>
    </row>
    <row r="335" spans="2:8" s="767" customFormat="1">
      <c r="B335" s="770"/>
      <c r="C335" s="771"/>
      <c r="D335" s="771"/>
      <c r="E335" s="772"/>
      <c r="F335" s="771"/>
      <c r="G335" s="771"/>
      <c r="H335" s="772"/>
    </row>
    <row r="336" spans="2:8" s="767" customFormat="1">
      <c r="B336" s="770"/>
      <c r="C336" s="771"/>
      <c r="D336" s="771"/>
      <c r="E336" s="772"/>
      <c r="F336" s="771"/>
      <c r="G336" s="771"/>
      <c r="H336" s="772"/>
    </row>
    <row r="337" spans="2:8" s="767" customFormat="1">
      <c r="B337" s="770"/>
      <c r="C337" s="771"/>
      <c r="D337" s="771"/>
      <c r="E337" s="772"/>
      <c r="F337" s="771"/>
      <c r="G337" s="771"/>
      <c r="H337" s="772"/>
    </row>
    <row r="338" spans="2:8" s="767" customFormat="1">
      <c r="B338" s="770"/>
      <c r="C338" s="771"/>
      <c r="D338" s="771"/>
      <c r="E338" s="772"/>
      <c r="F338" s="771"/>
      <c r="G338" s="771"/>
      <c r="H338" s="772"/>
    </row>
    <row r="339" spans="2:8" s="767" customFormat="1">
      <c r="B339" s="770"/>
      <c r="C339" s="771"/>
      <c r="D339" s="771"/>
      <c r="E339" s="772"/>
      <c r="F339" s="771"/>
      <c r="G339" s="771"/>
      <c r="H339" s="772"/>
    </row>
    <row r="340" spans="2:8" s="767" customFormat="1">
      <c r="B340" s="770"/>
      <c r="C340" s="771"/>
      <c r="D340" s="771"/>
      <c r="E340" s="772"/>
      <c r="F340" s="771"/>
      <c r="G340" s="771"/>
      <c r="H340" s="772"/>
    </row>
    <row r="341" spans="2:8" s="767" customFormat="1">
      <c r="B341" s="770"/>
      <c r="C341" s="771"/>
      <c r="D341" s="771"/>
      <c r="E341" s="772"/>
      <c r="F341" s="771"/>
      <c r="G341" s="771"/>
      <c r="H341" s="772"/>
    </row>
    <row r="342" spans="2:8" s="767" customFormat="1">
      <c r="B342" s="770"/>
      <c r="C342" s="771"/>
      <c r="D342" s="771"/>
      <c r="E342" s="772"/>
      <c r="F342" s="771"/>
      <c r="G342" s="771"/>
      <c r="H342" s="772"/>
    </row>
    <row r="343" spans="2:8" s="767" customFormat="1">
      <c r="B343" s="770"/>
      <c r="C343" s="771"/>
      <c r="D343" s="771"/>
      <c r="E343" s="772"/>
      <c r="F343" s="771"/>
      <c r="G343" s="771"/>
      <c r="H343" s="772"/>
    </row>
    <row r="344" spans="2:8" s="767" customFormat="1">
      <c r="B344" s="770"/>
      <c r="C344" s="771"/>
      <c r="D344" s="771"/>
      <c r="E344" s="772"/>
      <c r="F344" s="771"/>
      <c r="G344" s="771"/>
      <c r="H344" s="772"/>
    </row>
    <row r="345" spans="2:8" s="767" customFormat="1">
      <c r="B345" s="770"/>
      <c r="C345" s="771"/>
      <c r="D345" s="771"/>
      <c r="E345" s="772"/>
      <c r="F345" s="771"/>
      <c r="G345" s="771"/>
      <c r="H345" s="772"/>
    </row>
    <row r="346" spans="2:8" s="767" customFormat="1">
      <c r="B346" s="770"/>
      <c r="C346" s="771"/>
      <c r="D346" s="771"/>
      <c r="E346" s="772"/>
      <c r="F346" s="771"/>
      <c r="G346" s="771"/>
      <c r="H346" s="772"/>
    </row>
    <row r="347" spans="2:8" s="767" customFormat="1">
      <c r="B347" s="770"/>
      <c r="C347" s="771"/>
      <c r="D347" s="771"/>
      <c r="E347" s="772"/>
      <c r="F347" s="771"/>
      <c r="G347" s="771"/>
      <c r="H347" s="772"/>
    </row>
    <row r="348" spans="2:8" s="767" customFormat="1">
      <c r="B348" s="770"/>
      <c r="C348" s="771"/>
      <c r="D348" s="771"/>
      <c r="E348" s="772"/>
      <c r="F348" s="771"/>
      <c r="G348" s="771"/>
      <c r="H348" s="772"/>
    </row>
    <row r="349" spans="2:8" s="767" customFormat="1">
      <c r="B349" s="770"/>
      <c r="C349" s="771"/>
      <c r="D349" s="771"/>
      <c r="E349" s="772"/>
      <c r="F349" s="771"/>
      <c r="G349" s="771"/>
      <c r="H349" s="772"/>
    </row>
    <row r="350" spans="2:8" s="767" customFormat="1">
      <c r="B350" s="770"/>
      <c r="C350" s="771"/>
      <c r="D350" s="771"/>
      <c r="E350" s="772"/>
      <c r="F350" s="771"/>
      <c r="G350" s="771"/>
      <c r="H350" s="772"/>
    </row>
    <row r="351" spans="2:8" s="767" customFormat="1">
      <c r="B351" s="770"/>
      <c r="C351" s="771"/>
      <c r="D351" s="771"/>
      <c r="E351" s="772"/>
      <c r="F351" s="771"/>
      <c r="G351" s="771"/>
      <c r="H351" s="772"/>
    </row>
    <row r="352" spans="2:8" s="767" customFormat="1">
      <c r="B352" s="770"/>
      <c r="C352" s="771"/>
      <c r="D352" s="771"/>
      <c r="E352" s="772"/>
      <c r="F352" s="771"/>
      <c r="G352" s="771"/>
      <c r="H352" s="772"/>
    </row>
    <row r="353" spans="2:8" s="767" customFormat="1">
      <c r="B353" s="770"/>
      <c r="C353" s="771"/>
      <c r="D353" s="771"/>
      <c r="E353" s="772"/>
      <c r="F353" s="771"/>
      <c r="G353" s="771"/>
      <c r="H353" s="772"/>
    </row>
    <row r="354" spans="2:8" s="767" customFormat="1">
      <c r="B354" s="770"/>
      <c r="C354" s="771"/>
      <c r="D354" s="771"/>
      <c r="E354" s="772"/>
      <c r="F354" s="771"/>
      <c r="G354" s="771"/>
      <c r="H354" s="772"/>
    </row>
    <row r="355" spans="2:8" s="767" customFormat="1">
      <c r="B355" s="770"/>
      <c r="C355" s="771"/>
      <c r="D355" s="771"/>
      <c r="E355" s="772"/>
      <c r="F355" s="771"/>
      <c r="G355" s="771"/>
      <c r="H355" s="772"/>
    </row>
    <row r="356" spans="2:8" s="767" customFormat="1">
      <c r="B356" s="770"/>
      <c r="C356" s="771"/>
      <c r="D356" s="771"/>
      <c r="E356" s="772"/>
      <c r="F356" s="771"/>
      <c r="G356" s="771"/>
      <c r="H356" s="772"/>
    </row>
    <row r="357" spans="2:8" s="767" customFormat="1">
      <c r="B357" s="770"/>
      <c r="C357" s="771"/>
      <c r="D357" s="771"/>
      <c r="E357" s="772"/>
      <c r="F357" s="771"/>
      <c r="G357" s="771"/>
      <c r="H357" s="772"/>
    </row>
    <row r="358" spans="2:8" s="767" customFormat="1">
      <c r="B358" s="770"/>
      <c r="C358" s="771"/>
      <c r="D358" s="771"/>
      <c r="E358" s="772"/>
      <c r="F358" s="771"/>
      <c r="G358" s="771"/>
      <c r="H358" s="772"/>
    </row>
    <row r="359" spans="2:8" s="767" customFormat="1">
      <c r="B359" s="770"/>
      <c r="C359" s="771"/>
      <c r="D359" s="771"/>
      <c r="E359" s="772"/>
      <c r="F359" s="771"/>
      <c r="G359" s="771"/>
      <c r="H359" s="772"/>
    </row>
    <row r="360" spans="2:8" s="767" customFormat="1">
      <c r="B360" s="770"/>
      <c r="C360" s="771"/>
      <c r="D360" s="771"/>
      <c r="E360" s="772"/>
      <c r="F360" s="771"/>
      <c r="G360" s="771"/>
      <c r="H360" s="772"/>
    </row>
    <row r="361" spans="2:8" s="767" customFormat="1">
      <c r="B361" s="770"/>
      <c r="C361" s="771"/>
      <c r="D361" s="771"/>
      <c r="E361" s="772"/>
      <c r="F361" s="771"/>
      <c r="G361" s="771"/>
      <c r="H361" s="772"/>
    </row>
    <row r="362" spans="2:8" s="767" customFormat="1">
      <c r="B362" s="770"/>
      <c r="C362" s="771"/>
      <c r="D362" s="771"/>
      <c r="E362" s="772"/>
      <c r="F362" s="771"/>
      <c r="G362" s="771"/>
      <c r="H362" s="772"/>
    </row>
    <row r="363" spans="2:8" s="767" customFormat="1">
      <c r="B363" s="770"/>
      <c r="C363" s="771"/>
      <c r="D363" s="771"/>
      <c r="E363" s="772"/>
      <c r="F363" s="771"/>
      <c r="G363" s="771"/>
      <c r="H363" s="772"/>
    </row>
    <row r="364" spans="2:8" s="767" customFormat="1">
      <c r="B364" s="770"/>
      <c r="C364" s="771"/>
      <c r="D364" s="771"/>
      <c r="E364" s="772"/>
      <c r="F364" s="771"/>
      <c r="G364" s="771"/>
      <c r="H364" s="772"/>
    </row>
    <row r="365" spans="2:8" s="767" customFormat="1">
      <c r="B365" s="770"/>
      <c r="C365" s="771"/>
      <c r="D365" s="771"/>
      <c r="E365" s="772"/>
      <c r="F365" s="771"/>
      <c r="G365" s="771"/>
      <c r="H365" s="772"/>
    </row>
    <row r="366" spans="2:8" s="767" customFormat="1">
      <c r="B366" s="770"/>
      <c r="C366" s="771"/>
      <c r="D366" s="771"/>
      <c r="E366" s="772"/>
      <c r="F366" s="771"/>
      <c r="G366" s="771"/>
      <c r="H366" s="772"/>
    </row>
    <row r="367" spans="2:8" s="767" customFormat="1">
      <c r="B367" s="770"/>
      <c r="C367" s="771"/>
      <c r="D367" s="771"/>
      <c r="E367" s="772"/>
      <c r="F367" s="771"/>
      <c r="G367" s="771"/>
      <c r="H367" s="772"/>
    </row>
    <row r="368" spans="2:8" s="767" customFormat="1">
      <c r="B368" s="770"/>
      <c r="C368" s="771"/>
      <c r="D368" s="771"/>
      <c r="E368" s="772"/>
      <c r="F368" s="771"/>
      <c r="G368" s="771"/>
      <c r="H368" s="772"/>
    </row>
    <row r="369" spans="2:8" s="767" customFormat="1">
      <c r="B369" s="770"/>
      <c r="C369" s="771"/>
      <c r="D369" s="771"/>
      <c r="E369" s="772"/>
      <c r="F369" s="771"/>
      <c r="G369" s="771"/>
      <c r="H369" s="772"/>
    </row>
  </sheetData>
  <mergeCells count="1">
    <mergeCell ref="B3:H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2EC3-9858-4BD3-96EF-77EFB8BDD95A}">
  <dimension ref="B1:L103"/>
  <sheetViews>
    <sheetView workbookViewId="0"/>
  </sheetViews>
  <sheetFormatPr defaultColWidth="9.109375" defaultRowHeight="13.2"/>
  <cols>
    <col min="1" max="1" width="4" style="769" customWidth="1"/>
    <col min="2" max="2" width="68.88671875" style="800" customWidth="1"/>
    <col min="3" max="8" width="22.109375" style="803" customWidth="1"/>
    <col min="9" max="10" width="12.6640625" style="769" bestFit="1" customWidth="1"/>
    <col min="11" max="16384" width="9.109375" style="769"/>
  </cols>
  <sheetData>
    <row r="1" spans="2:12">
      <c r="E1" s="804"/>
      <c r="H1" s="822" t="s">
        <v>449</v>
      </c>
    </row>
    <row r="3" spans="2:12" ht="15" customHeight="1">
      <c r="B3" s="933" t="s">
        <v>450</v>
      </c>
      <c r="C3" s="933"/>
      <c r="D3" s="933"/>
      <c r="E3" s="933"/>
      <c r="F3" s="933"/>
      <c r="G3" s="933"/>
      <c r="H3" s="933"/>
    </row>
    <row r="5" spans="2:12" ht="13.8" thickBot="1">
      <c r="E5" s="805"/>
      <c r="H5" s="775" t="s">
        <v>27</v>
      </c>
    </row>
    <row r="6" spans="2:12" ht="52.8">
      <c r="B6" s="806" t="s">
        <v>305</v>
      </c>
      <c r="C6" s="807" t="s">
        <v>451</v>
      </c>
      <c r="D6" s="807" t="s">
        <v>452</v>
      </c>
      <c r="E6" s="807" t="s">
        <v>453</v>
      </c>
      <c r="F6" s="807" t="s">
        <v>454</v>
      </c>
      <c r="G6" s="807" t="s">
        <v>455</v>
      </c>
      <c r="H6" s="808" t="s">
        <v>456</v>
      </c>
    </row>
    <row r="7" spans="2:12">
      <c r="B7" s="809" t="s">
        <v>457</v>
      </c>
      <c r="C7" s="810">
        <v>6878.7704053999996</v>
      </c>
      <c r="D7" s="810">
        <v>1614.60761</v>
      </c>
      <c r="E7" s="810">
        <v>8493.3780153999996</v>
      </c>
      <c r="F7" s="810">
        <v>7292.7103568699995</v>
      </c>
      <c r="G7" s="810">
        <v>1847.472849</v>
      </c>
      <c r="H7" s="811">
        <v>9140.1832058699983</v>
      </c>
      <c r="I7" s="812"/>
      <c r="J7" s="812"/>
      <c r="L7" s="812"/>
    </row>
    <row r="8" spans="2:12">
      <c r="B8" s="813" t="s">
        <v>458</v>
      </c>
      <c r="C8" s="810">
        <v>5897.0587219899999</v>
      </c>
      <c r="D8" s="810">
        <v>1371.5349759999999</v>
      </c>
      <c r="E8" s="810">
        <v>7268.5936979899998</v>
      </c>
      <c r="F8" s="810">
        <v>6382.1615128500007</v>
      </c>
      <c r="G8" s="810">
        <v>1587.1682559999999</v>
      </c>
      <c r="H8" s="811">
        <v>7969.3297688500006</v>
      </c>
      <c r="I8" s="812"/>
      <c r="J8" s="812"/>
      <c r="L8" s="812"/>
    </row>
    <row r="9" spans="2:12">
      <c r="B9" s="814" t="s">
        <v>459</v>
      </c>
      <c r="C9" s="810">
        <v>7528.7421210000002</v>
      </c>
      <c r="D9" s="810">
        <v>1445.988251</v>
      </c>
      <c r="E9" s="810">
        <v>8974.730372</v>
      </c>
      <c r="F9" s="810">
        <v>8230.9656170500002</v>
      </c>
      <c r="G9" s="810">
        <v>1669.879846</v>
      </c>
      <c r="H9" s="811">
        <v>9900.84546305</v>
      </c>
      <c r="I9" s="812"/>
      <c r="J9" s="812"/>
      <c r="L9" s="812"/>
    </row>
    <row r="10" spans="2:12">
      <c r="B10" s="814" t="s">
        <v>460</v>
      </c>
      <c r="C10" s="810">
        <v>17.478949</v>
      </c>
      <c r="D10" s="810">
        <v>0</v>
      </c>
      <c r="E10" s="810">
        <v>17.478949</v>
      </c>
      <c r="F10" s="810">
        <v>26.606469000000001</v>
      </c>
      <c r="G10" s="810">
        <v>0</v>
      </c>
      <c r="H10" s="811">
        <v>26.606469000000001</v>
      </c>
      <c r="I10" s="812"/>
      <c r="J10" s="812"/>
      <c r="L10" s="812"/>
    </row>
    <row r="11" spans="2:12">
      <c r="B11" s="814" t="s">
        <v>461</v>
      </c>
      <c r="C11" s="810">
        <v>0</v>
      </c>
      <c r="D11" s="810">
        <v>0</v>
      </c>
      <c r="E11" s="810">
        <v>0</v>
      </c>
      <c r="F11" s="810">
        <v>0.11021</v>
      </c>
      <c r="G11" s="810">
        <v>0</v>
      </c>
      <c r="H11" s="811">
        <v>0.11021</v>
      </c>
      <c r="I11" s="812"/>
      <c r="J11" s="812"/>
      <c r="L11" s="812"/>
    </row>
    <row r="12" spans="2:12">
      <c r="B12" s="814" t="s">
        <v>462</v>
      </c>
      <c r="C12" s="810">
        <v>17.478949</v>
      </c>
      <c r="D12" s="810">
        <v>0</v>
      </c>
      <c r="E12" s="810">
        <v>17.478949</v>
      </c>
      <c r="F12" s="810">
        <v>26.607196999999999</v>
      </c>
      <c r="G12" s="810">
        <v>0</v>
      </c>
      <c r="H12" s="811">
        <v>26.607196999999999</v>
      </c>
      <c r="I12" s="812"/>
      <c r="J12" s="812"/>
      <c r="L12" s="812"/>
    </row>
    <row r="13" spans="2:12">
      <c r="B13" s="814" t="s">
        <v>463</v>
      </c>
      <c r="C13" s="810">
        <v>1449.5246643599999</v>
      </c>
      <c r="D13" s="810">
        <v>73.204577999999998</v>
      </c>
      <c r="E13" s="810">
        <v>1522.7292423599999</v>
      </c>
      <c r="F13" s="810">
        <v>1653.7398951</v>
      </c>
      <c r="G13" s="810">
        <v>82.865757000000002</v>
      </c>
      <c r="H13" s="811">
        <v>1736.6056520999998</v>
      </c>
      <c r="I13" s="812"/>
      <c r="J13" s="812"/>
      <c r="L13" s="812"/>
    </row>
    <row r="14" spans="2:12">
      <c r="B14" s="814" t="s">
        <v>464</v>
      </c>
      <c r="C14" s="810">
        <v>89.56165</v>
      </c>
      <c r="D14" s="810">
        <v>1.0729150000000001</v>
      </c>
      <c r="E14" s="810">
        <v>90.634564999999995</v>
      </c>
      <c r="F14" s="810">
        <v>362.408928</v>
      </c>
      <c r="G14" s="810">
        <v>-0.29620800000000003</v>
      </c>
      <c r="H14" s="811">
        <v>362.11272000000002</v>
      </c>
      <c r="I14" s="812"/>
      <c r="J14" s="812"/>
      <c r="L14" s="812"/>
    </row>
    <row r="15" spans="2:12" hidden="1">
      <c r="B15" s="814" t="s">
        <v>465</v>
      </c>
      <c r="C15" s="810">
        <v>0.48756899999999997</v>
      </c>
      <c r="D15" s="810">
        <v>0</v>
      </c>
      <c r="E15" s="810">
        <v>0.48756899999999997</v>
      </c>
      <c r="F15" s="810">
        <v>9.8171649999999993</v>
      </c>
      <c r="G15" s="810">
        <v>0</v>
      </c>
      <c r="H15" s="811">
        <v>9.8171649999999993</v>
      </c>
      <c r="I15" s="812"/>
      <c r="J15" s="812"/>
      <c r="L15" s="812"/>
    </row>
    <row r="16" spans="2:12">
      <c r="B16" s="814" t="s">
        <v>466</v>
      </c>
      <c r="C16" s="810">
        <v>-93.084653650000007</v>
      </c>
      <c r="D16" s="810">
        <v>-0.17578199999999999</v>
      </c>
      <c r="E16" s="810">
        <v>-93.260435650000005</v>
      </c>
      <c r="F16" s="810">
        <v>157.4180719</v>
      </c>
      <c r="G16" s="810">
        <v>-0.142041</v>
      </c>
      <c r="H16" s="811">
        <v>157.27603089999999</v>
      </c>
      <c r="I16" s="812"/>
      <c r="J16" s="812"/>
      <c r="L16" s="812"/>
    </row>
    <row r="17" spans="2:12">
      <c r="B17" s="813" t="s">
        <v>467</v>
      </c>
      <c r="C17" s="810">
        <v>327.80261588000002</v>
      </c>
      <c r="D17" s="810">
        <v>211.51467500000001</v>
      </c>
      <c r="E17" s="810">
        <v>539.31729087999997</v>
      </c>
      <c r="F17" s="810">
        <v>318.44941712000002</v>
      </c>
      <c r="G17" s="810">
        <v>225.181444</v>
      </c>
      <c r="H17" s="811">
        <v>543.63086111999996</v>
      </c>
      <c r="I17" s="812"/>
      <c r="J17" s="812"/>
      <c r="L17" s="812"/>
    </row>
    <row r="18" spans="2:12" ht="26.4">
      <c r="B18" s="814" t="s">
        <v>468</v>
      </c>
      <c r="C18" s="810">
        <v>0.10805099999999999</v>
      </c>
      <c r="D18" s="810">
        <v>0</v>
      </c>
      <c r="E18" s="810">
        <v>0.10805099999999999</v>
      </c>
      <c r="F18" s="810">
        <v>0</v>
      </c>
      <c r="G18" s="810">
        <v>0</v>
      </c>
      <c r="H18" s="811">
        <v>0</v>
      </c>
      <c r="I18" s="812"/>
      <c r="J18" s="812"/>
      <c r="L18" s="812"/>
    </row>
    <row r="19" spans="2:12">
      <c r="B19" s="814" t="s">
        <v>469</v>
      </c>
      <c r="C19" s="810">
        <v>44.608714999999997</v>
      </c>
      <c r="D19" s="810">
        <v>0</v>
      </c>
      <c r="E19" s="810">
        <v>44.608714999999997</v>
      </c>
      <c r="F19" s="810">
        <v>60.933903000000001</v>
      </c>
      <c r="G19" s="810">
        <v>0</v>
      </c>
      <c r="H19" s="811">
        <v>60.933903000000001</v>
      </c>
      <c r="I19" s="812"/>
      <c r="J19" s="812"/>
      <c r="L19" s="812"/>
    </row>
    <row r="20" spans="2:12" hidden="1">
      <c r="B20" s="814" t="s">
        <v>470</v>
      </c>
      <c r="C20" s="810">
        <v>39.946502000000002</v>
      </c>
      <c r="D20" s="810">
        <v>0</v>
      </c>
      <c r="E20" s="810">
        <v>39.946502000000002</v>
      </c>
      <c r="F20" s="810">
        <v>40.045510999999998</v>
      </c>
      <c r="G20" s="810">
        <v>0</v>
      </c>
      <c r="H20" s="811">
        <v>40.045510999999998</v>
      </c>
      <c r="I20" s="812"/>
      <c r="J20" s="812"/>
      <c r="L20" s="812"/>
    </row>
    <row r="21" spans="2:12" hidden="1">
      <c r="B21" s="814" t="s">
        <v>471</v>
      </c>
      <c r="C21" s="810">
        <v>2.072425</v>
      </c>
      <c r="D21" s="810">
        <v>0</v>
      </c>
      <c r="E21" s="810">
        <v>2.072425</v>
      </c>
      <c r="F21" s="810">
        <v>0</v>
      </c>
      <c r="G21" s="810">
        <v>0</v>
      </c>
      <c r="H21" s="811">
        <v>0</v>
      </c>
      <c r="I21" s="812"/>
      <c r="J21" s="812"/>
      <c r="L21" s="812"/>
    </row>
    <row r="22" spans="2:12" hidden="1">
      <c r="B22" s="814" t="s">
        <v>472</v>
      </c>
      <c r="C22" s="810">
        <v>2.589788</v>
      </c>
      <c r="D22" s="810">
        <v>0</v>
      </c>
      <c r="E22" s="810">
        <v>2.589788</v>
      </c>
      <c r="F22" s="810">
        <v>20.888392</v>
      </c>
      <c r="G22" s="810">
        <v>0</v>
      </c>
      <c r="H22" s="811">
        <v>20.888392</v>
      </c>
      <c r="I22" s="812"/>
      <c r="J22" s="812"/>
      <c r="L22" s="812"/>
    </row>
    <row r="23" spans="2:12">
      <c r="B23" s="814" t="s">
        <v>473</v>
      </c>
      <c r="C23" s="810">
        <v>216.67054961000002</v>
      </c>
      <c r="D23" s="810">
        <v>181.20650499999999</v>
      </c>
      <c r="E23" s="810">
        <v>397.87705461000002</v>
      </c>
      <c r="F23" s="810">
        <v>200.35453190000001</v>
      </c>
      <c r="G23" s="810">
        <v>211.34007700000001</v>
      </c>
      <c r="H23" s="811">
        <v>411.69460889999999</v>
      </c>
      <c r="I23" s="812"/>
      <c r="J23" s="812"/>
      <c r="L23" s="812"/>
    </row>
    <row r="24" spans="2:12">
      <c r="B24" s="814" t="s">
        <v>474</v>
      </c>
      <c r="C24" s="810">
        <v>16.282735939999998</v>
      </c>
      <c r="D24" s="810">
        <v>27.274501000000001</v>
      </c>
      <c r="E24" s="810">
        <v>43.557236939999996</v>
      </c>
      <c r="F24" s="810">
        <v>3.5672973199999998</v>
      </c>
      <c r="G24" s="810">
        <v>5.8443440000000004</v>
      </c>
      <c r="H24" s="811">
        <v>9.4116413200000011</v>
      </c>
      <c r="I24" s="812"/>
      <c r="J24" s="812"/>
      <c r="L24" s="812"/>
    </row>
    <row r="25" spans="2:12">
      <c r="B25" s="814" t="s">
        <v>475</v>
      </c>
      <c r="C25" s="810">
        <v>14.379284999999999</v>
      </c>
      <c r="D25" s="810">
        <v>0.55322700000000002</v>
      </c>
      <c r="E25" s="810">
        <v>14.932511999999999</v>
      </c>
      <c r="F25" s="810">
        <v>16.279762000000002</v>
      </c>
      <c r="G25" s="810">
        <v>1.654498</v>
      </c>
      <c r="H25" s="811">
        <v>17.934259999999998</v>
      </c>
      <c r="I25" s="812"/>
      <c r="J25" s="812"/>
      <c r="L25" s="812"/>
    </row>
    <row r="26" spans="2:12">
      <c r="B26" s="814" t="s">
        <v>476</v>
      </c>
      <c r="C26" s="810">
        <v>6.2933893300000001</v>
      </c>
      <c r="D26" s="810">
        <v>0.273897</v>
      </c>
      <c r="E26" s="810">
        <v>6.5672863299999999</v>
      </c>
      <c r="F26" s="810">
        <v>20.233474899999997</v>
      </c>
      <c r="G26" s="810">
        <v>4.6492469999999999</v>
      </c>
      <c r="H26" s="811">
        <v>24.8827219</v>
      </c>
      <c r="I26" s="812"/>
      <c r="J26" s="812"/>
      <c r="L26" s="812"/>
    </row>
    <row r="27" spans="2:12" hidden="1">
      <c r="B27" s="792" t="s">
        <v>477</v>
      </c>
      <c r="C27" s="810">
        <v>5.7959833300000003</v>
      </c>
      <c r="D27" s="810">
        <v>0</v>
      </c>
      <c r="E27" s="810">
        <v>5.7959833300000003</v>
      </c>
      <c r="F27" s="810">
        <v>19.084782899999997</v>
      </c>
      <c r="G27" s="810">
        <v>3.6749999999999998</v>
      </c>
      <c r="H27" s="811">
        <v>22.759782899999998</v>
      </c>
      <c r="I27" s="812"/>
      <c r="J27" s="812"/>
      <c r="L27" s="812"/>
    </row>
    <row r="28" spans="2:12" hidden="1">
      <c r="B28" s="792" t="s">
        <v>478</v>
      </c>
      <c r="C28" s="810">
        <v>0.49740600000000001</v>
      </c>
      <c r="D28" s="810">
        <v>0.270868</v>
      </c>
      <c r="E28" s="810">
        <v>0.76827400000000001</v>
      </c>
      <c r="F28" s="810">
        <v>0.34118500000000002</v>
      </c>
      <c r="G28" s="810">
        <v>0.97424699999999997</v>
      </c>
      <c r="H28" s="811">
        <v>1.3154319999999999</v>
      </c>
      <c r="I28" s="812"/>
      <c r="J28" s="812"/>
      <c r="L28" s="812"/>
    </row>
    <row r="29" spans="2:12" hidden="1">
      <c r="B29" s="792" t="s">
        <v>479</v>
      </c>
      <c r="C29" s="810">
        <v>0</v>
      </c>
      <c r="D29" s="810">
        <v>3.029E-3</v>
      </c>
      <c r="E29" s="810">
        <v>3.029E-3</v>
      </c>
      <c r="F29" s="810">
        <v>0.80750699999999997</v>
      </c>
      <c r="G29" s="810">
        <v>0</v>
      </c>
      <c r="H29" s="811">
        <v>0.80750699999999997</v>
      </c>
      <c r="I29" s="812"/>
      <c r="J29" s="812"/>
      <c r="L29" s="812"/>
    </row>
    <row r="30" spans="2:12">
      <c r="B30" s="814" t="s">
        <v>480</v>
      </c>
      <c r="C30" s="810">
        <v>29.459890000000001</v>
      </c>
      <c r="D30" s="810">
        <v>2.2065450000000002</v>
      </c>
      <c r="E30" s="810">
        <v>31.666435</v>
      </c>
      <c r="F30" s="810">
        <v>17.080448000000001</v>
      </c>
      <c r="G30" s="810">
        <v>1.6932780000000001</v>
      </c>
      <c r="H30" s="811">
        <v>18.773726</v>
      </c>
      <c r="I30" s="812"/>
      <c r="J30" s="812"/>
      <c r="L30" s="812"/>
    </row>
    <row r="31" spans="2:12">
      <c r="B31" s="813" t="s">
        <v>481</v>
      </c>
      <c r="C31" s="810">
        <v>341.44370173999999</v>
      </c>
      <c r="D31" s="810">
        <v>27.111567000000001</v>
      </c>
      <c r="E31" s="810">
        <v>368.55526874000003</v>
      </c>
      <c r="F31" s="810">
        <v>365.75009807999999</v>
      </c>
      <c r="G31" s="810">
        <v>27.530525000000001</v>
      </c>
      <c r="H31" s="811">
        <v>393.28062308</v>
      </c>
      <c r="I31" s="812"/>
      <c r="J31" s="812"/>
      <c r="L31" s="812"/>
    </row>
    <row r="32" spans="2:12">
      <c r="B32" s="813" t="s">
        <v>482</v>
      </c>
      <c r="C32" s="810">
        <v>164.582808</v>
      </c>
      <c r="D32" s="810">
        <v>2.0998730000000001</v>
      </c>
      <c r="E32" s="810">
        <v>166.682681</v>
      </c>
      <c r="F32" s="810">
        <v>137.18735899999999</v>
      </c>
      <c r="G32" s="810">
        <v>2.2942</v>
      </c>
      <c r="H32" s="811">
        <v>139.481559</v>
      </c>
      <c r="I32" s="812"/>
      <c r="J32" s="812"/>
      <c r="L32" s="812"/>
    </row>
    <row r="33" spans="2:12">
      <c r="B33" s="813" t="s">
        <v>483</v>
      </c>
      <c r="C33" s="810">
        <v>147.88255778999999</v>
      </c>
      <c r="D33" s="810">
        <v>2.3465189999999998</v>
      </c>
      <c r="E33" s="810">
        <v>150.22907678999999</v>
      </c>
      <c r="F33" s="810">
        <v>89.161969819999996</v>
      </c>
      <c r="G33" s="810">
        <v>5.2984239999999998</v>
      </c>
      <c r="H33" s="811">
        <v>94.460393819999993</v>
      </c>
      <c r="I33" s="812"/>
      <c r="J33" s="812"/>
      <c r="L33" s="812"/>
    </row>
    <row r="34" spans="2:12">
      <c r="B34" s="815" t="s">
        <v>484</v>
      </c>
      <c r="C34" s="810">
        <v>6499.7974827500002</v>
      </c>
      <c r="D34" s="810">
        <v>1520.6998940000001</v>
      </c>
      <c r="E34" s="810">
        <v>8020.4973767499996</v>
      </c>
      <c r="F34" s="810">
        <v>6961.9439433500002</v>
      </c>
      <c r="G34" s="810">
        <v>1751.5552029999999</v>
      </c>
      <c r="H34" s="811">
        <v>8713.499146350001</v>
      </c>
      <c r="I34" s="812"/>
      <c r="J34" s="812"/>
      <c r="L34" s="812"/>
    </row>
    <row r="35" spans="2:12">
      <c r="B35" s="813" t="s">
        <v>485</v>
      </c>
      <c r="C35" s="810">
        <v>2742.8155774000002</v>
      </c>
      <c r="D35" s="810">
        <v>237.57100299999999</v>
      </c>
      <c r="E35" s="810">
        <v>2980.3865804000002</v>
      </c>
      <c r="F35" s="810">
        <v>3002.12314655</v>
      </c>
      <c r="G35" s="810">
        <v>332.81703499999998</v>
      </c>
      <c r="H35" s="811">
        <v>3334.94018155</v>
      </c>
      <c r="I35" s="812"/>
      <c r="J35" s="812"/>
      <c r="L35" s="812"/>
    </row>
    <row r="36" spans="2:12">
      <c r="B36" s="814" t="s">
        <v>486</v>
      </c>
      <c r="C36" s="810">
        <v>3324.8241932300002</v>
      </c>
      <c r="D36" s="810">
        <v>252.81511699999999</v>
      </c>
      <c r="E36" s="810">
        <v>3577.6393102299999</v>
      </c>
      <c r="F36" s="810">
        <v>3588.2090221799999</v>
      </c>
      <c r="G36" s="810">
        <v>330.29818</v>
      </c>
      <c r="H36" s="811">
        <v>3918.5072021799997</v>
      </c>
      <c r="I36" s="812"/>
      <c r="J36" s="812"/>
      <c r="L36" s="812"/>
    </row>
    <row r="37" spans="2:12">
      <c r="B37" s="814" t="s">
        <v>487</v>
      </c>
      <c r="C37" s="810">
        <v>98.276007400000012</v>
      </c>
      <c r="D37" s="810">
        <v>0</v>
      </c>
      <c r="E37" s="810">
        <v>98.276007400000012</v>
      </c>
      <c r="F37" s="810">
        <v>126.751222</v>
      </c>
      <c r="G37" s="810">
        <v>0</v>
      </c>
      <c r="H37" s="811">
        <v>126.751222</v>
      </c>
      <c r="I37" s="812"/>
      <c r="J37" s="812"/>
      <c r="L37" s="812"/>
    </row>
    <row r="38" spans="2:12">
      <c r="B38" s="814" t="s">
        <v>488</v>
      </c>
      <c r="C38" s="810">
        <v>2.1529889999999998</v>
      </c>
      <c r="D38" s="810">
        <v>0</v>
      </c>
      <c r="E38" s="810">
        <v>2.1529889999999998</v>
      </c>
      <c r="F38" s="810">
        <v>4.1748440000000002</v>
      </c>
      <c r="G38" s="810">
        <v>0</v>
      </c>
      <c r="H38" s="811">
        <v>4.1748440000000002</v>
      </c>
      <c r="I38" s="812"/>
      <c r="J38" s="812"/>
      <c r="L38" s="812"/>
    </row>
    <row r="39" spans="2:12">
      <c r="B39" s="814" t="s">
        <v>489</v>
      </c>
      <c r="C39" s="810">
        <v>541.21016785000006</v>
      </c>
      <c r="D39" s="810">
        <v>18.419981</v>
      </c>
      <c r="E39" s="810">
        <v>559.63014885000007</v>
      </c>
      <c r="F39" s="810">
        <v>500.49478776999996</v>
      </c>
      <c r="G39" s="810">
        <v>16.205382</v>
      </c>
      <c r="H39" s="811">
        <v>516.70016977</v>
      </c>
      <c r="I39" s="812"/>
      <c r="J39" s="812"/>
      <c r="L39" s="812"/>
    </row>
    <row r="40" spans="2:12">
      <c r="B40" s="814" t="s">
        <v>490</v>
      </c>
      <c r="C40" s="810">
        <v>-6.6510040000000004</v>
      </c>
      <c r="D40" s="810">
        <v>3.1068609999999999</v>
      </c>
      <c r="E40" s="810">
        <v>-3.544143</v>
      </c>
      <c r="F40" s="810">
        <v>22.636884999999999</v>
      </c>
      <c r="G40" s="810">
        <v>27.665417999999999</v>
      </c>
      <c r="H40" s="811">
        <v>50.302303000000002</v>
      </c>
      <c r="I40" s="812"/>
      <c r="J40" s="812"/>
      <c r="L40" s="812"/>
    </row>
    <row r="41" spans="2:12">
      <c r="B41" s="814" t="s">
        <v>491</v>
      </c>
      <c r="C41" s="810">
        <v>-2.281434</v>
      </c>
      <c r="D41" s="810">
        <v>0</v>
      </c>
      <c r="E41" s="810">
        <v>-2.281434</v>
      </c>
      <c r="F41" s="810">
        <v>1.533922</v>
      </c>
      <c r="G41" s="810">
        <v>0</v>
      </c>
      <c r="H41" s="811">
        <v>1.533922</v>
      </c>
      <c r="I41" s="812"/>
      <c r="J41" s="812"/>
      <c r="L41" s="812"/>
    </row>
    <row r="42" spans="2:12">
      <c r="B42" s="814" t="s">
        <v>492</v>
      </c>
      <c r="C42" s="810">
        <v>-64.000118420000007</v>
      </c>
      <c r="D42" s="810">
        <v>-6.9005999999999998E-2</v>
      </c>
      <c r="E42" s="810">
        <v>-64.069124420000009</v>
      </c>
      <c r="F42" s="810">
        <v>-24.232015140000001</v>
      </c>
      <c r="G42" s="810">
        <v>8.9411810000000003</v>
      </c>
      <c r="H42" s="811">
        <v>-15.290834140000001</v>
      </c>
      <c r="I42" s="812"/>
      <c r="J42" s="812"/>
      <c r="L42" s="812"/>
    </row>
    <row r="43" spans="2:12" ht="26.4">
      <c r="B43" s="813" t="s">
        <v>493</v>
      </c>
      <c r="C43" s="810">
        <v>-2.8250199999999999</v>
      </c>
      <c r="D43" s="810">
        <v>753.88664000000006</v>
      </c>
      <c r="E43" s="810">
        <v>751.06161999999995</v>
      </c>
      <c r="F43" s="810">
        <v>5.5338640000000003</v>
      </c>
      <c r="G43" s="810">
        <v>813.59712100000002</v>
      </c>
      <c r="H43" s="811">
        <v>819.13098500000001</v>
      </c>
      <c r="I43" s="812"/>
      <c r="J43" s="812"/>
      <c r="L43" s="812"/>
    </row>
    <row r="44" spans="2:12" hidden="1">
      <c r="B44" s="793" t="s">
        <v>494</v>
      </c>
      <c r="C44" s="810">
        <v>0</v>
      </c>
      <c r="D44" s="810">
        <v>753.88664000000006</v>
      </c>
      <c r="E44" s="810">
        <v>753.88664000000006</v>
      </c>
      <c r="F44" s="810">
        <v>0</v>
      </c>
      <c r="G44" s="810">
        <v>812.26938600000005</v>
      </c>
      <c r="H44" s="811">
        <v>812.26938600000005</v>
      </c>
      <c r="I44" s="812"/>
      <c r="J44" s="812"/>
      <c r="L44" s="812"/>
    </row>
    <row r="45" spans="2:12" hidden="1">
      <c r="B45" s="793" t="s">
        <v>495</v>
      </c>
      <c r="C45" s="810">
        <v>0</v>
      </c>
      <c r="D45" s="810">
        <v>754.16413399999999</v>
      </c>
      <c r="E45" s="810">
        <v>754.16413399999999</v>
      </c>
      <c r="F45" s="810">
        <v>0</v>
      </c>
      <c r="G45" s="810">
        <v>830.92558199999996</v>
      </c>
      <c r="H45" s="811">
        <v>830.92558199999996</v>
      </c>
      <c r="I45" s="812"/>
      <c r="J45" s="812"/>
      <c r="L45" s="812"/>
    </row>
    <row r="46" spans="2:12">
      <c r="B46" s="814" t="s">
        <v>496</v>
      </c>
      <c r="C46" s="810">
        <v>0</v>
      </c>
      <c r="D46" s="810">
        <v>0.27749400000000002</v>
      </c>
      <c r="E46" s="810">
        <v>0.27749400000000002</v>
      </c>
      <c r="F46" s="810">
        <v>0</v>
      </c>
      <c r="G46" s="810">
        <v>18.656196000000001</v>
      </c>
      <c r="H46" s="811">
        <v>18.656196000000001</v>
      </c>
      <c r="I46" s="812"/>
      <c r="J46" s="812"/>
      <c r="L46" s="812"/>
    </row>
    <row r="47" spans="2:12" hidden="1">
      <c r="B47" s="792" t="s">
        <v>497</v>
      </c>
      <c r="C47" s="810">
        <v>0</v>
      </c>
      <c r="D47" s="810">
        <v>0</v>
      </c>
      <c r="E47" s="810">
        <v>0</v>
      </c>
      <c r="F47" s="810">
        <v>0</v>
      </c>
      <c r="G47" s="810">
        <v>0</v>
      </c>
      <c r="H47" s="811">
        <v>0</v>
      </c>
      <c r="I47" s="812"/>
      <c r="J47" s="812"/>
      <c r="L47" s="812"/>
    </row>
    <row r="48" spans="2:12" hidden="1">
      <c r="B48" s="792" t="s">
        <v>498</v>
      </c>
      <c r="C48" s="810">
        <v>0</v>
      </c>
      <c r="D48" s="810">
        <v>0</v>
      </c>
      <c r="E48" s="810">
        <v>0</v>
      </c>
      <c r="F48" s="810">
        <v>0</v>
      </c>
      <c r="G48" s="810">
        <v>0</v>
      </c>
      <c r="H48" s="811">
        <v>0</v>
      </c>
      <c r="I48" s="812"/>
      <c r="J48" s="812"/>
      <c r="L48" s="812"/>
    </row>
    <row r="49" spans="2:12">
      <c r="B49" s="814" t="s">
        <v>499</v>
      </c>
      <c r="C49" s="810">
        <v>0</v>
      </c>
      <c r="D49" s="810">
        <v>0</v>
      </c>
      <c r="E49" s="810">
        <v>0</v>
      </c>
      <c r="F49" s="810">
        <v>0</v>
      </c>
      <c r="G49" s="810">
        <v>0</v>
      </c>
      <c r="H49" s="811">
        <v>0</v>
      </c>
      <c r="I49" s="812"/>
      <c r="J49" s="812"/>
      <c r="L49" s="812"/>
    </row>
    <row r="50" spans="2:12" ht="26.4" hidden="1">
      <c r="B50" s="792" t="s">
        <v>500</v>
      </c>
      <c r="C50" s="810">
        <v>-2.8250199999999999</v>
      </c>
      <c r="D50" s="810">
        <v>0</v>
      </c>
      <c r="E50" s="810">
        <v>-2.8250199999999999</v>
      </c>
      <c r="F50" s="810">
        <v>5.5338640000000003</v>
      </c>
      <c r="G50" s="810">
        <v>1.3277350000000001</v>
      </c>
      <c r="H50" s="811">
        <v>6.861599</v>
      </c>
      <c r="I50" s="812"/>
      <c r="J50" s="812"/>
      <c r="L50" s="812"/>
    </row>
    <row r="51" spans="2:12" hidden="1">
      <c r="B51" s="792" t="s">
        <v>501</v>
      </c>
      <c r="C51" s="810">
        <v>0.37216199999999999</v>
      </c>
      <c r="D51" s="810">
        <v>0</v>
      </c>
      <c r="E51" s="810">
        <v>0.37216199999999999</v>
      </c>
      <c r="F51" s="810">
        <v>0.79901599999999995</v>
      </c>
      <c r="G51" s="810">
        <v>1.3277350000000001</v>
      </c>
      <c r="H51" s="811">
        <v>2.1267510000000001</v>
      </c>
      <c r="I51" s="812"/>
      <c r="J51" s="812"/>
      <c r="L51" s="812"/>
    </row>
    <row r="52" spans="2:12" ht="26.4">
      <c r="B52" s="814" t="s">
        <v>502</v>
      </c>
      <c r="C52" s="810">
        <v>3.1971820000000002</v>
      </c>
      <c r="D52" s="810">
        <v>0</v>
      </c>
      <c r="E52" s="810">
        <v>3.1971820000000002</v>
      </c>
      <c r="F52" s="810">
        <v>-4.7348480000000004</v>
      </c>
      <c r="G52" s="810">
        <v>0</v>
      </c>
      <c r="H52" s="811">
        <v>-4.7348480000000004</v>
      </c>
      <c r="I52" s="812"/>
      <c r="J52" s="812"/>
      <c r="L52" s="812"/>
    </row>
    <row r="53" spans="2:12" ht="39.6" hidden="1">
      <c r="B53" s="797" t="s">
        <v>503</v>
      </c>
      <c r="C53" s="810">
        <v>0</v>
      </c>
      <c r="D53" s="810">
        <v>39.378034999999997</v>
      </c>
      <c r="E53" s="810">
        <v>39.378034999999997</v>
      </c>
      <c r="F53" s="810">
        <v>0</v>
      </c>
      <c r="G53" s="810">
        <v>66.209590000000006</v>
      </c>
      <c r="H53" s="811">
        <v>66.209590000000006</v>
      </c>
      <c r="I53" s="812"/>
      <c r="J53" s="812"/>
      <c r="L53" s="812"/>
    </row>
    <row r="54" spans="2:12" ht="26.4" hidden="1">
      <c r="B54" s="793" t="s">
        <v>504</v>
      </c>
      <c r="C54" s="810">
        <v>0</v>
      </c>
      <c r="D54" s="810">
        <v>39.378034999999997</v>
      </c>
      <c r="E54" s="810">
        <v>39.378034999999997</v>
      </c>
      <c r="F54" s="810">
        <v>0</v>
      </c>
      <c r="G54" s="810">
        <v>66.209590000000006</v>
      </c>
      <c r="H54" s="811">
        <v>66.209590000000006</v>
      </c>
      <c r="I54" s="812"/>
      <c r="J54" s="812"/>
      <c r="L54" s="812"/>
    </row>
    <row r="55" spans="2:12" ht="39.6">
      <c r="B55" s="816" t="s">
        <v>505</v>
      </c>
      <c r="C55" s="810">
        <v>0</v>
      </c>
      <c r="D55" s="810">
        <v>0</v>
      </c>
      <c r="E55" s="810">
        <v>0</v>
      </c>
      <c r="F55" s="810">
        <v>0</v>
      </c>
      <c r="G55" s="810">
        <v>0</v>
      </c>
      <c r="H55" s="811">
        <v>0</v>
      </c>
      <c r="I55" s="812"/>
      <c r="J55" s="812"/>
      <c r="L55" s="812"/>
    </row>
    <row r="56" spans="2:12">
      <c r="B56" s="813" t="s">
        <v>506</v>
      </c>
      <c r="C56" s="810">
        <v>157.3375767</v>
      </c>
      <c r="D56" s="810">
        <v>0.60880400000000001</v>
      </c>
      <c r="E56" s="810">
        <v>157.94638069999999</v>
      </c>
      <c r="F56" s="810">
        <v>166.67512580000002</v>
      </c>
      <c r="G56" s="810">
        <v>0.616475</v>
      </c>
      <c r="H56" s="811">
        <v>167.29160080000003</v>
      </c>
      <c r="I56" s="812"/>
      <c r="J56" s="812"/>
      <c r="L56" s="812"/>
    </row>
    <row r="57" spans="2:12">
      <c r="B57" s="814" t="s">
        <v>507</v>
      </c>
      <c r="C57" s="810">
        <v>18.768726999999998</v>
      </c>
      <c r="D57" s="810">
        <v>0</v>
      </c>
      <c r="E57" s="810">
        <v>18.768726999999998</v>
      </c>
      <c r="F57" s="810">
        <v>29.841653999999998</v>
      </c>
      <c r="G57" s="810">
        <v>0</v>
      </c>
      <c r="H57" s="811">
        <v>29.841653999999998</v>
      </c>
      <c r="I57" s="812"/>
      <c r="J57" s="812"/>
      <c r="L57" s="812"/>
    </row>
    <row r="58" spans="2:12" ht="16.5" customHeight="1">
      <c r="B58" s="814" t="s">
        <v>508</v>
      </c>
      <c r="C58" s="810">
        <v>138.56884969999999</v>
      </c>
      <c r="D58" s="810">
        <v>0.60880400000000001</v>
      </c>
      <c r="E58" s="810">
        <v>139.17765369999998</v>
      </c>
      <c r="F58" s="810">
        <v>136.83347180000001</v>
      </c>
      <c r="G58" s="810">
        <v>0.616475</v>
      </c>
      <c r="H58" s="811">
        <v>137.44994680000002</v>
      </c>
      <c r="I58" s="812"/>
      <c r="J58" s="812"/>
      <c r="L58" s="812"/>
    </row>
    <row r="59" spans="2:12">
      <c r="B59" s="813" t="s">
        <v>509</v>
      </c>
      <c r="C59" s="810">
        <v>2988.39181693</v>
      </c>
      <c r="D59" s="810">
        <v>443.21797199999997</v>
      </c>
      <c r="E59" s="810">
        <v>3431.6097889299999</v>
      </c>
      <c r="F59" s="810">
        <v>3169.0893632500001</v>
      </c>
      <c r="G59" s="810">
        <v>504.29073</v>
      </c>
      <c r="H59" s="811">
        <v>3673.3800932499998</v>
      </c>
      <c r="I59" s="812"/>
      <c r="J59" s="812"/>
      <c r="L59" s="812"/>
    </row>
    <row r="60" spans="2:12" hidden="1">
      <c r="B60" s="792" t="s">
        <v>510</v>
      </c>
      <c r="C60" s="810">
        <v>1543.78110442</v>
      </c>
      <c r="D60" s="810">
        <v>304.87048700000003</v>
      </c>
      <c r="E60" s="810">
        <v>1848.6515914200002</v>
      </c>
      <c r="F60" s="810">
        <v>1719.2927292699999</v>
      </c>
      <c r="G60" s="810">
        <v>331.83499399999999</v>
      </c>
      <c r="H60" s="811">
        <v>2051.1277232699999</v>
      </c>
      <c r="I60" s="812"/>
      <c r="J60" s="812"/>
      <c r="L60" s="812"/>
    </row>
    <row r="61" spans="2:12" hidden="1">
      <c r="B61" s="792" t="s">
        <v>511</v>
      </c>
      <c r="C61" s="810">
        <v>704.45787399999995</v>
      </c>
      <c r="D61" s="810">
        <v>243.33156500000001</v>
      </c>
      <c r="E61" s="810">
        <v>947.78943900000002</v>
      </c>
      <c r="F61" s="810">
        <v>852.75153799999998</v>
      </c>
      <c r="G61" s="810">
        <v>270.209566</v>
      </c>
      <c r="H61" s="811">
        <v>1122.961104</v>
      </c>
      <c r="I61" s="812"/>
      <c r="J61" s="812"/>
      <c r="L61" s="812"/>
    </row>
    <row r="62" spans="2:12" hidden="1">
      <c r="B62" s="792" t="s">
        <v>512</v>
      </c>
      <c r="C62" s="810">
        <v>633.37427500000001</v>
      </c>
      <c r="D62" s="810">
        <v>35.175007000000001</v>
      </c>
      <c r="E62" s="810">
        <v>668.54928199999995</v>
      </c>
      <c r="F62" s="810">
        <v>651.91416200000003</v>
      </c>
      <c r="G62" s="810">
        <v>37.941622000000002</v>
      </c>
      <c r="H62" s="811">
        <v>689.85578399999997</v>
      </c>
      <c r="I62" s="812"/>
      <c r="J62" s="812"/>
      <c r="L62" s="812"/>
    </row>
    <row r="63" spans="2:12">
      <c r="B63" s="814" t="s">
        <v>513</v>
      </c>
      <c r="C63" s="810">
        <v>256.07631744000003</v>
      </c>
      <c r="D63" s="810">
        <v>26.363914999999999</v>
      </c>
      <c r="E63" s="810">
        <v>282.44023243999999</v>
      </c>
      <c r="F63" s="810">
        <v>269.87450561000003</v>
      </c>
      <c r="G63" s="810">
        <v>23.683806000000001</v>
      </c>
      <c r="H63" s="811">
        <v>293.55831161000003</v>
      </c>
      <c r="I63" s="812"/>
      <c r="J63" s="812"/>
      <c r="L63" s="812"/>
    </row>
    <row r="64" spans="2:12" hidden="1">
      <c r="B64" s="792" t="s">
        <v>514</v>
      </c>
      <c r="C64" s="810">
        <v>-50.127362020000007</v>
      </c>
      <c r="D64" s="810">
        <v>0</v>
      </c>
      <c r="E64" s="810">
        <v>-50.127362020000007</v>
      </c>
      <c r="F64" s="810">
        <v>-55.247476340000006</v>
      </c>
      <c r="G64" s="810">
        <v>0</v>
      </c>
      <c r="H64" s="811">
        <v>-55.247476340000006</v>
      </c>
      <c r="I64" s="812"/>
      <c r="J64" s="812"/>
      <c r="L64" s="812"/>
    </row>
    <row r="65" spans="2:12" hidden="1">
      <c r="B65" s="792" t="s">
        <v>515</v>
      </c>
      <c r="C65" s="810">
        <v>1444.61071251</v>
      </c>
      <c r="D65" s="810">
        <v>138.34748500000001</v>
      </c>
      <c r="E65" s="810">
        <v>1582.95819751</v>
      </c>
      <c r="F65" s="810">
        <v>1449.79663398</v>
      </c>
      <c r="G65" s="810">
        <v>172.455736</v>
      </c>
      <c r="H65" s="811">
        <v>1622.2523699799999</v>
      </c>
      <c r="I65" s="812"/>
      <c r="J65" s="812"/>
      <c r="L65" s="812"/>
    </row>
    <row r="66" spans="2:12" ht="26.4" hidden="1">
      <c r="B66" s="792" t="s">
        <v>516</v>
      </c>
      <c r="C66" s="810">
        <v>98.475962159999995</v>
      </c>
      <c r="D66" s="810">
        <v>9.0268639999999998</v>
      </c>
      <c r="E66" s="810">
        <v>107.50282616</v>
      </c>
      <c r="F66" s="810">
        <v>106.03308758</v>
      </c>
      <c r="G66" s="810">
        <v>9.6867660000000004</v>
      </c>
      <c r="H66" s="811">
        <v>115.71985357999999</v>
      </c>
      <c r="I66" s="812"/>
      <c r="J66" s="812"/>
      <c r="L66" s="812"/>
    </row>
    <row r="67" spans="2:12" hidden="1">
      <c r="B67" s="792" t="s">
        <v>517</v>
      </c>
      <c r="C67" s="810">
        <v>547.27220499999999</v>
      </c>
      <c r="D67" s="810">
        <v>55.420923999999999</v>
      </c>
      <c r="E67" s="810">
        <v>602.693129</v>
      </c>
      <c r="F67" s="810">
        <v>551.10384799999997</v>
      </c>
      <c r="G67" s="810">
        <v>71.917000000000002</v>
      </c>
      <c r="H67" s="811">
        <v>623.020848</v>
      </c>
      <c r="I67" s="812"/>
      <c r="J67" s="812"/>
      <c r="L67" s="812"/>
    </row>
    <row r="68" spans="2:12">
      <c r="B68" s="814" t="s">
        <v>518</v>
      </c>
      <c r="C68" s="810">
        <v>331.81883800000003</v>
      </c>
      <c r="D68" s="810">
        <v>43.695141</v>
      </c>
      <c r="E68" s="810">
        <v>375.51397900000001</v>
      </c>
      <c r="F68" s="810">
        <v>324.94651199999998</v>
      </c>
      <c r="G68" s="810">
        <v>47.636884000000002</v>
      </c>
      <c r="H68" s="811">
        <v>372.58339599999999</v>
      </c>
      <c r="I68" s="812"/>
      <c r="J68" s="812"/>
      <c r="L68" s="812"/>
    </row>
    <row r="69" spans="2:12">
      <c r="B69" s="817" t="s">
        <v>519</v>
      </c>
      <c r="C69" s="810">
        <v>54.531554</v>
      </c>
      <c r="D69" s="810">
        <v>2.135297</v>
      </c>
      <c r="E69" s="810">
        <v>56.666851000000001</v>
      </c>
      <c r="F69" s="810">
        <v>59.058076999999997</v>
      </c>
      <c r="G69" s="810">
        <v>4.6942159999999999</v>
      </c>
      <c r="H69" s="811">
        <v>63.752293000000002</v>
      </c>
      <c r="I69" s="812"/>
      <c r="J69" s="812"/>
      <c r="L69" s="812"/>
    </row>
    <row r="70" spans="2:12">
      <c r="B70" s="817" t="s">
        <v>520</v>
      </c>
      <c r="C70" s="810">
        <v>116.303241</v>
      </c>
      <c r="D70" s="810">
        <v>8.4067860000000003</v>
      </c>
      <c r="E70" s="810">
        <v>124.710027</v>
      </c>
      <c r="F70" s="810">
        <v>113.936117</v>
      </c>
      <c r="G70" s="810">
        <v>17.658785999999999</v>
      </c>
      <c r="H70" s="811">
        <v>131.59490299999999</v>
      </c>
      <c r="I70" s="812"/>
      <c r="J70" s="812"/>
      <c r="L70" s="812"/>
    </row>
    <row r="71" spans="2:12">
      <c r="B71" s="817" t="s">
        <v>521</v>
      </c>
      <c r="C71" s="810">
        <v>9.0441640000000003</v>
      </c>
      <c r="D71" s="810">
        <v>0</v>
      </c>
      <c r="E71" s="810">
        <v>9.0441640000000003</v>
      </c>
      <c r="F71" s="810">
        <v>8.9324300000000001</v>
      </c>
      <c r="G71" s="810">
        <v>0</v>
      </c>
      <c r="H71" s="811">
        <v>8.9324300000000001</v>
      </c>
      <c r="I71" s="812"/>
      <c r="J71" s="812"/>
      <c r="L71" s="812"/>
    </row>
    <row r="72" spans="2:12">
      <c r="B72" s="817" t="s">
        <v>522</v>
      </c>
      <c r="C72" s="810">
        <v>35.574407999999998</v>
      </c>
      <c r="D72" s="810">
        <v>1.1837</v>
      </c>
      <c r="E72" s="810">
        <v>36.758108</v>
      </c>
      <c r="F72" s="810">
        <v>44.230711999999997</v>
      </c>
      <c r="G72" s="810">
        <v>1.927114</v>
      </c>
      <c r="H72" s="811">
        <v>46.157826</v>
      </c>
      <c r="I72" s="812"/>
      <c r="J72" s="812"/>
      <c r="L72" s="812"/>
    </row>
    <row r="73" spans="2:12" ht="26.4">
      <c r="B73" s="817" t="s">
        <v>523</v>
      </c>
      <c r="C73" s="810">
        <v>91.696172000000004</v>
      </c>
      <c r="D73" s="810">
        <v>6.2659409999999998</v>
      </c>
      <c r="E73" s="810">
        <v>97.962113000000002</v>
      </c>
      <c r="F73" s="810">
        <v>104.74705</v>
      </c>
      <c r="G73" s="810">
        <v>7.4051729999999996</v>
      </c>
      <c r="H73" s="811">
        <v>112.15222300000001</v>
      </c>
      <c r="I73" s="812"/>
      <c r="J73" s="812"/>
      <c r="L73" s="812"/>
    </row>
    <row r="74" spans="2:12" hidden="1">
      <c r="B74" s="818" t="s">
        <v>524</v>
      </c>
      <c r="C74" s="810">
        <v>707.16637335000007</v>
      </c>
      <c r="D74" s="810">
        <v>67.633756000000005</v>
      </c>
      <c r="E74" s="810">
        <v>774.80012935000002</v>
      </c>
      <c r="F74" s="810">
        <v>687.91264839999997</v>
      </c>
      <c r="G74" s="810">
        <v>83.446797000000004</v>
      </c>
      <c r="H74" s="811">
        <v>771.35944540000003</v>
      </c>
      <c r="I74" s="812"/>
      <c r="J74" s="812"/>
      <c r="L74" s="812"/>
    </row>
    <row r="75" spans="2:12" hidden="1">
      <c r="B75" s="818" t="s">
        <v>525</v>
      </c>
      <c r="C75" s="810">
        <v>466.62414955000003</v>
      </c>
      <c r="D75" s="810">
        <v>46.971072999999997</v>
      </c>
      <c r="E75" s="810">
        <v>513.59522255000002</v>
      </c>
      <c r="F75" s="810">
        <v>454.20389512999998</v>
      </c>
      <c r="G75" s="810">
        <v>58.942920999999998</v>
      </c>
      <c r="H75" s="811">
        <v>513.14681613000005</v>
      </c>
      <c r="I75" s="812"/>
      <c r="J75" s="812"/>
      <c r="L75" s="812"/>
    </row>
    <row r="76" spans="2:12" hidden="1">
      <c r="B76" s="818" t="s">
        <v>526</v>
      </c>
      <c r="C76" s="810">
        <v>102.61994234999999</v>
      </c>
      <c r="D76" s="810">
        <v>5.4949320000000004</v>
      </c>
      <c r="E76" s="810">
        <v>108.11487434999999</v>
      </c>
      <c r="F76" s="810">
        <v>100.36681276</v>
      </c>
      <c r="G76" s="810">
        <v>7.5098310000000001</v>
      </c>
      <c r="H76" s="811">
        <v>107.87664376000001</v>
      </c>
      <c r="I76" s="812"/>
      <c r="J76" s="812"/>
      <c r="L76" s="812"/>
    </row>
    <row r="77" spans="2:12">
      <c r="B77" s="817" t="s">
        <v>527</v>
      </c>
      <c r="C77" s="810">
        <v>137.92228144999999</v>
      </c>
      <c r="D77" s="810">
        <v>15.167751000000001</v>
      </c>
      <c r="E77" s="810">
        <v>153.09003245</v>
      </c>
      <c r="F77" s="810">
        <v>133.34194051</v>
      </c>
      <c r="G77" s="810">
        <v>16.994045</v>
      </c>
      <c r="H77" s="811">
        <v>150.33598551</v>
      </c>
      <c r="I77" s="812"/>
      <c r="J77" s="812"/>
      <c r="L77" s="812"/>
    </row>
    <row r="78" spans="2:12">
      <c r="B78" s="813" t="s">
        <v>528</v>
      </c>
      <c r="C78" s="810">
        <v>56.110099770000005</v>
      </c>
      <c r="D78" s="810">
        <v>29.814173</v>
      </c>
      <c r="E78" s="810">
        <v>85.924272770000016</v>
      </c>
      <c r="F78" s="810">
        <v>50.411315250000001</v>
      </c>
      <c r="G78" s="810">
        <v>8.7581019999999992</v>
      </c>
      <c r="H78" s="811">
        <v>59.169417250000002</v>
      </c>
      <c r="I78" s="812"/>
      <c r="J78" s="812"/>
      <c r="L78" s="812"/>
    </row>
    <row r="79" spans="2:12" ht="26.4">
      <c r="B79" s="814" t="s">
        <v>529</v>
      </c>
      <c r="C79" s="810">
        <v>22.681932</v>
      </c>
      <c r="D79" s="810">
        <v>0</v>
      </c>
      <c r="E79" s="810">
        <v>22.681932</v>
      </c>
      <c r="F79" s="810">
        <v>22.364000999999998</v>
      </c>
      <c r="G79" s="810">
        <v>0</v>
      </c>
      <c r="H79" s="811">
        <v>22.364000999999998</v>
      </c>
      <c r="I79" s="812"/>
      <c r="J79" s="812"/>
      <c r="L79" s="812"/>
    </row>
    <row r="80" spans="2:12">
      <c r="B80" s="814" t="s">
        <v>530</v>
      </c>
      <c r="C80" s="810">
        <v>8.5548830000000002</v>
      </c>
      <c r="D80" s="810">
        <v>1.01864</v>
      </c>
      <c r="E80" s="810">
        <v>9.5735229999999998</v>
      </c>
      <c r="F80" s="810">
        <v>6.0497079999999999</v>
      </c>
      <c r="G80" s="810">
        <v>1.13785</v>
      </c>
      <c r="H80" s="811">
        <v>7.1875580000000001</v>
      </c>
      <c r="I80" s="812"/>
      <c r="J80" s="812"/>
      <c r="L80" s="812"/>
    </row>
    <row r="81" spans="2:12">
      <c r="B81" s="814" t="s">
        <v>531</v>
      </c>
      <c r="C81" s="810">
        <v>15.60599077</v>
      </c>
      <c r="D81" s="810">
        <v>28.758454</v>
      </c>
      <c r="E81" s="810">
        <v>44.364444769999999</v>
      </c>
      <c r="F81" s="810">
        <v>4.80480325</v>
      </c>
      <c r="G81" s="810">
        <v>5.8584449999999997</v>
      </c>
      <c r="H81" s="811">
        <v>10.663248250000001</v>
      </c>
      <c r="I81" s="812"/>
      <c r="J81" s="812"/>
      <c r="L81" s="812"/>
    </row>
    <row r="82" spans="2:12">
      <c r="B82" s="814" t="s">
        <v>532</v>
      </c>
      <c r="C82" s="810">
        <v>8.0023049999999998</v>
      </c>
      <c r="D82" s="810">
        <v>4.241E-3</v>
      </c>
      <c r="E82" s="810">
        <v>8.0065460000000002</v>
      </c>
      <c r="F82" s="810">
        <v>14.458181</v>
      </c>
      <c r="G82" s="810">
        <v>1.337604</v>
      </c>
      <c r="H82" s="811">
        <v>15.795785</v>
      </c>
      <c r="I82" s="812"/>
      <c r="J82" s="812"/>
      <c r="L82" s="812"/>
    </row>
    <row r="83" spans="2:12">
      <c r="B83" s="814" t="s">
        <v>533</v>
      </c>
      <c r="C83" s="810">
        <v>0.89534499999999995</v>
      </c>
      <c r="D83" s="810">
        <v>0</v>
      </c>
      <c r="E83" s="810">
        <v>0.89534499999999995</v>
      </c>
      <c r="F83" s="810">
        <v>1.7697620000000001</v>
      </c>
      <c r="G83" s="810">
        <v>0</v>
      </c>
      <c r="H83" s="811">
        <v>1.7697620000000001</v>
      </c>
      <c r="I83" s="812"/>
      <c r="J83" s="812"/>
      <c r="L83" s="812"/>
    </row>
    <row r="84" spans="2:12">
      <c r="B84" s="814" t="s">
        <v>534</v>
      </c>
      <c r="C84" s="810">
        <v>0.73823000000000005</v>
      </c>
      <c r="D84" s="810">
        <v>0</v>
      </c>
      <c r="E84" s="810">
        <v>0.73823000000000005</v>
      </c>
      <c r="F84" s="810">
        <v>1.6404669999999999</v>
      </c>
      <c r="G84" s="810">
        <v>0</v>
      </c>
      <c r="H84" s="811">
        <v>1.6404669999999999</v>
      </c>
      <c r="I84" s="812"/>
      <c r="J84" s="812"/>
      <c r="L84" s="812"/>
    </row>
    <row r="85" spans="2:12">
      <c r="B85" s="814" t="s">
        <v>535</v>
      </c>
      <c r="C85" s="810">
        <v>0.157115</v>
      </c>
      <c r="D85" s="810">
        <v>0</v>
      </c>
      <c r="E85" s="810">
        <v>0.157115</v>
      </c>
      <c r="F85" s="810">
        <v>0.12929499999999999</v>
      </c>
      <c r="G85" s="810">
        <v>0</v>
      </c>
      <c r="H85" s="811">
        <v>0.12929499999999999</v>
      </c>
      <c r="I85" s="812"/>
      <c r="J85" s="812"/>
      <c r="L85" s="812"/>
    </row>
    <row r="86" spans="2:12">
      <c r="B86" s="814" t="s">
        <v>536</v>
      </c>
      <c r="C86" s="810">
        <v>0</v>
      </c>
      <c r="D86" s="810">
        <v>0</v>
      </c>
      <c r="E86" s="810">
        <v>0</v>
      </c>
      <c r="F86" s="810">
        <v>0</v>
      </c>
      <c r="G86" s="810">
        <v>0</v>
      </c>
      <c r="H86" s="811">
        <v>0</v>
      </c>
      <c r="I86" s="812"/>
      <c r="J86" s="812"/>
      <c r="L86" s="812"/>
    </row>
    <row r="87" spans="2:12">
      <c r="B87" s="814" t="s">
        <v>537</v>
      </c>
      <c r="C87" s="810">
        <v>0.36964399999999997</v>
      </c>
      <c r="D87" s="810">
        <v>3.2837999999999999E-2</v>
      </c>
      <c r="E87" s="810">
        <v>0.40248200000000001</v>
      </c>
      <c r="F87" s="810">
        <v>0.96486000000000005</v>
      </c>
      <c r="G87" s="810">
        <v>0.424203</v>
      </c>
      <c r="H87" s="811">
        <v>1.3890629999999999</v>
      </c>
      <c r="I87" s="812"/>
      <c r="J87" s="812"/>
      <c r="L87" s="812"/>
    </row>
    <row r="88" spans="2:12">
      <c r="B88" s="813" t="s">
        <v>538</v>
      </c>
      <c r="C88" s="810">
        <v>408.84468936000002</v>
      </c>
      <c r="D88" s="810">
        <v>13.916796</v>
      </c>
      <c r="E88" s="810">
        <v>422.76148535999999</v>
      </c>
      <c r="F88" s="810">
        <v>434.85346326999996</v>
      </c>
      <c r="G88" s="810">
        <v>16.045591000000002</v>
      </c>
      <c r="H88" s="811">
        <v>450.89905426999997</v>
      </c>
      <c r="I88" s="812"/>
      <c r="J88" s="812"/>
      <c r="L88" s="812"/>
    </row>
    <row r="89" spans="2:12">
      <c r="B89" s="814" t="s">
        <v>539</v>
      </c>
      <c r="C89" s="810">
        <v>0</v>
      </c>
      <c r="D89" s="810">
        <v>0</v>
      </c>
      <c r="E89" s="810">
        <v>0</v>
      </c>
      <c r="F89" s="810">
        <v>0</v>
      </c>
      <c r="G89" s="810">
        <v>0</v>
      </c>
      <c r="H89" s="811">
        <v>0</v>
      </c>
      <c r="I89" s="812"/>
      <c r="J89" s="812"/>
      <c r="L89" s="812"/>
    </row>
    <row r="90" spans="2:12">
      <c r="B90" s="814" t="s">
        <v>540</v>
      </c>
      <c r="C90" s="810">
        <v>408.84468936000002</v>
      </c>
      <c r="D90" s="810">
        <v>13.916796</v>
      </c>
      <c r="E90" s="810">
        <v>422.76148535999999</v>
      </c>
      <c r="F90" s="810">
        <v>434.85346326999996</v>
      </c>
      <c r="G90" s="810">
        <v>16.045591000000002</v>
      </c>
      <c r="H90" s="811">
        <v>450.89905426999997</v>
      </c>
      <c r="I90" s="812"/>
      <c r="J90" s="812"/>
      <c r="L90" s="812"/>
    </row>
    <row r="91" spans="2:12" ht="28.5" customHeight="1">
      <c r="B91" s="813" t="s">
        <v>541</v>
      </c>
      <c r="C91" s="810">
        <v>84.124160689999997</v>
      </c>
      <c r="D91" s="810">
        <v>0.921991</v>
      </c>
      <c r="E91" s="810">
        <v>85.046151690000002</v>
      </c>
      <c r="F91" s="810">
        <v>74.307857999999996</v>
      </c>
      <c r="G91" s="810">
        <v>7.5384120000000001</v>
      </c>
      <c r="H91" s="811">
        <v>81.846270000000004</v>
      </c>
      <c r="I91" s="812"/>
      <c r="J91" s="812"/>
      <c r="L91" s="812"/>
    </row>
    <row r="92" spans="2:12">
      <c r="B92" s="813" t="s">
        <v>542</v>
      </c>
      <c r="C92" s="810">
        <v>64.998581900000005</v>
      </c>
      <c r="D92" s="810">
        <v>1.3844799999999999</v>
      </c>
      <c r="E92" s="810">
        <v>66.383061900000001</v>
      </c>
      <c r="F92" s="810">
        <v>58.949807229999998</v>
      </c>
      <c r="G92" s="810">
        <v>1.6821470000000001</v>
      </c>
      <c r="H92" s="811">
        <v>60.631954229999998</v>
      </c>
      <c r="I92" s="812"/>
      <c r="J92" s="812"/>
      <c r="L92" s="812"/>
    </row>
    <row r="93" spans="2:12">
      <c r="B93" s="813" t="s">
        <v>543</v>
      </c>
      <c r="C93" s="810">
        <v>470.98003864999998</v>
      </c>
      <c r="D93" s="810">
        <v>104.189969</v>
      </c>
      <c r="E93" s="810">
        <v>575.17000765</v>
      </c>
      <c r="F93" s="810">
        <v>437.30137251999997</v>
      </c>
      <c r="G93" s="810">
        <v>105.139939</v>
      </c>
      <c r="H93" s="811">
        <v>542.44131152</v>
      </c>
      <c r="I93" s="812"/>
      <c r="J93" s="812"/>
      <c r="L93" s="812"/>
    </row>
    <row r="94" spans="2:12">
      <c r="B94" s="813" t="s">
        <v>544</v>
      </c>
      <c r="C94" s="810">
        <v>92.007115999999996</v>
      </c>
      <c r="D94" s="810">
        <v>10.282253000000001</v>
      </c>
      <c r="E94" s="810">
        <v>102.28936899999999</v>
      </c>
      <c r="F94" s="810">
        <v>106.534959</v>
      </c>
      <c r="G94" s="810">
        <v>9.2222930000000005</v>
      </c>
      <c r="H94" s="811">
        <v>115.75725199999999</v>
      </c>
      <c r="I94" s="812"/>
      <c r="J94" s="812"/>
      <c r="L94" s="812"/>
    </row>
    <row r="95" spans="2:12">
      <c r="B95" s="813" t="s">
        <v>545</v>
      </c>
      <c r="C95" s="810">
        <v>60.598846000000002</v>
      </c>
      <c r="D95" s="810">
        <v>12.123816</v>
      </c>
      <c r="E95" s="810">
        <v>72.722662</v>
      </c>
      <c r="F95" s="810">
        <v>55.025616999999997</v>
      </c>
      <c r="G95" s="810">
        <v>12.896725</v>
      </c>
      <c r="H95" s="811">
        <v>67.922342</v>
      </c>
      <c r="I95" s="812"/>
      <c r="J95" s="812"/>
      <c r="L95" s="812"/>
    </row>
    <row r="96" spans="2:12">
      <c r="B96" s="813" t="s">
        <v>546</v>
      </c>
      <c r="C96" s="810">
        <v>2.8156539999999999</v>
      </c>
      <c r="D96" s="810">
        <v>0</v>
      </c>
      <c r="E96" s="810">
        <v>2.8156539999999999</v>
      </c>
      <c r="F96" s="810">
        <v>6.092168</v>
      </c>
      <c r="G96" s="810">
        <v>0</v>
      </c>
      <c r="H96" s="811">
        <v>6.092168</v>
      </c>
      <c r="I96" s="812"/>
      <c r="J96" s="812"/>
      <c r="L96" s="812"/>
    </row>
    <row r="97" spans="2:12">
      <c r="B97" s="813" t="s">
        <v>547</v>
      </c>
      <c r="C97" s="810">
        <v>407.56553864999995</v>
      </c>
      <c r="D97" s="810">
        <v>92.066153</v>
      </c>
      <c r="E97" s="810">
        <v>499.63169164999999</v>
      </c>
      <c r="F97" s="810">
        <v>376.18358752</v>
      </c>
      <c r="G97" s="810">
        <v>92.243213999999995</v>
      </c>
      <c r="H97" s="811">
        <v>468.42680151999997</v>
      </c>
      <c r="I97" s="812"/>
      <c r="J97" s="812"/>
      <c r="L97" s="812"/>
    </row>
    <row r="98" spans="2:12" ht="13.8" thickBot="1">
      <c r="B98" s="813" t="s">
        <v>548</v>
      </c>
      <c r="C98" s="819">
        <v>92.007115999999996</v>
      </c>
      <c r="D98" s="819">
        <v>10.282253000000001</v>
      </c>
      <c r="E98" s="819">
        <v>102.28936899999999</v>
      </c>
      <c r="F98" s="819">
        <v>106.534959</v>
      </c>
      <c r="G98" s="819">
        <v>9.2222930000000005</v>
      </c>
      <c r="H98" s="820">
        <v>115.75725199999999</v>
      </c>
      <c r="I98" s="812"/>
      <c r="J98" s="812"/>
      <c r="L98" s="812"/>
    </row>
    <row r="103" spans="2:12">
      <c r="C103" s="821"/>
      <c r="D103" s="821"/>
      <c r="E103" s="821"/>
      <c r="F103" s="821"/>
      <c r="G103" s="821"/>
      <c r="H103" s="821"/>
    </row>
  </sheetData>
  <mergeCells count="1">
    <mergeCell ref="B3:H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workbookViewId="0"/>
  </sheetViews>
  <sheetFormatPr defaultColWidth="9.109375" defaultRowHeight="13.2"/>
  <cols>
    <col min="1" max="1" width="37.88671875" style="34" customWidth="1"/>
    <col min="2" max="7" width="12.6640625" style="34" customWidth="1"/>
    <col min="8" max="16384" width="9.109375" style="34"/>
  </cols>
  <sheetData>
    <row r="1" spans="1:9" ht="13.8">
      <c r="G1" s="1024" t="s">
        <v>7</v>
      </c>
      <c r="H1" s="1024"/>
      <c r="I1" s="1024"/>
    </row>
    <row r="2" spans="1:9" ht="13.8">
      <c r="D2" s="35"/>
      <c r="E2" s="35"/>
      <c r="F2" s="35"/>
    </row>
    <row r="3" spans="1:9" ht="13.8">
      <c r="A3" s="1027" t="s">
        <v>8</v>
      </c>
      <c r="B3" s="1027"/>
      <c r="C3" s="1027"/>
      <c r="D3" s="1027"/>
      <c r="E3" s="1027"/>
      <c r="F3" s="1027"/>
      <c r="G3" s="1027"/>
      <c r="H3" s="1027"/>
    </row>
    <row r="4" spans="1:9" ht="13.8" thickBot="1">
      <c r="A4" s="36"/>
      <c r="B4" s="36"/>
      <c r="C4" s="36"/>
      <c r="D4" s="36"/>
      <c r="E4" s="36"/>
      <c r="F4" s="36"/>
    </row>
    <row r="5" spans="1:9" ht="14.4" thickBot="1">
      <c r="A5" s="37"/>
      <c r="B5" s="38" t="s">
        <v>2</v>
      </c>
      <c r="C5" s="39" t="s">
        <v>3</v>
      </c>
      <c r="D5" s="38" t="s">
        <v>4</v>
      </c>
      <c r="E5" s="38" t="s">
        <v>5</v>
      </c>
      <c r="F5" s="40" t="s">
        <v>0</v>
      </c>
      <c r="G5" s="40" t="s">
        <v>1</v>
      </c>
    </row>
    <row r="6" spans="1:9" ht="27.6">
      <c r="A6" s="222" t="s">
        <v>9</v>
      </c>
      <c r="B6" s="41">
        <v>8.2107085445777201</v>
      </c>
      <c r="C6" s="42">
        <v>6.6023882984801707</v>
      </c>
      <c r="D6" s="43">
        <v>8.6123312010419397</v>
      </c>
      <c r="E6" s="43">
        <v>5.3633465584966702</v>
      </c>
      <c r="F6" s="44">
        <v>7.0817867806334522</v>
      </c>
      <c r="G6" s="44">
        <v>7.1662883310808194</v>
      </c>
    </row>
    <row r="7" spans="1:9" ht="27.6">
      <c r="A7" s="223" t="s">
        <v>10</v>
      </c>
      <c r="B7" s="45">
        <v>1.37868380458091</v>
      </c>
      <c r="C7" s="46">
        <v>0.30761764204435499</v>
      </c>
      <c r="D7" s="47">
        <v>-0.42479233533333755</v>
      </c>
      <c r="E7" s="47">
        <v>-0.66235620259931605</v>
      </c>
      <c r="F7" s="48">
        <v>0.59171457282935869</v>
      </c>
      <c r="G7" s="48">
        <v>0.35786063320817796</v>
      </c>
    </row>
    <row r="8" spans="1:9" ht="41.4">
      <c r="A8" s="224" t="s">
        <v>11</v>
      </c>
      <c r="B8" s="45">
        <v>36.612879775996596</v>
      </c>
      <c r="C8" s="46">
        <v>38.910508676764699</v>
      </c>
      <c r="D8" s="47">
        <v>42.441900496295908</v>
      </c>
      <c r="E8" s="47">
        <v>45.016375460975702</v>
      </c>
      <c r="F8" s="48">
        <v>47.92078491970733</v>
      </c>
      <c r="G8" s="48">
        <v>51.171802800046393</v>
      </c>
    </row>
    <row r="9" spans="1:9" ht="55.8" thickBot="1">
      <c r="A9" s="199" t="s">
        <v>12</v>
      </c>
      <c r="B9" s="49">
        <v>51.564585364991359</v>
      </c>
      <c r="C9" s="50">
        <v>54.065124284977429</v>
      </c>
      <c r="D9" s="51">
        <v>57.406964111440516</v>
      </c>
      <c r="E9" s="51">
        <v>59.018015680320801</v>
      </c>
      <c r="F9" s="52">
        <v>61.738639677687644</v>
      </c>
      <c r="G9" s="52">
        <f>0.64558648001328*100</f>
        <v>64.558648001327995</v>
      </c>
    </row>
    <row r="10" spans="1:9">
      <c r="A10" s="53"/>
      <c r="B10" s="54"/>
    </row>
    <row r="11" spans="1:9" ht="12.75" customHeight="1">
      <c r="A11" s="1028" t="s">
        <v>13</v>
      </c>
      <c r="B11" s="1029"/>
      <c r="C11" s="1029"/>
      <c r="D11" s="1029"/>
      <c r="E11" s="1029"/>
      <c r="F11" s="1029"/>
      <c r="G11" s="1029"/>
      <c r="H11" s="1029"/>
    </row>
    <row r="12" spans="1:9" ht="13.2" customHeight="1">
      <c r="A12" s="1029"/>
      <c r="B12" s="1029"/>
      <c r="C12" s="1029"/>
      <c r="D12" s="1029"/>
      <c r="E12" s="1029"/>
      <c r="F12" s="1029"/>
      <c r="G12" s="1029"/>
      <c r="H12" s="1029"/>
    </row>
    <row r="14" spans="1:9" s="55" customFormat="1" ht="13.8" customHeight="1">
      <c r="A14" s="1025" t="s">
        <v>14</v>
      </c>
      <c r="B14" s="1026"/>
      <c r="C14" s="1026"/>
      <c r="D14" s="1026"/>
      <c r="E14" s="1026"/>
      <c r="F14" s="1026"/>
    </row>
    <row r="15" spans="1:9" s="55" customFormat="1" ht="13.8">
      <c r="A15" s="1026"/>
      <c r="B15" s="1026"/>
      <c r="C15" s="1026"/>
      <c r="D15" s="1026"/>
      <c r="E15" s="1026"/>
      <c r="F15" s="1026"/>
    </row>
    <row r="16" spans="1:9" s="55" customFormat="1" ht="14.4" thickBot="1">
      <c r="A16" s="57"/>
      <c r="B16" s="57"/>
      <c r="C16" s="57"/>
      <c r="D16" s="57"/>
      <c r="E16" s="57"/>
      <c r="F16" s="57"/>
    </row>
    <row r="17" spans="1:8" s="55" customFormat="1" ht="14.4" thickBot="1">
      <c r="A17" s="58"/>
      <c r="B17" s="59">
        <v>2013</v>
      </c>
      <c r="C17" s="60">
        <v>2014</v>
      </c>
      <c r="D17" s="59">
        <v>2015</v>
      </c>
      <c r="E17" s="61">
        <v>2016</v>
      </c>
      <c r="F17" s="61">
        <v>2017</v>
      </c>
      <c r="G17" s="61">
        <v>2018</v>
      </c>
    </row>
    <row r="18" spans="1:8" s="55" customFormat="1" ht="13.8">
      <c r="A18" s="225" t="s">
        <v>15</v>
      </c>
      <c r="B18" s="62">
        <v>85.298856388466447</v>
      </c>
      <c r="C18" s="63">
        <v>83.031192461241886</v>
      </c>
      <c r="D18" s="62">
        <v>80.977625374693474</v>
      </c>
      <c r="E18" s="64">
        <v>81.365059766184572</v>
      </c>
      <c r="F18" s="64">
        <v>81.236350852288155</v>
      </c>
      <c r="G18" s="64">
        <v>87.906516938611844</v>
      </c>
    </row>
    <row r="19" spans="1:8" s="55" customFormat="1" ht="41.4">
      <c r="A19" s="226" t="s">
        <v>16</v>
      </c>
      <c r="B19" s="65">
        <v>64.869300146746212</v>
      </c>
      <c r="C19" s="66">
        <v>63.231384447723649</v>
      </c>
      <c r="D19" s="65">
        <v>54.791893672514021</v>
      </c>
      <c r="E19" s="67">
        <v>55.976511279274519</v>
      </c>
      <c r="F19" s="67">
        <v>54.952539312300395</v>
      </c>
      <c r="G19" s="67">
        <v>70.385811431245898</v>
      </c>
    </row>
    <row r="20" spans="1:8" s="55" customFormat="1" ht="12" customHeight="1">
      <c r="A20" s="227" t="s">
        <v>17</v>
      </c>
      <c r="B20" s="65">
        <v>75.338259337454573</v>
      </c>
      <c r="C20" s="66">
        <v>72.317955531713991</v>
      </c>
      <c r="D20" s="65">
        <v>71.022073565287641</v>
      </c>
      <c r="E20" s="67">
        <v>73.131235665378654</v>
      </c>
      <c r="F20" s="67">
        <v>73.012233178830584</v>
      </c>
      <c r="G20" s="67">
        <v>77.654862651426654</v>
      </c>
    </row>
    <row r="21" spans="1:8" s="55" customFormat="1" ht="42" thickBot="1">
      <c r="A21" s="228" t="s">
        <v>18</v>
      </c>
      <c r="B21" s="68">
        <v>42.69803403285443</v>
      </c>
      <c r="C21" s="69">
        <v>40.665338385570927</v>
      </c>
      <c r="D21" s="68">
        <v>35.516882955624887</v>
      </c>
      <c r="E21" s="70">
        <v>37.950374323688877</v>
      </c>
      <c r="F21" s="70">
        <v>37.753451654476102</v>
      </c>
      <c r="G21" s="70">
        <v>53.395551813955464</v>
      </c>
    </row>
    <row r="22" spans="1:8" s="55" customFormat="1" ht="13.8">
      <c r="A22" s="71"/>
      <c r="B22" s="72"/>
      <c r="C22" s="72"/>
      <c r="D22" s="72"/>
      <c r="E22" s="72"/>
      <c r="F22" s="72"/>
    </row>
    <row r="23" spans="1:8" s="55" customFormat="1" ht="13.8" customHeight="1">
      <c r="A23" s="55" t="s">
        <v>20</v>
      </c>
      <c r="D23" s="72"/>
      <c r="E23" s="72"/>
      <c r="F23" s="72"/>
    </row>
    <row r="24" spans="1:8" s="55" customFormat="1" ht="13.8">
      <c r="A24" s="1030" t="s">
        <v>19</v>
      </c>
      <c r="B24" s="1030"/>
      <c r="C24" s="1030"/>
      <c r="D24" s="1030"/>
      <c r="E24" s="1030"/>
      <c r="F24" s="1030"/>
      <c r="G24" s="1030"/>
      <c r="H24" s="1030"/>
    </row>
    <row r="25" spans="1:8">
      <c r="A25" s="1030"/>
      <c r="B25" s="1030"/>
      <c r="C25" s="1030"/>
      <c r="D25" s="1030"/>
      <c r="E25" s="1030"/>
      <c r="F25" s="1030"/>
      <c r="G25" s="1030"/>
      <c r="H25" s="1030"/>
    </row>
  </sheetData>
  <mergeCells count="5">
    <mergeCell ref="G1:I1"/>
    <mergeCell ref="A14:F15"/>
    <mergeCell ref="A3:H3"/>
    <mergeCell ref="A11:H12"/>
    <mergeCell ref="A24:H25"/>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A7ED-3DCF-4F23-805D-DE9DFB604D37}">
  <dimension ref="B1:L15"/>
  <sheetViews>
    <sheetView workbookViewId="0"/>
  </sheetViews>
  <sheetFormatPr defaultColWidth="8.88671875" defaultRowHeight="13.8"/>
  <cols>
    <col min="1" max="1" width="4.77734375" style="263" customWidth="1"/>
    <col min="2" max="2" width="37.109375" style="263" customWidth="1"/>
    <col min="3" max="4" width="11.44140625" style="263" customWidth="1"/>
    <col min="5" max="6" width="10" style="263" customWidth="1"/>
    <col min="7" max="8" width="11.6640625" style="263" customWidth="1"/>
    <col min="9" max="12" width="10" style="263" customWidth="1"/>
    <col min="13" max="16384" width="8.88671875" style="263"/>
  </cols>
  <sheetData>
    <row r="1" spans="2:12">
      <c r="K1" s="933" t="s">
        <v>116</v>
      </c>
      <c r="L1" s="933"/>
    </row>
    <row r="3" spans="2:12">
      <c r="B3" s="933" t="s">
        <v>115</v>
      </c>
      <c r="C3" s="933"/>
      <c r="D3" s="933"/>
      <c r="E3" s="933"/>
      <c r="F3" s="933"/>
      <c r="G3" s="933"/>
      <c r="H3" s="933"/>
      <c r="I3" s="933"/>
      <c r="J3" s="933"/>
      <c r="K3" s="933"/>
      <c r="L3" s="933"/>
    </row>
    <row r="4" spans="2:12" ht="14.4" thickBot="1"/>
    <row r="5" spans="2:12">
      <c r="B5" s="934" t="s">
        <v>100</v>
      </c>
      <c r="C5" s="936" t="s">
        <v>101</v>
      </c>
      <c r="D5" s="936"/>
      <c r="E5" s="937" t="s">
        <v>102</v>
      </c>
      <c r="F5" s="937"/>
      <c r="G5" s="937" t="s">
        <v>103</v>
      </c>
      <c r="H5" s="937"/>
      <c r="I5" s="937" t="s">
        <v>104</v>
      </c>
      <c r="J5" s="937"/>
      <c r="K5" s="936" t="s">
        <v>105</v>
      </c>
      <c r="L5" s="936"/>
    </row>
    <row r="6" spans="2:12" ht="14.4" thickBot="1">
      <c r="B6" s="935"/>
      <c r="C6" s="264">
        <v>2017</v>
      </c>
      <c r="D6" s="265">
        <v>2018</v>
      </c>
      <c r="E6" s="264">
        <v>2017</v>
      </c>
      <c r="F6" s="265">
        <v>2018</v>
      </c>
      <c r="G6" s="264">
        <v>2017</v>
      </c>
      <c r="H6" s="265">
        <v>2018</v>
      </c>
      <c r="I6" s="264">
        <v>2017</v>
      </c>
      <c r="J6" s="265">
        <v>2018</v>
      </c>
      <c r="K6" s="264">
        <v>2017</v>
      </c>
      <c r="L6" s="265">
        <v>2018</v>
      </c>
    </row>
    <row r="7" spans="2:12">
      <c r="B7" s="266" t="s">
        <v>106</v>
      </c>
      <c r="C7" s="296">
        <v>48635.720944000001</v>
      </c>
      <c r="D7" s="297">
        <v>47817.367656318398</v>
      </c>
      <c r="E7" s="298">
        <v>11.484849153035052</v>
      </c>
      <c r="F7" s="298">
        <v>10.628481710203518</v>
      </c>
      <c r="G7" s="299">
        <v>-5924.2790559999994</v>
      </c>
      <c r="H7" s="299">
        <v>-818.35328768160252</v>
      </c>
      <c r="I7" s="298">
        <v>-10.858282727272723</v>
      </c>
      <c r="J7" s="298">
        <v>-1.682617779273528</v>
      </c>
      <c r="K7" s="300">
        <v>-38.336836072870774</v>
      </c>
      <c r="L7" s="301">
        <v>-3.097340857219308</v>
      </c>
    </row>
    <row r="8" spans="2:12">
      <c r="B8" s="274" t="s">
        <v>107</v>
      </c>
      <c r="C8" s="302">
        <v>110165.44646000002</v>
      </c>
      <c r="D8" s="303">
        <v>115878.29149062943</v>
      </c>
      <c r="E8" s="304">
        <v>26.014491199311536</v>
      </c>
      <c r="F8" s="304">
        <v>25.756547507379292</v>
      </c>
      <c r="G8" s="305">
        <v>8741.446460000021</v>
      </c>
      <c r="H8" s="305">
        <v>5712.8450306294108</v>
      </c>
      <c r="I8" s="304">
        <v>8.6187159449440145</v>
      </c>
      <c r="J8" s="304">
        <v>5.1856958912281925</v>
      </c>
      <c r="K8" s="306">
        <v>56.567119274605183</v>
      </c>
      <c r="L8" s="307">
        <v>21.622236496977607</v>
      </c>
    </row>
    <row r="9" spans="2:12">
      <c r="B9" s="274" t="s">
        <v>108</v>
      </c>
      <c r="C9" s="302">
        <v>38647.536</v>
      </c>
      <c r="D9" s="303">
        <v>39680.371696788046</v>
      </c>
      <c r="E9" s="304">
        <v>9.1262371047724571</v>
      </c>
      <c r="F9" s="304">
        <v>8.819851980657111</v>
      </c>
      <c r="G9" s="305">
        <v>-2459.4639999999999</v>
      </c>
      <c r="H9" s="305">
        <v>1032.8356967880463</v>
      </c>
      <c r="I9" s="304">
        <v>-5.9830783078307803</v>
      </c>
      <c r="J9" s="304">
        <v>2.6724490192286794</v>
      </c>
      <c r="K9" s="306">
        <v>-15.915534583002779</v>
      </c>
      <c r="L9" s="307">
        <v>3.9091236640828932</v>
      </c>
    </row>
    <row r="10" spans="2:12">
      <c r="B10" s="274" t="s">
        <v>109</v>
      </c>
      <c r="C10" s="302">
        <v>123231.85509104046</v>
      </c>
      <c r="D10" s="303">
        <v>140790.75717221998</v>
      </c>
      <c r="E10" s="304">
        <v>29.099995622535836</v>
      </c>
      <c r="F10" s="304">
        <v>31.29390137754514</v>
      </c>
      <c r="G10" s="305">
        <v>10180.855091040459</v>
      </c>
      <c r="H10" s="305">
        <v>17558.90208117952</v>
      </c>
      <c r="I10" s="304">
        <v>9.0055418271757475</v>
      </c>
      <c r="J10" s="304">
        <v>14.248671391181659</v>
      </c>
      <c r="K10" s="306">
        <v>65.881733290665906</v>
      </c>
      <c r="L10" s="307">
        <v>66.457733649516953</v>
      </c>
    </row>
    <row r="11" spans="2:12">
      <c r="B11" s="274" t="s">
        <v>110</v>
      </c>
      <c r="C11" s="302">
        <v>20694.301272446959</v>
      </c>
      <c r="D11" s="303">
        <v>19346.4688399601</v>
      </c>
      <c r="E11" s="304">
        <v>4.886756561400067</v>
      </c>
      <c r="F11" s="304">
        <v>4.3001863193397236</v>
      </c>
      <c r="G11" s="305">
        <v>2529.301272446959</v>
      </c>
      <c r="H11" s="305">
        <v>-1347.832432486859</v>
      </c>
      <c r="I11" s="304">
        <v>13.924036732435781</v>
      </c>
      <c r="J11" s="304">
        <v>-6.5130608409640018</v>
      </c>
      <c r="K11" s="306">
        <v>16.367461313710024</v>
      </c>
      <c r="L11" s="307">
        <v>-5.101337679785904</v>
      </c>
    </row>
    <row r="12" spans="2:12" ht="42" thickBot="1">
      <c r="B12" s="266" t="s">
        <v>111</v>
      </c>
      <c r="C12" s="296">
        <v>82102.369196788932</v>
      </c>
      <c r="D12" s="308">
        <v>86385.129010552017</v>
      </c>
      <c r="E12" s="309">
        <v>19.387670358945066</v>
      </c>
      <c r="F12" s="309">
        <v>19.201031104875209</v>
      </c>
      <c r="G12" s="310">
        <v>2385.3691967889317</v>
      </c>
      <c r="H12" s="310">
        <v>4282.7598137630848</v>
      </c>
      <c r="I12" s="309">
        <v>2.9922967457241612</v>
      </c>
      <c r="J12" s="309">
        <v>5.216365685499099</v>
      </c>
      <c r="K12" s="311">
        <v>15.436056776892773</v>
      </c>
      <c r="L12" s="301">
        <v>16.209584726427405</v>
      </c>
    </row>
    <row r="13" spans="2:12" ht="14.4" thickBot="1">
      <c r="B13" s="288" t="s">
        <v>112</v>
      </c>
      <c r="C13" s="289">
        <v>423477.22896427632</v>
      </c>
      <c r="D13" s="290">
        <v>449898.38586646802</v>
      </c>
      <c r="E13" s="291">
        <v>100</v>
      </c>
      <c r="F13" s="291">
        <v>100.00000000000001</v>
      </c>
      <c r="G13" s="292">
        <v>15453.228964276321</v>
      </c>
      <c r="H13" s="292">
        <v>26421.156902191695</v>
      </c>
      <c r="I13" s="291">
        <v>3.7873333343813869</v>
      </c>
      <c r="J13" s="291">
        <v>6.2390974284051879</v>
      </c>
      <c r="K13" s="293">
        <v>100.00000000000033</v>
      </c>
      <c r="L13" s="294">
        <v>99.999999999999659</v>
      </c>
    </row>
    <row r="15" spans="2:12">
      <c r="B15" s="295" t="s">
        <v>113</v>
      </c>
    </row>
  </sheetData>
  <mergeCells count="8">
    <mergeCell ref="K1:L1"/>
    <mergeCell ref="B3:L3"/>
    <mergeCell ref="B5:B6"/>
    <mergeCell ref="C5:D5"/>
    <mergeCell ref="E5:F5"/>
    <mergeCell ref="G5:H5"/>
    <mergeCell ref="I5:J5"/>
    <mergeCell ref="K5:L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workbookViewId="0"/>
  </sheetViews>
  <sheetFormatPr defaultColWidth="8.88671875" defaultRowHeight="13.8"/>
  <cols>
    <col min="1" max="1" width="42.109375" style="55" customWidth="1"/>
    <col min="2" max="6" width="12.6640625" style="55" customWidth="1"/>
    <col min="7" max="7" width="12.109375" style="55" customWidth="1"/>
    <col min="8" max="8" width="12" style="55" customWidth="1"/>
    <col min="9" max="9" width="12.44140625" style="55" customWidth="1"/>
    <col min="10" max="10" width="12.109375" style="55" customWidth="1"/>
    <col min="11" max="11" width="14.109375" style="55" customWidth="1"/>
    <col min="12" max="12" width="15.44140625" style="55" customWidth="1"/>
    <col min="13" max="13" width="13.33203125" style="55" customWidth="1"/>
    <col min="14" max="16384" width="8.88671875" style="55"/>
  </cols>
  <sheetData>
    <row r="1" spans="1:10">
      <c r="G1" s="262" t="s">
        <v>21</v>
      </c>
    </row>
    <row r="2" spans="1:10">
      <c r="F2" s="56"/>
    </row>
    <row r="4" spans="1:10" ht="32.25" customHeight="1">
      <c r="A4" s="1032" t="s">
        <v>22</v>
      </c>
      <c r="B4" s="1032"/>
      <c r="C4" s="1032"/>
      <c r="D4" s="1032"/>
      <c r="E4" s="1032"/>
      <c r="F4" s="1032"/>
    </row>
    <row r="5" spans="1:10">
      <c r="A5" s="73"/>
      <c r="B5" s="73"/>
      <c r="C5" s="73"/>
      <c r="D5" s="73"/>
      <c r="E5" s="73"/>
      <c r="F5" s="73"/>
    </row>
    <row r="6" spans="1:10" ht="14.4" customHeight="1" thickBot="1">
      <c r="A6" s="73"/>
      <c r="B6" s="73"/>
      <c r="C6" s="73"/>
      <c r="D6" s="73"/>
      <c r="E6" s="193"/>
      <c r="F6" s="1033" t="s">
        <v>27</v>
      </c>
      <c r="G6" s="1033"/>
      <c r="H6" s="194"/>
    </row>
    <row r="7" spans="1:10" ht="14.4" thickBot="1">
      <c r="B7" s="59">
        <v>2013</v>
      </c>
      <c r="C7" s="75">
        <v>2014</v>
      </c>
      <c r="D7" s="75">
        <v>2015</v>
      </c>
      <c r="E7" s="74">
        <v>2016</v>
      </c>
      <c r="F7" s="75">
        <v>2017</v>
      </c>
      <c r="G7" s="195">
        <v>2018</v>
      </c>
      <c r="H7" s="151"/>
    </row>
    <row r="8" spans="1:10">
      <c r="A8" s="197" t="s">
        <v>23</v>
      </c>
      <c r="B8" s="78">
        <v>-38.560999999999979</v>
      </c>
      <c r="C8" s="79">
        <v>-93.124000000000024</v>
      </c>
      <c r="D8" s="79">
        <v>-149.57200000000003</v>
      </c>
      <c r="E8" s="78">
        <v>-148.18799999999999</v>
      </c>
      <c r="F8" s="80">
        <v>-76.115999999999985</v>
      </c>
      <c r="G8" s="80">
        <v>-86.566000000000031</v>
      </c>
    </row>
    <row r="9" spans="1:10">
      <c r="A9" s="229" t="s">
        <v>24</v>
      </c>
      <c r="B9" s="81">
        <v>-137.05700000000002</v>
      </c>
      <c r="C9" s="82">
        <v>-162.61599999999999</v>
      </c>
      <c r="D9" s="82">
        <v>-179.249</v>
      </c>
      <c r="E9" s="81">
        <v>-208.339</v>
      </c>
      <c r="F9" s="83">
        <v>-222.245</v>
      </c>
      <c r="G9" s="83">
        <v>-259.75900000000001</v>
      </c>
    </row>
    <row r="10" spans="1:10">
      <c r="A10" s="229" t="s">
        <v>25</v>
      </c>
      <c r="B10" s="81">
        <v>1238.5729999999999</v>
      </c>
      <c r="C10" s="82">
        <v>1438.1089999999999</v>
      </c>
      <c r="D10" s="82">
        <v>1752.7840000000001</v>
      </c>
      <c r="E10" s="81">
        <v>1745.902</v>
      </c>
      <c r="F10" s="83">
        <v>1942.558</v>
      </c>
      <c r="G10" s="83">
        <v>2095.0460000000003</v>
      </c>
    </row>
    <row r="11" spans="1:10" ht="14.4" thickBot="1">
      <c r="A11" s="196" t="s">
        <v>26</v>
      </c>
      <c r="B11" s="84">
        <v>1062.9549999999999</v>
      </c>
      <c r="C11" s="85">
        <v>1182.3690000000001</v>
      </c>
      <c r="D11" s="85">
        <v>1423.9630000000002</v>
      </c>
      <c r="E11" s="84">
        <v>1389.375</v>
      </c>
      <c r="F11" s="86">
        <v>1644.1970000000001</v>
      </c>
      <c r="G11" s="86">
        <v>1748.721</v>
      </c>
    </row>
    <row r="13" spans="1:10" ht="13.8" customHeight="1">
      <c r="A13" s="1031" t="s">
        <v>28</v>
      </c>
      <c r="B13" s="1031"/>
      <c r="C13" s="1031"/>
      <c r="D13" s="1031"/>
      <c r="E13" s="1031"/>
      <c r="F13" s="1031"/>
      <c r="G13" s="1031"/>
      <c r="H13" s="1031"/>
    </row>
    <row r="14" spans="1:10">
      <c r="A14" s="1031"/>
      <c r="B14" s="1031"/>
      <c r="C14" s="1031"/>
      <c r="D14" s="1031"/>
      <c r="E14" s="1031"/>
      <c r="F14" s="1031"/>
      <c r="G14" s="1031"/>
      <c r="H14" s="1031"/>
    </row>
    <row r="16" spans="1:10">
      <c r="J16" s="151"/>
    </row>
    <row r="18" spans="1:9" ht="26.25" customHeight="1">
      <c r="A18" s="1032" t="s">
        <v>29</v>
      </c>
      <c r="B18" s="1032"/>
      <c r="C18" s="1032"/>
      <c r="D18" s="1032"/>
      <c r="E18" s="1032"/>
      <c r="F18" s="1032"/>
    </row>
    <row r="19" spans="1:9" ht="14.4" thickBot="1">
      <c r="A19" s="73"/>
      <c r="B19" s="73"/>
      <c r="C19" s="73"/>
      <c r="D19" s="73"/>
      <c r="E19" s="73"/>
      <c r="F19" s="73"/>
      <c r="I19" s="151"/>
    </row>
    <row r="20" spans="1:9" ht="14.4" thickBot="1">
      <c r="A20" s="87"/>
      <c r="B20" s="88">
        <v>2013</v>
      </c>
      <c r="C20" s="89">
        <v>2014</v>
      </c>
      <c r="D20" s="88">
        <v>2015</v>
      </c>
      <c r="E20" s="90">
        <v>2016</v>
      </c>
      <c r="F20" s="90">
        <v>2017</v>
      </c>
      <c r="G20" s="90">
        <v>2018</v>
      </c>
    </row>
    <row r="21" spans="1:9">
      <c r="A21" s="197" t="s">
        <v>30</v>
      </c>
      <c r="B21" s="91">
        <v>79.842286243927489</v>
      </c>
      <c r="C21" s="92">
        <v>77.061474477942909</v>
      </c>
      <c r="D21" s="91">
        <v>68.636141911301166</v>
      </c>
      <c r="E21" s="93">
        <v>75.596912083266986</v>
      </c>
      <c r="F21" s="93">
        <v>77.275942339945587</v>
      </c>
      <c r="G21" s="93">
        <v>74.441392352882559</v>
      </c>
    </row>
    <row r="22" spans="1:9" ht="27.6">
      <c r="A22" s="229" t="s">
        <v>31</v>
      </c>
      <c r="B22" s="94">
        <v>3.6771348963686439</v>
      </c>
      <c r="C22" s="95">
        <v>0.87350819722288087</v>
      </c>
      <c r="D22" s="94">
        <v>0.61005770816158289</v>
      </c>
      <c r="E22" s="96">
        <v>0.62197076353655589</v>
      </c>
      <c r="F22" s="96">
        <v>0.44878968864764912</v>
      </c>
      <c r="G22" s="96">
        <v>0.25900991104867999</v>
      </c>
    </row>
    <row r="23" spans="1:9">
      <c r="A23" s="230" t="s">
        <v>32</v>
      </c>
      <c r="B23" s="94">
        <v>2.0717390093276697</v>
      </c>
      <c r="C23" s="95">
        <v>5.8961455633752378</v>
      </c>
      <c r="D23" s="94">
        <v>12.149579098406251</v>
      </c>
      <c r="E23" s="96">
        <v>3.4394828575716163</v>
      </c>
      <c r="F23" s="96">
        <v>3.2236360510213848</v>
      </c>
      <c r="G23" s="96">
        <v>4.5146262696516386</v>
      </c>
    </row>
    <row r="24" spans="1:9" ht="41.4">
      <c r="A24" s="229" t="s">
        <v>33</v>
      </c>
      <c r="B24" s="94">
        <v>3.1261782712847768</v>
      </c>
      <c r="C24" s="95">
        <v>3.0903777112861404</v>
      </c>
      <c r="D24" s="94">
        <v>5.8193674637790718</v>
      </c>
      <c r="E24" s="96">
        <v>4.8245548719229365</v>
      </c>
      <c r="F24" s="96">
        <v>2.8197356269413834</v>
      </c>
      <c r="G24" s="96">
        <v>3.5239609809847749</v>
      </c>
    </row>
    <row r="25" spans="1:9" ht="14.4" thickBot="1">
      <c r="A25" s="196" t="s">
        <v>34</v>
      </c>
      <c r="B25" s="97">
        <v>11.282661579091423</v>
      </c>
      <c r="C25" s="98">
        <v>13.078494050172832</v>
      </c>
      <c r="D25" s="97">
        <v>12.784853818351937</v>
      </c>
      <c r="E25" s="99">
        <v>15.517079423701905</v>
      </c>
      <c r="F25" s="99">
        <v>16.231896293444006</v>
      </c>
      <c r="G25" s="99">
        <v>17.26101048543234</v>
      </c>
    </row>
    <row r="26" spans="1:9" ht="14.4" thickBot="1">
      <c r="A26" s="220"/>
      <c r="B26" s="73"/>
      <c r="C26" s="73"/>
      <c r="D26" s="73"/>
      <c r="E26" s="73"/>
      <c r="F26" s="73"/>
      <c r="G26" s="73"/>
    </row>
    <row r="27" spans="1:9" ht="14.4" thickBot="1">
      <c r="A27" s="100"/>
      <c r="B27" s="101">
        <v>2013</v>
      </c>
      <c r="C27" s="102">
        <v>2014</v>
      </c>
      <c r="D27" s="101">
        <v>2015</v>
      </c>
      <c r="E27" s="103">
        <v>2016</v>
      </c>
      <c r="F27" s="103">
        <v>2017</v>
      </c>
      <c r="G27" s="103">
        <v>2018</v>
      </c>
    </row>
    <row r="28" spans="1:9" ht="27.6">
      <c r="A28" s="198" t="s">
        <v>35</v>
      </c>
      <c r="B28" s="104">
        <v>76.668109191540736</v>
      </c>
      <c r="C28" s="105">
        <v>62.622585438335811</v>
      </c>
      <c r="D28" s="104">
        <v>53.947588505600308</v>
      </c>
      <c r="E28" s="106">
        <v>58.158288152089469</v>
      </c>
      <c r="F28" s="106">
        <v>74.049222250897401</v>
      </c>
      <c r="G28" s="106">
        <v>74.559151769601044</v>
      </c>
    </row>
    <row r="29" spans="1:9">
      <c r="A29" s="224" t="s">
        <v>36</v>
      </c>
      <c r="B29" s="107">
        <v>6.9514514457515748</v>
      </c>
      <c r="C29" s="108">
        <v>21.935950574802536</v>
      </c>
      <c r="D29" s="107">
        <v>13.197758050732769</v>
      </c>
      <c r="E29" s="109">
        <v>18.428898793078787</v>
      </c>
      <c r="F29" s="109">
        <v>7.4865682847289019</v>
      </c>
      <c r="G29" s="109">
        <v>8.2923068482708242</v>
      </c>
    </row>
    <row r="30" spans="1:9" ht="28.2" thickBot="1">
      <c r="A30" s="199" t="s">
        <v>37</v>
      </c>
      <c r="B30" s="110">
        <v>16.380439362707694</v>
      </c>
      <c r="C30" s="111">
        <v>15.441463986861656</v>
      </c>
      <c r="D30" s="110">
        <v>32.854653443666919</v>
      </c>
      <c r="E30" s="112">
        <v>23.412813054831751</v>
      </c>
      <c r="F30" s="112">
        <v>18.464209464373695</v>
      </c>
      <c r="G30" s="112">
        <v>17.14854138212814</v>
      </c>
    </row>
    <row r="31" spans="1:9">
      <c r="A31" s="73"/>
      <c r="B31" s="73"/>
      <c r="C31" s="73"/>
      <c r="D31" s="73"/>
      <c r="E31" s="73"/>
      <c r="F31" s="73"/>
    </row>
    <row r="32" spans="1:9">
      <c r="A32" s="1031" t="s">
        <v>28</v>
      </c>
      <c r="B32" s="1031"/>
      <c r="C32" s="1031"/>
      <c r="D32" s="1031"/>
      <c r="E32" s="1031"/>
      <c r="F32" s="1031"/>
      <c r="G32" s="1031"/>
      <c r="H32" s="1031"/>
    </row>
    <row r="33" spans="1:8">
      <c r="A33" s="1031"/>
      <c r="B33" s="1031"/>
      <c r="C33" s="1031"/>
      <c r="D33" s="1031"/>
      <c r="E33" s="1031"/>
      <c r="F33" s="1031"/>
      <c r="G33" s="1031"/>
      <c r="H33" s="1031"/>
    </row>
  </sheetData>
  <mergeCells count="5">
    <mergeCell ref="A32:H33"/>
    <mergeCell ref="A4:F4"/>
    <mergeCell ref="F6:G6"/>
    <mergeCell ref="A18:F18"/>
    <mergeCell ref="A13:H14"/>
  </mergeCells>
  <pageMargins left="0.7" right="0.7" top="0.75" bottom="0.75" header="0.3" footer="0.3"/>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4"/>
  <sheetViews>
    <sheetView workbookViewId="0"/>
  </sheetViews>
  <sheetFormatPr defaultColWidth="8.88671875" defaultRowHeight="13.8"/>
  <cols>
    <col min="1" max="1" width="39.44140625" style="55" customWidth="1"/>
    <col min="2" max="7" width="12.6640625" style="55" customWidth="1"/>
    <col min="8" max="11" width="15.6640625" style="55" customWidth="1"/>
    <col min="12" max="16384" width="8.88671875" style="55"/>
  </cols>
  <sheetData>
    <row r="1" spans="1:11">
      <c r="B1" s="56"/>
      <c r="G1" s="262" t="s">
        <v>38</v>
      </c>
    </row>
    <row r="2" spans="1:11">
      <c r="B2" s="56"/>
      <c r="G2" s="56"/>
      <c r="H2" s="56"/>
    </row>
    <row r="3" spans="1:11">
      <c r="A3" s="1034" t="s">
        <v>39</v>
      </c>
      <c r="B3" s="1034"/>
      <c r="C3" s="1034"/>
      <c r="D3" s="1034"/>
      <c r="E3" s="1034"/>
      <c r="F3" s="1034"/>
      <c r="G3" s="1034"/>
      <c r="H3" s="113"/>
      <c r="I3" s="113"/>
      <c r="J3" s="113"/>
      <c r="K3" s="113"/>
    </row>
    <row r="4" spans="1:11">
      <c r="A4" s="1034"/>
      <c r="B4" s="1034"/>
      <c r="C4" s="1034"/>
      <c r="D4" s="1034"/>
      <c r="E4" s="1034"/>
      <c r="F4" s="1034"/>
      <c r="G4" s="1034"/>
      <c r="H4" s="73"/>
      <c r="I4" s="73"/>
      <c r="J4" s="73"/>
      <c r="K4" s="73"/>
    </row>
    <row r="5" spans="1:11">
      <c r="A5" s="73"/>
      <c r="B5" s="73"/>
      <c r="C5" s="73"/>
      <c r="D5" s="73"/>
      <c r="E5" s="73"/>
      <c r="F5" s="73"/>
      <c r="G5" s="73"/>
      <c r="H5" s="73"/>
      <c r="I5" s="73"/>
      <c r="J5" s="73"/>
      <c r="K5" s="73"/>
    </row>
    <row r="6" spans="1:11" ht="14.4" thickBot="1">
      <c r="E6" s="1035" t="s">
        <v>27</v>
      </c>
      <c r="F6" s="1035"/>
      <c r="G6" s="1035"/>
    </row>
    <row r="7" spans="1:11" ht="14.4" thickBot="1">
      <c r="A7" s="114"/>
      <c r="B7" s="115" t="s">
        <v>2</v>
      </c>
      <c r="C7" s="116" t="s">
        <v>3</v>
      </c>
      <c r="D7" s="115" t="s">
        <v>4</v>
      </c>
      <c r="E7" s="117" t="s">
        <v>5</v>
      </c>
      <c r="F7" s="117">
        <v>2017</v>
      </c>
      <c r="G7" s="117">
        <v>2018</v>
      </c>
    </row>
    <row r="8" spans="1:11">
      <c r="A8" s="200" t="s">
        <v>40</v>
      </c>
      <c r="B8" s="118">
        <v>2.8944420000000002</v>
      </c>
      <c r="C8" s="119">
        <v>-13.552235</v>
      </c>
      <c r="D8" s="118">
        <v>-4.0627899999999997</v>
      </c>
      <c r="E8" s="120">
        <v>-0.372</v>
      </c>
      <c r="F8" s="120">
        <v>0.62538499999999997</v>
      </c>
      <c r="G8" s="120">
        <v>10.808569</v>
      </c>
    </row>
    <row r="9" spans="1:11">
      <c r="A9" s="231" t="s">
        <v>41</v>
      </c>
      <c r="B9" s="121">
        <v>6.0405450000000016</v>
      </c>
      <c r="C9" s="122">
        <v>5.638417000000004</v>
      </c>
      <c r="D9" s="121">
        <v>8.7403500000000012</v>
      </c>
      <c r="E9" s="123">
        <v>40.094790000000003</v>
      </c>
      <c r="F9" s="123">
        <v>-2.9254259999999994</v>
      </c>
      <c r="G9" s="123">
        <v>34.868490000000001</v>
      </c>
    </row>
    <row r="10" spans="1:11" ht="27.6">
      <c r="A10" s="232" t="s">
        <v>42</v>
      </c>
      <c r="B10" s="121">
        <v>5.3833230000000007</v>
      </c>
      <c r="C10" s="122">
        <v>23.753553</v>
      </c>
      <c r="D10" s="121">
        <v>13.020099</v>
      </c>
      <c r="E10" s="123">
        <v>0.50103799999999998</v>
      </c>
      <c r="F10" s="123">
        <v>0.10256799999999999</v>
      </c>
      <c r="G10" s="123">
        <v>1.8027999999999999E-2</v>
      </c>
    </row>
    <row r="11" spans="1:11" ht="41.4">
      <c r="A11" s="232" t="s">
        <v>43</v>
      </c>
      <c r="B11" s="121"/>
      <c r="C11" s="122"/>
      <c r="D11" s="121"/>
      <c r="E11" s="123">
        <v>4.2861060000000002</v>
      </c>
      <c r="F11" s="123">
        <v>-1.652506</v>
      </c>
      <c r="G11" s="123">
        <v>-9.9635310000000015</v>
      </c>
    </row>
    <row r="12" spans="1:11" ht="27.6">
      <c r="A12" s="231" t="s">
        <v>44</v>
      </c>
      <c r="B12" s="121">
        <v>3.9977640000000001</v>
      </c>
      <c r="C12" s="122">
        <v>12.447571999999999</v>
      </c>
      <c r="D12" s="121">
        <v>151.861064</v>
      </c>
      <c r="E12" s="123">
        <v>-50.163660999999998</v>
      </c>
      <c r="F12" s="123">
        <v>37.563294999999997</v>
      </c>
      <c r="G12" s="123">
        <v>26.959789000000001</v>
      </c>
    </row>
    <row r="13" spans="1:11" ht="14.4" thickBot="1">
      <c r="A13" s="201" t="s">
        <v>45</v>
      </c>
      <c r="B13" s="124">
        <v>18.316074</v>
      </c>
      <c r="C13" s="125">
        <v>28.287307000000006</v>
      </c>
      <c r="D13" s="124">
        <v>169.55872299999999</v>
      </c>
      <c r="E13" s="126">
        <v>-5.6537269999999964</v>
      </c>
      <c r="F13" s="126">
        <v>33.924566999999996</v>
      </c>
      <c r="G13" s="126">
        <v>62.691344999999998</v>
      </c>
    </row>
    <row r="14" spans="1:11" ht="14.4" thickBot="1">
      <c r="A14" s="202"/>
      <c r="B14" s="127"/>
      <c r="C14" s="127"/>
      <c r="D14" s="127"/>
      <c r="E14" s="127"/>
      <c r="F14" s="127"/>
      <c r="G14" s="127"/>
    </row>
    <row r="15" spans="1:11" ht="14.4" thickBot="1">
      <c r="A15" s="114"/>
      <c r="B15" s="115" t="s">
        <v>2</v>
      </c>
      <c r="C15" s="116" t="s">
        <v>3</v>
      </c>
      <c r="D15" s="115" t="s">
        <v>4</v>
      </c>
      <c r="E15" s="117" t="s">
        <v>5</v>
      </c>
      <c r="F15" s="117">
        <v>2017</v>
      </c>
      <c r="G15" s="117">
        <v>2018</v>
      </c>
    </row>
    <row r="16" spans="1:11">
      <c r="A16" s="200" t="s">
        <v>40</v>
      </c>
      <c r="B16" s="128">
        <v>117.225358</v>
      </c>
      <c r="C16" s="129">
        <v>75.980351999999996</v>
      </c>
      <c r="D16" s="128">
        <v>7.049978000000003</v>
      </c>
      <c r="E16" s="130">
        <v>61.156658</v>
      </c>
      <c r="F16" s="130">
        <v>373.86606499999999</v>
      </c>
      <c r="G16" s="130">
        <v>270.03227500000003</v>
      </c>
      <c r="H16" s="127"/>
      <c r="I16" s="131"/>
    </row>
    <row r="17" spans="1:13">
      <c r="A17" s="231" t="s">
        <v>41</v>
      </c>
      <c r="B17" s="132">
        <v>213.85495399999999</v>
      </c>
      <c r="C17" s="133">
        <v>146</v>
      </c>
      <c r="D17" s="132">
        <v>166.86098100000001</v>
      </c>
      <c r="E17" s="134">
        <v>219.29278500000001</v>
      </c>
      <c r="F17" s="134">
        <v>182.76657399999999</v>
      </c>
      <c r="G17" s="134">
        <v>-214.35730600000002</v>
      </c>
      <c r="H17" s="127"/>
      <c r="I17" s="131"/>
    </row>
    <row r="18" spans="1:13" ht="27.6">
      <c r="A18" s="231" t="s">
        <v>42</v>
      </c>
      <c r="B18" s="132">
        <v>-1.528329</v>
      </c>
      <c r="C18" s="133">
        <v>-9.9814810000000005</v>
      </c>
      <c r="D18" s="132">
        <v>22.173337</v>
      </c>
      <c r="E18" s="134">
        <v>-39.143304000000001</v>
      </c>
      <c r="F18" s="134">
        <v>-11.81301</v>
      </c>
      <c r="G18" s="134">
        <v>1.449586</v>
      </c>
      <c r="H18" s="127"/>
      <c r="I18" s="131"/>
    </row>
    <row r="19" spans="1:13" ht="27.6">
      <c r="A19" s="231" t="s">
        <v>44</v>
      </c>
      <c r="B19" s="132">
        <v>528.34872600000006</v>
      </c>
      <c r="C19" s="133">
        <v>567.75105499999995</v>
      </c>
      <c r="D19" s="132">
        <v>402.257229</v>
      </c>
      <c r="E19" s="134">
        <v>960.539669</v>
      </c>
      <c r="F19" s="134">
        <v>656.29407300000003</v>
      </c>
      <c r="G19" s="134">
        <v>-1140.952278</v>
      </c>
      <c r="H19" s="127"/>
      <c r="I19" s="131"/>
    </row>
    <row r="20" spans="1:13" ht="41.4">
      <c r="A20" s="231" t="s">
        <v>43</v>
      </c>
      <c r="B20" s="132"/>
      <c r="C20" s="133"/>
      <c r="D20" s="132">
        <v>-0.226273</v>
      </c>
      <c r="E20" s="134">
        <v>8.5259999999999998</v>
      </c>
      <c r="F20" s="134">
        <v>-45.600889000000002</v>
      </c>
      <c r="G20" s="134">
        <v>0</v>
      </c>
      <c r="H20" s="127"/>
      <c r="I20" s="131"/>
      <c r="M20" s="55" t="s">
        <v>6</v>
      </c>
    </row>
    <row r="21" spans="1:13" ht="14.4" thickBot="1">
      <c r="A21" s="201" t="s">
        <v>45</v>
      </c>
      <c r="B21" s="135">
        <v>857.90070900000001</v>
      </c>
      <c r="C21" s="136">
        <v>779.74992599999996</v>
      </c>
      <c r="D21" s="135">
        <v>598.34152500000005</v>
      </c>
      <c r="E21" s="137">
        <v>1210.3718080000001</v>
      </c>
      <c r="F21" s="137">
        <v>1155.5128130000001</v>
      </c>
      <c r="G21" s="137">
        <f>-1083394.139/1000</f>
        <v>-1083.394139</v>
      </c>
      <c r="H21" s="127"/>
    </row>
    <row r="22" spans="1:13">
      <c r="A22" s="202"/>
      <c r="H22" s="131"/>
    </row>
    <row r="23" spans="1:13">
      <c r="A23" s="1036" t="s">
        <v>46</v>
      </c>
      <c r="B23" s="1036"/>
      <c r="C23" s="1036"/>
      <c r="D23" s="1036"/>
      <c r="E23" s="1036"/>
      <c r="F23" s="1036"/>
      <c r="G23" s="1036"/>
    </row>
    <row r="24" spans="1:13" ht="36.6" customHeight="1">
      <c r="A24" s="1036"/>
      <c r="B24" s="1036"/>
      <c r="C24" s="1036"/>
      <c r="D24" s="1036"/>
      <c r="E24" s="1036"/>
      <c r="F24" s="1036"/>
      <c r="G24" s="1036"/>
    </row>
  </sheetData>
  <mergeCells count="3">
    <mergeCell ref="A3:G4"/>
    <mergeCell ref="E6:G6"/>
    <mergeCell ref="A23:G24"/>
  </mergeCells>
  <pageMargins left="0.7" right="0.7" top="0.75" bottom="0.75" header="0.3" footer="0.3"/>
  <pageSetup paperSize="9" scale="4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
  <sheetViews>
    <sheetView workbookViewId="0"/>
  </sheetViews>
  <sheetFormatPr defaultColWidth="8.88671875" defaultRowHeight="13.8"/>
  <cols>
    <col min="1" max="1" width="30.6640625" style="55" customWidth="1"/>
    <col min="2" max="6" width="12.6640625" style="55" customWidth="1"/>
    <col min="7" max="7" width="13" style="55" customWidth="1"/>
    <col min="8" max="8" width="12" style="55" customWidth="1"/>
    <col min="9" max="9" width="12.44140625" style="55" customWidth="1"/>
    <col min="10" max="10" width="12.109375" style="55" customWidth="1"/>
    <col min="11" max="11" width="14.109375" style="55" customWidth="1"/>
    <col min="12" max="12" width="15.44140625" style="55" customWidth="1"/>
    <col min="13" max="13" width="13.33203125" style="55" customWidth="1"/>
    <col min="14" max="16384" width="8.88671875" style="55"/>
  </cols>
  <sheetData>
    <row r="1" spans="1:7">
      <c r="G1" s="262" t="s">
        <v>47</v>
      </c>
    </row>
    <row r="2" spans="1:7">
      <c r="F2" s="56"/>
    </row>
    <row r="3" spans="1:7">
      <c r="A3" s="1025" t="s">
        <v>48</v>
      </c>
      <c r="B3" s="1025"/>
      <c r="C3" s="1025"/>
      <c r="D3" s="1025"/>
      <c r="E3" s="1025"/>
      <c r="F3" s="1025"/>
      <c r="G3" s="1025"/>
    </row>
    <row r="4" spans="1:7">
      <c r="A4" s="1025"/>
      <c r="B4" s="1025"/>
      <c r="C4" s="1025"/>
      <c r="D4" s="1025"/>
      <c r="E4" s="1025"/>
      <c r="F4" s="1025"/>
      <c r="G4" s="1025"/>
    </row>
    <row r="5" spans="1:7" ht="14.4" thickBot="1">
      <c r="A5" s="57"/>
      <c r="B5" s="57"/>
      <c r="C5" s="57"/>
      <c r="D5" s="57"/>
      <c r="E5" s="57"/>
      <c r="F5" s="57"/>
    </row>
    <row r="6" spans="1:7" ht="14.4" thickBot="1">
      <c r="A6" s="138"/>
      <c r="B6" s="139">
        <v>2013</v>
      </c>
      <c r="C6" s="140">
        <v>2014</v>
      </c>
      <c r="D6" s="139">
        <v>2015</v>
      </c>
      <c r="E6" s="141">
        <v>2016</v>
      </c>
      <c r="F6" s="141">
        <v>2017</v>
      </c>
      <c r="G6" s="141">
        <v>2018</v>
      </c>
    </row>
    <row r="7" spans="1:7" ht="28.2" thickBot="1">
      <c r="A7" s="233" t="s">
        <v>49</v>
      </c>
      <c r="B7" s="142">
        <v>13.967970377546312</v>
      </c>
      <c r="C7" s="143">
        <v>11.460552377308918</v>
      </c>
      <c r="D7" s="142">
        <v>10.475523230008745</v>
      </c>
      <c r="E7" s="144">
        <v>9.3248347131293556</v>
      </c>
      <c r="F7" s="144">
        <v>10.245962634149794</v>
      </c>
      <c r="G7" s="144">
        <f>0.104753892336*100</f>
        <v>10.475389233600001</v>
      </c>
    </row>
    <row r="8" spans="1:7" ht="28.2" thickBot="1">
      <c r="A8" s="234" t="s">
        <v>50</v>
      </c>
      <c r="B8" s="145">
        <v>18.810011396200018</v>
      </c>
      <c r="C8" s="146">
        <v>16.319001896069533</v>
      </c>
      <c r="D8" s="145">
        <v>17.588639406323473</v>
      </c>
      <c r="E8" s="147">
        <v>17.872173679802223</v>
      </c>
      <c r="F8" s="147">
        <v>17.933393024642928</v>
      </c>
      <c r="G8" s="147">
        <v>18.6828678449934</v>
      </c>
    </row>
    <row r="9" spans="1:7" ht="28.2" thickBot="1">
      <c r="A9" s="153" t="s">
        <v>51</v>
      </c>
      <c r="B9" s="148">
        <v>67.222018226253667</v>
      </c>
      <c r="C9" s="149">
        <v>72.220445726621548</v>
      </c>
      <c r="D9" s="148">
        <v>71.935837363667787</v>
      </c>
      <c r="E9" s="150">
        <v>72.802991607068421</v>
      </c>
      <c r="F9" s="150">
        <v>71.82064434120727</v>
      </c>
      <c r="G9" s="150">
        <v>70.841742921406606</v>
      </c>
    </row>
    <row r="10" spans="1:7">
      <c r="A10" s="151"/>
    </row>
    <row r="11" spans="1:7">
      <c r="A11" s="1036" t="s">
        <v>58</v>
      </c>
      <c r="B11" s="1030"/>
      <c r="C11" s="1030"/>
      <c r="D11" s="1030"/>
      <c r="E11" s="1030"/>
      <c r="F11" s="1030"/>
    </row>
    <row r="12" spans="1:7">
      <c r="A12" s="1030"/>
      <c r="B12" s="1030"/>
      <c r="C12" s="1030"/>
      <c r="D12" s="1030"/>
      <c r="E12" s="1030"/>
      <c r="F12" s="1030"/>
    </row>
  </sheetData>
  <mergeCells count="2">
    <mergeCell ref="A3:G4"/>
    <mergeCell ref="A11:F12"/>
  </mergeCells>
  <pageMargins left="0.7" right="0.7" top="0.75" bottom="0.75" header="0.3" footer="0.3"/>
  <pageSetup paperSize="9" scale="8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4"/>
  <sheetViews>
    <sheetView workbookViewId="0"/>
  </sheetViews>
  <sheetFormatPr defaultColWidth="9.109375" defaultRowHeight="13.2"/>
  <cols>
    <col min="1" max="1" width="31.33203125" style="34" customWidth="1"/>
    <col min="2" max="2" width="9.6640625" style="34" customWidth="1"/>
    <col min="3" max="3" width="10.109375" style="34" customWidth="1"/>
    <col min="4" max="4" width="10.33203125" style="34" customWidth="1"/>
    <col min="5" max="5" width="9.6640625" style="34" customWidth="1"/>
    <col min="6" max="6" width="10" style="34" customWidth="1"/>
    <col min="7" max="7" width="9.88671875" style="34" customWidth="1"/>
    <col min="8" max="16384" width="9.109375" style="34"/>
  </cols>
  <sheetData>
    <row r="1" spans="1:10" ht="13.8">
      <c r="G1" s="1024" t="s">
        <v>52</v>
      </c>
      <c r="H1" s="1024"/>
    </row>
    <row r="3" spans="1:10" ht="13.8">
      <c r="A3" s="1027" t="s">
        <v>53</v>
      </c>
      <c r="B3" s="1027"/>
      <c r="C3" s="1027"/>
      <c r="D3" s="1027"/>
      <c r="E3" s="1027"/>
      <c r="F3" s="1027"/>
      <c r="G3" s="1027"/>
      <c r="H3" s="1027"/>
    </row>
    <row r="4" spans="1:10" ht="13.8" thickBot="1">
      <c r="A4" s="36"/>
      <c r="B4" s="36"/>
      <c r="C4" s="36"/>
      <c r="D4" s="36"/>
      <c r="E4" s="36"/>
      <c r="F4" s="36"/>
    </row>
    <row r="5" spans="1:10" ht="14.4" thickBot="1">
      <c r="A5" s="203"/>
      <c r="B5" s="152" t="s">
        <v>2</v>
      </c>
      <c r="C5" s="38" t="s">
        <v>3</v>
      </c>
      <c r="D5" s="39" t="s">
        <v>4</v>
      </c>
      <c r="E5" s="38" t="s">
        <v>5</v>
      </c>
      <c r="F5" s="38" t="s">
        <v>0</v>
      </c>
      <c r="G5" s="39" t="s">
        <v>1</v>
      </c>
    </row>
    <row r="6" spans="1:10" ht="41.4">
      <c r="A6" s="153" t="s">
        <v>54</v>
      </c>
      <c r="B6" s="154">
        <v>10.564010743061774</v>
      </c>
      <c r="C6" s="41">
        <v>10.299595141700404</v>
      </c>
      <c r="D6" s="154">
        <v>6.4160916165027153</v>
      </c>
      <c r="E6" s="41">
        <v>5.7257174392935983</v>
      </c>
      <c r="F6" s="204">
        <v>3.5277741528557138</v>
      </c>
      <c r="G6" s="42">
        <v>2.4705882352941173</v>
      </c>
    </row>
    <row r="7" spans="1:10" ht="27.6">
      <c r="A7" s="234" t="s">
        <v>55</v>
      </c>
      <c r="B7" s="235">
        <v>1.37868380458091</v>
      </c>
      <c r="C7" s="45">
        <v>0.30761764204435499</v>
      </c>
      <c r="D7" s="155">
        <v>-0.42479233533333755</v>
      </c>
      <c r="E7" s="45">
        <v>-0.66235620259931616</v>
      </c>
      <c r="F7" s="47">
        <v>0.59171457282935869</v>
      </c>
      <c r="G7" s="46">
        <v>0.35786063320817774</v>
      </c>
    </row>
    <row r="8" spans="1:10" ht="55.2">
      <c r="A8" s="234" t="s">
        <v>56</v>
      </c>
      <c r="B8" s="235">
        <v>1.937645977175001</v>
      </c>
      <c r="C8" s="45">
        <v>2.1306613778130923</v>
      </c>
      <c r="D8" s="155">
        <v>2.2770392520663285</v>
      </c>
      <c r="E8" s="45">
        <v>2.4234680767457912</v>
      </c>
      <c r="F8" s="47">
        <v>2.4942039886828113</v>
      </c>
      <c r="G8" s="46">
        <v>2.546711819946597</v>
      </c>
    </row>
    <row r="9" spans="1:10" ht="69.599999999999994" thickBot="1">
      <c r="A9" s="236" t="s">
        <v>57</v>
      </c>
      <c r="B9" s="156">
        <v>2.7289279621942204</v>
      </c>
      <c r="C9" s="49">
        <v>2.9604977194619435</v>
      </c>
      <c r="D9" s="156">
        <v>3.0799259480644938</v>
      </c>
      <c r="E9" s="49">
        <v>3.1772499560327705</v>
      </c>
      <c r="F9" s="51">
        <v>3.2134023179702096</v>
      </c>
      <c r="G9" s="50">
        <v>3.2129466414774184</v>
      </c>
      <c r="J9" s="205"/>
    </row>
    <row r="10" spans="1:10">
      <c r="A10" s="53"/>
      <c r="B10" s="157"/>
      <c r="C10" s="157"/>
      <c r="D10" s="157"/>
      <c r="E10" s="54"/>
    </row>
    <row r="11" spans="1:10" ht="31.2" customHeight="1">
      <c r="A11" s="1028" t="s">
        <v>58</v>
      </c>
      <c r="B11" s="1028"/>
      <c r="C11" s="1028"/>
      <c r="D11" s="1028"/>
      <c r="E11" s="1028"/>
      <c r="F11" s="1028"/>
    </row>
    <row r="12" spans="1:10" ht="13.2" customHeight="1">
      <c r="A12" s="1028"/>
      <c r="B12" s="1028"/>
      <c r="C12" s="1028"/>
      <c r="D12" s="1028"/>
      <c r="E12" s="1028"/>
      <c r="F12" s="1028"/>
    </row>
    <row r="14" spans="1:10">
      <c r="E14" s="205"/>
      <c r="I14" s="205"/>
    </row>
  </sheetData>
  <mergeCells count="4">
    <mergeCell ref="G1:H1"/>
    <mergeCell ref="A3:H3"/>
    <mergeCell ref="A11:F11"/>
    <mergeCell ref="A12:F12"/>
  </mergeCells>
  <pageMargins left="0.7" right="0.7" top="0.75" bottom="0.75" header="0.3" footer="0.3"/>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heetViews>
  <sheetFormatPr defaultColWidth="8.88671875" defaultRowHeight="13.8"/>
  <cols>
    <col min="1" max="1" width="30.6640625" style="55" customWidth="1"/>
    <col min="2" max="3" width="11.44140625" style="55" customWidth="1"/>
    <col min="4" max="4" width="12" style="55" customWidth="1"/>
    <col min="5" max="6" width="11.6640625" style="55" customWidth="1"/>
    <col min="7" max="7" width="11.5546875" style="55" customWidth="1"/>
    <col min="8" max="8" width="12" style="55" customWidth="1"/>
    <col min="9" max="9" width="12.44140625" style="55" customWidth="1"/>
    <col min="10" max="10" width="12.109375" style="55" customWidth="1"/>
    <col min="11" max="11" width="14.109375" style="55" customWidth="1"/>
    <col min="12" max="12" width="15.44140625" style="55" customWidth="1"/>
    <col min="13" max="13" width="13.33203125" style="55" customWidth="1"/>
    <col min="14" max="16384" width="8.88671875" style="55"/>
  </cols>
  <sheetData>
    <row r="1" spans="1:9">
      <c r="G1" s="56" t="s">
        <v>59</v>
      </c>
    </row>
    <row r="2" spans="1:9">
      <c r="F2" s="56"/>
    </row>
    <row r="3" spans="1:9" ht="34.200000000000003" customHeight="1">
      <c r="A3" s="1038" t="s">
        <v>60</v>
      </c>
      <c r="B3" s="1038"/>
      <c r="C3" s="1038"/>
      <c r="D3" s="1038"/>
      <c r="E3" s="1038"/>
      <c r="F3" s="1038"/>
    </row>
    <row r="4" spans="1:9">
      <c r="A4" s="1039"/>
      <c r="B4" s="1039"/>
      <c r="C4" s="1039"/>
      <c r="D4" s="1039"/>
      <c r="E4" s="1039"/>
      <c r="F4" s="1039"/>
    </row>
    <row r="5" spans="1:9">
      <c r="A5" s="57"/>
      <c r="B5" s="57"/>
      <c r="C5" s="57"/>
      <c r="D5" s="57"/>
      <c r="E5" s="57"/>
      <c r="F5" s="57"/>
    </row>
    <row r="6" spans="1:9" ht="28.2" customHeight="1" thickBot="1">
      <c r="A6" s="57"/>
      <c r="B6" s="57"/>
      <c r="C6" s="57"/>
      <c r="D6" s="57"/>
      <c r="F6" s="1037" t="s">
        <v>67</v>
      </c>
      <c r="G6" s="1037"/>
    </row>
    <row r="7" spans="1:9" ht="14.4" thickBot="1">
      <c r="A7" s="158"/>
      <c r="B7" s="206">
        <v>2013</v>
      </c>
      <c r="C7" s="207">
        <v>2014</v>
      </c>
      <c r="D7" s="206">
        <v>2015</v>
      </c>
      <c r="E7" s="206">
        <v>2016</v>
      </c>
      <c r="F7" s="208">
        <v>2017</v>
      </c>
      <c r="G7" s="208">
        <v>2018</v>
      </c>
    </row>
    <row r="8" spans="1:9" ht="27.6">
      <c r="A8" s="237" t="s">
        <v>61</v>
      </c>
      <c r="B8" s="159">
        <v>37277.67</v>
      </c>
      <c r="C8" s="160">
        <v>58800.877000000008</v>
      </c>
      <c r="D8" s="159">
        <v>71449.293000000005</v>
      </c>
      <c r="E8" s="160">
        <v>84431.107000000004</v>
      </c>
      <c r="F8" s="161">
        <v>110631.681</v>
      </c>
      <c r="G8" s="161">
        <v>126684.632</v>
      </c>
      <c r="I8" s="209"/>
    </row>
    <row r="9" spans="1:9" ht="27.6">
      <c r="A9" s="238" t="s">
        <v>62</v>
      </c>
      <c r="B9" s="162">
        <v>44291.31</v>
      </c>
      <c r="C9" s="163">
        <v>91925.695999999996</v>
      </c>
      <c r="D9" s="162">
        <v>146370.736</v>
      </c>
      <c r="E9" s="163">
        <v>213496.92500000002</v>
      </c>
      <c r="F9" s="164">
        <v>281289.17700000003</v>
      </c>
      <c r="G9" s="164">
        <v>318727.20299999998</v>
      </c>
      <c r="I9" s="209"/>
    </row>
    <row r="10" spans="1:9" ht="27.6">
      <c r="A10" s="238" t="s">
        <v>63</v>
      </c>
      <c r="B10" s="162">
        <v>26650.678000000004</v>
      </c>
      <c r="C10" s="163">
        <v>43231.949000000001</v>
      </c>
      <c r="D10" s="162">
        <v>59115.656000000003</v>
      </c>
      <c r="E10" s="163">
        <v>64257.565999999999</v>
      </c>
      <c r="F10" s="164">
        <v>74907.625</v>
      </c>
      <c r="G10" s="164">
        <v>98820.159000000043</v>
      </c>
      <c r="H10" s="209"/>
      <c r="I10" s="209"/>
    </row>
    <row r="11" spans="1:9" ht="27.6">
      <c r="A11" s="238" t="s">
        <v>64</v>
      </c>
      <c r="B11" s="162">
        <v>133090.228</v>
      </c>
      <c r="C11" s="163">
        <v>223428.345</v>
      </c>
      <c r="D11" s="162">
        <v>358132.96899999998</v>
      </c>
      <c r="E11" s="163">
        <v>487789.03600000002</v>
      </c>
      <c r="F11" s="164">
        <v>633064.745</v>
      </c>
      <c r="G11" s="164">
        <v>731567.54599999997</v>
      </c>
    </row>
    <row r="12" spans="1:9" ht="27.6">
      <c r="A12" s="238" t="s">
        <v>65</v>
      </c>
      <c r="B12" s="162">
        <v>0</v>
      </c>
      <c r="C12" s="163">
        <v>0</v>
      </c>
      <c r="D12" s="162">
        <v>0</v>
      </c>
      <c r="E12" s="163">
        <v>6363.8950000000004</v>
      </c>
      <c r="F12" s="164">
        <v>8193.732</v>
      </c>
      <c r="G12" s="164">
        <v>0</v>
      </c>
    </row>
    <row r="13" spans="1:9" ht="28.2" thickBot="1">
      <c r="A13" s="239" t="s">
        <v>66</v>
      </c>
      <c r="B13" s="84">
        <v>77443.337</v>
      </c>
      <c r="C13" s="85">
        <v>90562.542000000016</v>
      </c>
      <c r="D13" s="84">
        <v>101865.592</v>
      </c>
      <c r="E13" s="85">
        <v>146626.476</v>
      </c>
      <c r="F13" s="86">
        <v>192736.76500000001</v>
      </c>
      <c r="G13" s="86">
        <v>279199.99300000002</v>
      </c>
    </row>
    <row r="14" spans="1:9">
      <c r="A14" s="77"/>
      <c r="B14" s="77"/>
      <c r="C14" s="77"/>
      <c r="D14" s="77"/>
      <c r="E14" s="77"/>
      <c r="F14" s="77"/>
      <c r="G14" s="209"/>
    </row>
    <row r="15" spans="1:9">
      <c r="A15" s="77"/>
      <c r="B15" s="77"/>
      <c r="C15" s="77"/>
      <c r="D15" s="77"/>
      <c r="E15" s="77"/>
      <c r="F15" s="77"/>
      <c r="G15" s="209"/>
      <c r="H15" s="209"/>
      <c r="I15" s="209"/>
    </row>
    <row r="16" spans="1:9">
      <c r="A16" s="77"/>
      <c r="B16" s="77"/>
      <c r="C16" s="77"/>
      <c r="D16" s="77"/>
      <c r="E16" s="77"/>
      <c r="F16" s="77"/>
    </row>
    <row r="17" spans="1:8" ht="14.4" thickBot="1">
      <c r="A17" s="77"/>
      <c r="B17" s="77"/>
      <c r="C17" s="77"/>
      <c r="D17" s="77"/>
      <c r="E17" s="77"/>
      <c r="F17" s="77"/>
    </row>
    <row r="18" spans="1:8" ht="14.4" thickBot="1">
      <c r="A18" s="158"/>
      <c r="B18" s="206">
        <v>2013</v>
      </c>
      <c r="C18" s="206">
        <v>2014</v>
      </c>
      <c r="D18" s="206">
        <v>2015</v>
      </c>
      <c r="E18" s="206">
        <v>2016</v>
      </c>
      <c r="F18" s="208">
        <v>2017</v>
      </c>
      <c r="G18" s="208">
        <v>2018</v>
      </c>
    </row>
    <row r="19" spans="1:8" ht="27.6">
      <c r="A19" s="237" t="s">
        <v>61</v>
      </c>
      <c r="B19" s="165">
        <v>11.694837043263401</v>
      </c>
      <c r="C19" s="166">
        <v>11.576128637645489</v>
      </c>
      <c r="D19" s="165">
        <v>9.6954773628473774</v>
      </c>
      <c r="E19" s="166">
        <v>8.4181508406666694</v>
      </c>
      <c r="F19" s="210">
        <v>8.5047404097738148</v>
      </c>
      <c r="G19" s="167">
        <v>8.1469241187225485</v>
      </c>
    </row>
    <row r="20" spans="1:8" ht="27.6">
      <c r="A20" s="238" t="s">
        <v>62</v>
      </c>
      <c r="B20" s="168">
        <v>13.895172441911278</v>
      </c>
      <c r="C20" s="169">
        <v>18.097411744404649</v>
      </c>
      <c r="D20" s="168">
        <v>19.86211616497464</v>
      </c>
      <c r="E20" s="169">
        <v>21.286577690714143</v>
      </c>
      <c r="F20" s="211">
        <v>21.623927331122438</v>
      </c>
      <c r="G20" s="170">
        <v>20.496932393612489</v>
      </c>
    </row>
    <row r="21" spans="1:8" ht="27.6">
      <c r="A21" s="238" t="s">
        <v>63</v>
      </c>
      <c r="B21" s="168">
        <v>8.3609124793069167</v>
      </c>
      <c r="C21" s="169">
        <v>8.5110737868778585</v>
      </c>
      <c r="D21" s="168">
        <v>8.0218359128882177</v>
      </c>
      <c r="E21" s="169">
        <v>6.4067605230154561</v>
      </c>
      <c r="F21" s="211">
        <v>5.7584762301287205</v>
      </c>
      <c r="G21" s="170">
        <v>6.3549960564521948</v>
      </c>
    </row>
    <row r="22" spans="1:8" ht="27.6">
      <c r="A22" s="238" t="s">
        <v>64</v>
      </c>
      <c r="B22" s="168">
        <v>41.753374835679701</v>
      </c>
      <c r="C22" s="169">
        <v>43.986338214245265</v>
      </c>
      <c r="D22" s="168">
        <v>48.597683028561541</v>
      </c>
      <c r="E22" s="169">
        <v>48.634701466976907</v>
      </c>
      <c r="F22" s="211">
        <v>48.666451328753247</v>
      </c>
      <c r="G22" s="170">
        <v>47.046158566273981</v>
      </c>
    </row>
    <row r="23" spans="1:8" ht="27.6">
      <c r="A23" s="238" t="s">
        <v>65</v>
      </c>
      <c r="B23" s="168">
        <v>0</v>
      </c>
      <c r="C23" s="169">
        <v>0</v>
      </c>
      <c r="D23" s="168">
        <v>0</v>
      </c>
      <c r="E23" s="169">
        <v>0.63450818007354104</v>
      </c>
      <c r="F23" s="211">
        <v>0.629887958109005</v>
      </c>
      <c r="G23" s="170">
        <v>0</v>
      </c>
    </row>
    <row r="24" spans="1:8" ht="28.2" thickBot="1">
      <c r="A24" s="239" t="s">
        <v>66</v>
      </c>
      <c r="B24" s="171">
        <v>24.295703199838702</v>
      </c>
      <c r="C24" s="172">
        <v>17.829047616826742</v>
      </c>
      <c r="D24" s="171">
        <v>13.822887530728217</v>
      </c>
      <c r="E24" s="172">
        <v>14.61930129855328</v>
      </c>
      <c r="F24" s="212">
        <v>14.816516742112773</v>
      </c>
      <c r="G24" s="173">
        <v>17.954988864938777</v>
      </c>
    </row>
    <row r="26" spans="1:8" ht="13.8" customHeight="1">
      <c r="A26" s="1031" t="s">
        <v>68</v>
      </c>
      <c r="B26" s="1040"/>
      <c r="C26" s="1040"/>
      <c r="D26" s="1040"/>
      <c r="E26" s="1040"/>
      <c r="F26" s="1040"/>
      <c r="G26" s="1040"/>
      <c r="H26" s="1040"/>
    </row>
    <row r="27" spans="1:8" ht="33" customHeight="1">
      <c r="A27" s="1040"/>
      <c r="B27" s="1040"/>
      <c r="C27" s="1040"/>
      <c r="D27" s="1040"/>
      <c r="E27" s="1040"/>
      <c r="F27" s="1040"/>
      <c r="G27" s="1040"/>
      <c r="H27" s="1040"/>
    </row>
  </sheetData>
  <mergeCells count="4">
    <mergeCell ref="F6:G6"/>
    <mergeCell ref="A3:F3"/>
    <mergeCell ref="A4:F4"/>
    <mergeCell ref="A26:H27"/>
  </mergeCells>
  <pageMargins left="0.7" right="0.7" top="0.75" bottom="0.75" header="0.3" footer="0.3"/>
  <pageSetup paperSize="9"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
  <sheetViews>
    <sheetView workbookViewId="0"/>
  </sheetViews>
  <sheetFormatPr defaultColWidth="8.88671875" defaultRowHeight="13.8"/>
  <cols>
    <col min="1" max="1" width="30.6640625" style="55" customWidth="1"/>
    <col min="2" max="2" width="10.33203125" style="55" customWidth="1"/>
    <col min="3" max="3" width="10" style="55" customWidth="1"/>
    <col min="4" max="4" width="10.6640625" style="55" customWidth="1"/>
    <col min="5" max="5" width="9.88671875" style="55" customWidth="1"/>
    <col min="6" max="6" width="10.109375" style="55" customWidth="1"/>
    <col min="7" max="7" width="10.44140625" style="55" customWidth="1"/>
    <col min="8" max="8" width="12" style="55" customWidth="1"/>
    <col min="9" max="9" width="12.44140625" style="55" customWidth="1"/>
    <col min="10" max="10" width="12.109375" style="55" customWidth="1"/>
    <col min="11" max="11" width="14.109375" style="55" customWidth="1"/>
    <col min="12" max="12" width="15.44140625" style="55" customWidth="1"/>
    <col min="13" max="13" width="13.33203125" style="55" customWidth="1"/>
    <col min="14" max="16384" width="8.88671875" style="55"/>
  </cols>
  <sheetData>
    <row r="1" spans="1:7">
      <c r="G1" s="56" t="s">
        <v>69</v>
      </c>
    </row>
    <row r="2" spans="1:7">
      <c r="F2" s="56"/>
    </row>
    <row r="3" spans="1:7">
      <c r="A3" s="1025" t="s">
        <v>70</v>
      </c>
      <c r="B3" s="1025"/>
      <c r="C3" s="1025"/>
      <c r="D3" s="1025"/>
      <c r="E3" s="1025"/>
      <c r="F3" s="1025"/>
      <c r="G3" s="1025"/>
    </row>
    <row r="4" spans="1:7">
      <c r="A4" s="1025"/>
      <c r="B4" s="1025"/>
      <c r="C4" s="1025"/>
      <c r="D4" s="1025"/>
      <c r="E4" s="1025"/>
      <c r="F4" s="1025"/>
      <c r="G4" s="1025"/>
    </row>
    <row r="5" spans="1:7" ht="14.4" thickBot="1">
      <c r="A5" s="213"/>
      <c r="B5" s="57"/>
      <c r="C5" s="57"/>
      <c r="D5" s="57"/>
      <c r="E5" s="57"/>
      <c r="F5" s="57"/>
    </row>
    <row r="6" spans="1:7" ht="14.4" thickBot="1">
      <c r="A6" s="214"/>
      <c r="B6" s="140">
        <v>2013</v>
      </c>
      <c r="C6" s="139">
        <v>2014</v>
      </c>
      <c r="D6" s="140">
        <v>2015</v>
      </c>
      <c r="E6" s="139">
        <v>2016</v>
      </c>
      <c r="F6" s="141">
        <v>2017</v>
      </c>
      <c r="G6" s="141">
        <v>2018</v>
      </c>
    </row>
    <row r="7" spans="1:7" ht="27.6">
      <c r="A7" s="153" t="s">
        <v>51</v>
      </c>
      <c r="B7" s="143">
        <v>52.461253896833718</v>
      </c>
      <c r="C7" s="142">
        <v>57.066864326567334</v>
      </c>
      <c r="D7" s="143">
        <v>60.107218901358927</v>
      </c>
      <c r="E7" s="142">
        <v>60.296018947191719</v>
      </c>
      <c r="F7" s="144">
        <v>59.387372511232883</v>
      </c>
      <c r="G7" s="144">
        <f>0.599026695889562*100</f>
        <v>59.902669588956201</v>
      </c>
    </row>
    <row r="8" spans="1:7" ht="27.6">
      <c r="A8" s="234" t="s">
        <v>50</v>
      </c>
      <c r="B8" s="146">
        <v>13.092320803864229</v>
      </c>
      <c r="C8" s="145">
        <v>12.616958697923533</v>
      </c>
      <c r="D8" s="146">
        <v>14.092822259100259</v>
      </c>
      <c r="E8" s="145">
        <v>16.392422835143087</v>
      </c>
      <c r="F8" s="147">
        <v>16.914056064201446</v>
      </c>
      <c r="G8" s="147">
        <f>0.173224216001577*100</f>
        <v>17.3224216001577</v>
      </c>
    </row>
    <row r="9" spans="1:7" ht="28.2" thickBot="1">
      <c r="A9" s="233" t="s">
        <v>49</v>
      </c>
      <c r="B9" s="149">
        <v>34.446425299302057</v>
      </c>
      <c r="C9" s="148">
        <v>30.31617697550913</v>
      </c>
      <c r="D9" s="149">
        <v>25.799958839540814</v>
      </c>
      <c r="E9" s="148">
        <v>23.311558217665194</v>
      </c>
      <c r="F9" s="150">
        <v>23.698571424565674</v>
      </c>
      <c r="G9" s="150">
        <f>0.227749088108861*100</f>
        <v>22.7749088108861</v>
      </c>
    </row>
    <row r="10" spans="1:7">
      <c r="A10" s="151"/>
    </row>
    <row r="11" spans="1:7">
      <c r="A11" s="1030" t="s">
        <v>19</v>
      </c>
      <c r="B11" s="1030"/>
      <c r="C11" s="1030"/>
      <c r="D11" s="1030"/>
      <c r="E11" s="1030"/>
      <c r="F11" s="1030"/>
    </row>
    <row r="12" spans="1:7">
      <c r="A12" s="1030"/>
      <c r="B12" s="1030"/>
      <c r="C12" s="1030"/>
      <c r="D12" s="1030"/>
      <c r="E12" s="1030"/>
      <c r="F12" s="1030"/>
    </row>
    <row r="18" spans="5:5">
      <c r="E18" s="151"/>
    </row>
  </sheetData>
  <mergeCells count="2">
    <mergeCell ref="A3:G4"/>
    <mergeCell ref="A11:F12"/>
  </mergeCells>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
  <sheetViews>
    <sheetView workbookViewId="0"/>
  </sheetViews>
  <sheetFormatPr defaultColWidth="8.88671875" defaultRowHeight="13.8"/>
  <cols>
    <col min="1" max="1" width="30.6640625" style="55" customWidth="1"/>
    <col min="2" max="2" width="10.5546875" style="55" customWidth="1"/>
    <col min="3" max="3" width="10.44140625" style="55" customWidth="1"/>
    <col min="4" max="4" width="10.88671875" style="55" customWidth="1"/>
    <col min="5" max="5" width="10.6640625" style="55" customWidth="1"/>
    <col min="6" max="6" width="10.5546875" style="55" customWidth="1"/>
    <col min="7" max="7" width="10.88671875" style="55" customWidth="1"/>
    <col min="8" max="8" width="12" style="55" customWidth="1"/>
    <col min="9" max="9" width="12.44140625" style="55" customWidth="1"/>
    <col min="10" max="10" width="12.109375" style="55" customWidth="1"/>
    <col min="11" max="11" width="14.109375" style="55" customWidth="1"/>
    <col min="12" max="12" width="15.44140625" style="55" customWidth="1"/>
    <col min="13" max="13" width="13.33203125" style="55" customWidth="1"/>
    <col min="14" max="16384" width="8.88671875" style="55"/>
  </cols>
  <sheetData>
    <row r="1" spans="1:7">
      <c r="G1" s="56" t="s">
        <v>71</v>
      </c>
    </row>
    <row r="2" spans="1:7">
      <c r="F2" s="56"/>
    </row>
    <row r="3" spans="1:7" ht="13.8" customHeight="1">
      <c r="A3" s="1034" t="s">
        <v>72</v>
      </c>
      <c r="B3" s="1034"/>
      <c r="C3" s="1034"/>
      <c r="D3" s="1034"/>
      <c r="E3" s="1034"/>
      <c r="F3" s="1034"/>
    </row>
    <row r="4" spans="1:7">
      <c r="A4" s="1034"/>
      <c r="B4" s="1034"/>
      <c r="C4" s="1034"/>
      <c r="D4" s="1034"/>
      <c r="E4" s="1034"/>
      <c r="F4" s="1034"/>
    </row>
    <row r="5" spans="1:7" ht="14.4" thickBot="1">
      <c r="A5" s="57"/>
      <c r="B5" s="57"/>
      <c r="C5" s="57"/>
      <c r="D5" s="57"/>
      <c r="E5" s="57"/>
      <c r="F5" s="57"/>
    </row>
    <row r="6" spans="1:7" ht="14.4" thickBot="1">
      <c r="A6" s="58"/>
      <c r="B6" s="59">
        <v>2013</v>
      </c>
      <c r="C6" s="60">
        <v>2014</v>
      </c>
      <c r="D6" s="59">
        <v>2015</v>
      </c>
      <c r="E6" s="61">
        <v>2016</v>
      </c>
      <c r="F6" s="61">
        <v>2017</v>
      </c>
      <c r="G6" s="61">
        <v>2018</v>
      </c>
    </row>
    <row r="7" spans="1:7" ht="27.6">
      <c r="A7" s="225" t="s">
        <v>15</v>
      </c>
      <c r="B7" s="62">
        <v>71.141237825484666</v>
      </c>
      <c r="C7" s="63">
        <v>63.653471263646487</v>
      </c>
      <c r="D7" s="62">
        <v>77.26931515135476</v>
      </c>
      <c r="E7" s="64">
        <v>72.886108876976991</v>
      </c>
      <c r="F7" s="64">
        <v>72.143755539538049</v>
      </c>
      <c r="G7" s="64">
        <v>69.262122923094154</v>
      </c>
    </row>
    <row r="8" spans="1:7" ht="55.2">
      <c r="A8" s="226" t="s">
        <v>16</v>
      </c>
      <c r="B8" s="65">
        <v>53.270809156695307</v>
      </c>
      <c r="C8" s="66">
        <v>39.18246213764813</v>
      </c>
      <c r="D8" s="65">
        <v>59.198489447253998</v>
      </c>
      <c r="E8" s="67">
        <v>50.407067801692953</v>
      </c>
      <c r="F8" s="67">
        <v>48.749043174600409</v>
      </c>
      <c r="G8" s="67">
        <v>50.451521346162828</v>
      </c>
    </row>
    <row r="9" spans="1:7" ht="27.6">
      <c r="A9" s="227" t="s">
        <v>17</v>
      </c>
      <c r="B9" s="65">
        <v>55.798985479134544</v>
      </c>
      <c r="C9" s="66">
        <v>52.169873925943541</v>
      </c>
      <c r="D9" s="65">
        <v>63.249071478217068</v>
      </c>
      <c r="E9" s="67">
        <v>61.906983959212049</v>
      </c>
      <c r="F9" s="67">
        <v>61.491243853561897</v>
      </c>
      <c r="G9" s="67">
        <v>60.739827887781104</v>
      </c>
    </row>
    <row r="10" spans="1:7" ht="55.8" thickBot="1">
      <c r="A10" s="228" t="s">
        <v>18</v>
      </c>
      <c r="B10" s="68">
        <v>30.933324635541865</v>
      </c>
      <c r="C10" s="69">
        <v>25.122545569344119</v>
      </c>
      <c r="D10" s="68">
        <v>36.099795172382287</v>
      </c>
      <c r="E10" s="70">
        <v>31.381490616921649</v>
      </c>
      <c r="F10" s="70">
        <v>30.297674605428782</v>
      </c>
      <c r="G10" s="70">
        <v>31.09774750197688</v>
      </c>
    </row>
    <row r="11" spans="1:7">
      <c r="A11" s="71"/>
      <c r="B11" s="72"/>
      <c r="C11" s="72"/>
      <c r="D11" s="72"/>
      <c r="E11" s="72"/>
      <c r="F11" s="72"/>
    </row>
    <row r="12" spans="1:7">
      <c r="A12" s="1036" t="s">
        <v>73</v>
      </c>
      <c r="B12" s="1030"/>
      <c r="C12" s="1030"/>
      <c r="D12" s="1030"/>
      <c r="E12" s="1030"/>
      <c r="F12" s="1030"/>
    </row>
    <row r="13" spans="1:7">
      <c r="A13" s="1030"/>
      <c r="B13" s="1030"/>
      <c r="C13" s="1030"/>
      <c r="D13" s="1030"/>
      <c r="E13" s="1030"/>
      <c r="F13" s="1030"/>
    </row>
  </sheetData>
  <mergeCells count="2">
    <mergeCell ref="A3:F4"/>
    <mergeCell ref="A12:F13"/>
  </mergeCells>
  <pageMargins left="0.7" right="0.7" top="0.75" bottom="0.75" header="0.3" footer="0.3"/>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workbookViewId="0"/>
  </sheetViews>
  <sheetFormatPr defaultColWidth="8.88671875" defaultRowHeight="13.8"/>
  <cols>
    <col min="1" max="1" width="40.33203125" style="55" customWidth="1"/>
    <col min="2" max="2" width="10.6640625" style="55" customWidth="1"/>
    <col min="3" max="3" width="10.33203125" style="55" customWidth="1"/>
    <col min="4" max="4" width="10.88671875" style="55" customWidth="1"/>
    <col min="5" max="6" width="11.33203125" style="55" customWidth="1"/>
    <col min="7" max="7" width="11.109375" style="55" customWidth="1"/>
    <col min="8" max="16384" width="8.88671875" style="55"/>
  </cols>
  <sheetData>
    <row r="1" spans="1:7">
      <c r="G1" s="56" t="s">
        <v>74</v>
      </c>
    </row>
    <row r="2" spans="1:7">
      <c r="D2" s="56"/>
      <c r="E2" s="56"/>
    </row>
    <row r="3" spans="1:7">
      <c r="A3" s="1041" t="s">
        <v>75</v>
      </c>
      <c r="B3" s="1041"/>
      <c r="C3" s="1041"/>
      <c r="D3" s="1041"/>
      <c r="E3" s="1041"/>
      <c r="F3" s="1041"/>
      <c r="G3" s="1041"/>
    </row>
    <row r="4" spans="1:7" ht="14.4" thickBot="1">
      <c r="A4" s="73"/>
      <c r="B4" s="73"/>
      <c r="C4" s="73"/>
      <c r="D4" s="73"/>
      <c r="E4" s="73"/>
      <c r="F4" s="73"/>
    </row>
    <row r="5" spans="1:7" ht="14.4" thickBot="1">
      <c r="A5" s="87"/>
      <c r="B5" s="88">
        <v>2013</v>
      </c>
      <c r="C5" s="89">
        <v>2014</v>
      </c>
      <c r="D5" s="88">
        <v>2015</v>
      </c>
      <c r="E5" s="90">
        <v>2016</v>
      </c>
      <c r="F5" s="90">
        <v>2017</v>
      </c>
      <c r="G5" s="90">
        <v>2018</v>
      </c>
    </row>
    <row r="6" spans="1:7">
      <c r="A6" s="240" t="s">
        <v>30</v>
      </c>
      <c r="B6" s="91">
        <v>70.821721138417359</v>
      </c>
      <c r="C6" s="92">
        <v>63.778998094811158</v>
      </c>
      <c r="D6" s="91">
        <v>57.189197344598675</v>
      </c>
      <c r="E6" s="93">
        <v>63.350939929792325</v>
      </c>
      <c r="F6" s="93">
        <v>66.994858611825194</v>
      </c>
      <c r="G6" s="93">
        <v>60.573469855581877</v>
      </c>
    </row>
    <row r="7" spans="1:7" ht="27.6">
      <c r="A7" s="241" t="s">
        <v>76</v>
      </c>
      <c r="B7" s="94">
        <v>4.9911325057005325</v>
      </c>
      <c r="C7" s="95">
        <v>4.5668497142216742</v>
      </c>
      <c r="D7" s="94">
        <v>3.3531985515992755</v>
      </c>
      <c r="E7" s="96">
        <v>3.4054000852990387</v>
      </c>
      <c r="F7" s="96">
        <v>2.5681233933161955</v>
      </c>
      <c r="G7" s="96">
        <v>1.9293955834033774</v>
      </c>
    </row>
    <row r="8" spans="1:7">
      <c r="A8" s="242" t="s">
        <v>32</v>
      </c>
      <c r="B8" s="94">
        <v>0.88674942994679506</v>
      </c>
      <c r="C8" s="95">
        <v>7.6543763308304387</v>
      </c>
      <c r="D8" s="94">
        <v>9.120398310199155</v>
      </c>
      <c r="E8" s="96">
        <v>3.5891210918276961</v>
      </c>
      <c r="F8" s="96">
        <v>4.4447300771208225</v>
      </c>
      <c r="G8" s="96">
        <v>12.153281882784443</v>
      </c>
    </row>
    <row r="9" spans="1:7" ht="41.4">
      <c r="A9" s="241" t="s">
        <v>33</v>
      </c>
      <c r="B9" s="94">
        <v>3.0909551558145427</v>
      </c>
      <c r="C9" s="95">
        <v>2.5607979379132577</v>
      </c>
      <c r="D9" s="94">
        <v>8.8865419432709718</v>
      </c>
      <c r="E9" s="96">
        <v>5.6527016830156489</v>
      </c>
      <c r="F9" s="96">
        <v>2.7866323907455013</v>
      </c>
      <c r="G9" s="96">
        <v>2.7775655230381293</v>
      </c>
    </row>
    <row r="10" spans="1:7" ht="14.4" thickBot="1">
      <c r="A10" s="243" t="s">
        <v>34</v>
      </c>
      <c r="B10" s="97">
        <v>20.209441770120769</v>
      </c>
      <c r="C10" s="98">
        <v>21.438977922223469</v>
      </c>
      <c r="D10" s="97">
        <v>21.450663850331924</v>
      </c>
      <c r="E10" s="99">
        <v>24.001837210065286</v>
      </c>
      <c r="F10" s="99">
        <v>23.205655526992288</v>
      </c>
      <c r="G10" s="99">
        <v>22.566287155192175</v>
      </c>
    </row>
    <row r="11" spans="1:7" ht="14.4" thickBot="1">
      <c r="A11" s="220"/>
      <c r="B11" s="73"/>
      <c r="C11" s="73"/>
      <c r="D11" s="73"/>
      <c r="E11" s="73"/>
      <c r="F11" s="73"/>
      <c r="G11" s="73"/>
    </row>
    <row r="12" spans="1:7" ht="14.4" thickBot="1">
      <c r="A12" s="100"/>
      <c r="B12" s="101">
        <v>2013</v>
      </c>
      <c r="C12" s="102">
        <v>2014</v>
      </c>
      <c r="D12" s="101">
        <v>2015</v>
      </c>
      <c r="E12" s="103">
        <v>2016</v>
      </c>
      <c r="F12" s="103">
        <v>2017</v>
      </c>
      <c r="G12" s="103">
        <v>2018</v>
      </c>
    </row>
    <row r="13" spans="1:7" ht="27.6">
      <c r="A13" s="244" t="s">
        <v>35</v>
      </c>
      <c r="B13" s="104">
        <v>82.289002557544748</v>
      </c>
      <c r="C13" s="105">
        <v>85.559265442404012</v>
      </c>
      <c r="D13" s="104">
        <v>64.115853658536579</v>
      </c>
      <c r="E13" s="106">
        <v>76.722449706248881</v>
      </c>
      <c r="F13" s="106">
        <v>86.917960088691785</v>
      </c>
      <c r="G13" s="106">
        <v>74.028356137219902</v>
      </c>
    </row>
    <row r="14" spans="1:7">
      <c r="A14" s="245" t="s">
        <v>36</v>
      </c>
      <c r="B14" s="107">
        <v>3.4846547314578009</v>
      </c>
      <c r="C14" s="108">
        <v>1.4607679465776295</v>
      </c>
      <c r="D14" s="107">
        <v>10.711382113821138</v>
      </c>
      <c r="E14" s="109">
        <v>7.6731351255118385</v>
      </c>
      <c r="F14" s="109">
        <v>2.4833702882483371</v>
      </c>
      <c r="G14" s="109">
        <v>17.955581994844337</v>
      </c>
    </row>
    <row r="15" spans="1:7" ht="28.2" thickBot="1">
      <c r="A15" s="246" t="s">
        <v>37</v>
      </c>
      <c r="B15" s="110">
        <v>14.226342710997441</v>
      </c>
      <c r="C15" s="111">
        <v>12.979966611018364</v>
      </c>
      <c r="D15" s="110">
        <v>25.172764227642276</v>
      </c>
      <c r="E15" s="112">
        <v>15.604415168239274</v>
      </c>
      <c r="F15" s="112">
        <v>10.598669623059868</v>
      </c>
      <c r="G15" s="112">
        <v>8.016061867935754</v>
      </c>
    </row>
    <row r="16" spans="1:7">
      <c r="A16" s="73"/>
      <c r="B16" s="73"/>
      <c r="C16" s="73"/>
      <c r="D16" s="73"/>
      <c r="E16" s="73"/>
      <c r="F16" s="73"/>
    </row>
    <row r="17" spans="1:7">
      <c r="A17" s="1030" t="s">
        <v>77</v>
      </c>
      <c r="B17" s="1030"/>
      <c r="C17" s="1030"/>
      <c r="D17" s="1030"/>
      <c r="E17" s="1030"/>
      <c r="F17" s="1030"/>
      <c r="G17" s="1030"/>
    </row>
    <row r="36" spans="10:10">
      <c r="J36" s="55" t="s">
        <v>6</v>
      </c>
    </row>
  </sheetData>
  <mergeCells count="2">
    <mergeCell ref="A3:G3"/>
    <mergeCell ref="A17:G17"/>
  </mergeCells>
  <pageMargins left="0.7" right="0.7" top="0.75" bottom="0.75" header="0.3" footer="0.3"/>
  <pageSetup paperSize="9" scale="6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4"/>
  <sheetViews>
    <sheetView workbookViewId="0"/>
  </sheetViews>
  <sheetFormatPr defaultColWidth="8.88671875" defaultRowHeight="13.8"/>
  <cols>
    <col min="1" max="1" width="39.44140625" style="55" customWidth="1"/>
    <col min="2" max="2" width="10.109375" style="55" customWidth="1"/>
    <col min="3" max="3" width="10.88671875" style="55" customWidth="1"/>
    <col min="4" max="4" width="10.5546875" style="55" customWidth="1"/>
    <col min="5" max="5" width="10.33203125" style="55" customWidth="1"/>
    <col min="6" max="6" width="10.88671875" style="55" customWidth="1"/>
    <col min="7" max="7" width="10.6640625" style="55" customWidth="1"/>
    <col min="8" max="10" width="15.6640625" style="55" customWidth="1"/>
    <col min="11" max="16384" width="8.88671875" style="55"/>
  </cols>
  <sheetData>
    <row r="1" spans="1:10">
      <c r="B1" s="56"/>
      <c r="G1" s="56" t="s">
        <v>78</v>
      </c>
    </row>
    <row r="2" spans="1:10">
      <c r="B2" s="56"/>
      <c r="F2" s="56"/>
      <c r="G2" s="56"/>
    </row>
    <row r="3" spans="1:10" ht="33" customHeight="1">
      <c r="A3" s="1034" t="s">
        <v>79</v>
      </c>
      <c r="B3" s="1034"/>
      <c r="C3" s="1034"/>
      <c r="D3" s="1034"/>
      <c r="E3" s="1034"/>
      <c r="F3" s="1034"/>
      <c r="G3" s="1034"/>
      <c r="H3" s="113"/>
      <c r="I3" s="113"/>
      <c r="J3" s="113"/>
    </row>
    <row r="4" spans="1:10" ht="14.25" customHeight="1">
      <c r="A4" s="73"/>
      <c r="B4" s="73"/>
      <c r="C4" s="73"/>
      <c r="D4" s="73"/>
      <c r="E4" s="73"/>
      <c r="F4" s="73"/>
      <c r="G4" s="73"/>
      <c r="H4" s="73"/>
      <c r="I4" s="73"/>
      <c r="J4" s="73"/>
    </row>
    <row r="5" spans="1:10" ht="14.4" thickBot="1">
      <c r="E5" s="192"/>
      <c r="F5" s="215" t="s">
        <v>27</v>
      </c>
    </row>
    <row r="6" spans="1:10" ht="14.4" thickBot="1">
      <c r="A6" s="114"/>
      <c r="B6" s="174" t="s">
        <v>2</v>
      </c>
      <c r="C6" s="175" t="s">
        <v>3</v>
      </c>
      <c r="D6" s="174" t="s">
        <v>4</v>
      </c>
      <c r="E6" s="176" t="s">
        <v>5</v>
      </c>
      <c r="F6" s="176" t="s">
        <v>0</v>
      </c>
      <c r="G6" s="176" t="s">
        <v>1</v>
      </c>
    </row>
    <row r="7" spans="1:10">
      <c r="A7" s="244" t="s">
        <v>40</v>
      </c>
      <c r="B7" s="177">
        <v>28.747999999999998</v>
      </c>
      <c r="C7" s="178">
        <v>173.46299999999999</v>
      </c>
      <c r="D7" s="177">
        <v>-126</v>
      </c>
      <c r="E7" s="179">
        <v>0</v>
      </c>
      <c r="F7" s="179">
        <v>93.507999999999996</v>
      </c>
      <c r="G7" s="179">
        <v>1653.1980000000001</v>
      </c>
    </row>
    <row r="8" spans="1:10">
      <c r="A8" s="247" t="s">
        <v>41</v>
      </c>
      <c r="B8" s="132">
        <v>-15.638</v>
      </c>
      <c r="C8" s="133">
        <v>419.95100000000002</v>
      </c>
      <c r="D8" s="132">
        <v>-281</v>
      </c>
      <c r="E8" s="134">
        <v>665.57600000000002</v>
      </c>
      <c r="F8" s="134">
        <v>34.67</v>
      </c>
      <c r="G8" s="134">
        <v>378.16899999999998</v>
      </c>
    </row>
    <row r="9" spans="1:10" ht="27.6">
      <c r="A9" s="241" t="s">
        <v>42</v>
      </c>
      <c r="B9" s="132">
        <v>0</v>
      </c>
      <c r="C9" s="133">
        <v>588.19200000000001</v>
      </c>
      <c r="D9" s="132"/>
      <c r="E9" s="134">
        <v>0</v>
      </c>
      <c r="F9" s="134">
        <v>105.904</v>
      </c>
      <c r="G9" s="134">
        <v>0</v>
      </c>
    </row>
    <row r="10" spans="1:10" ht="27.6">
      <c r="A10" s="248" t="s">
        <v>80</v>
      </c>
      <c r="B10" s="132"/>
      <c r="C10" s="133"/>
      <c r="D10" s="132"/>
      <c r="E10" s="134"/>
      <c r="F10" s="134">
        <v>-66.099999999999994</v>
      </c>
      <c r="G10" s="134">
        <v>-219.495</v>
      </c>
    </row>
    <row r="11" spans="1:10" ht="27.6">
      <c r="A11" s="247" t="s">
        <v>81</v>
      </c>
      <c r="B11" s="132"/>
      <c r="C11" s="133"/>
      <c r="D11" s="132"/>
      <c r="E11" s="134"/>
      <c r="F11" s="134"/>
      <c r="G11" s="134">
        <v>7.6070000000000002</v>
      </c>
    </row>
    <row r="12" spans="1:10" ht="27.6">
      <c r="A12" s="247" t="s">
        <v>44</v>
      </c>
      <c r="B12" s="132">
        <v>0</v>
      </c>
      <c r="C12" s="133">
        <v>114.554</v>
      </c>
      <c r="D12" s="132">
        <v>1696</v>
      </c>
      <c r="E12" s="134">
        <v>-634.79700000000003</v>
      </c>
      <c r="F12" s="134">
        <v>1030.809</v>
      </c>
      <c r="G12" s="134">
        <v>821.01900000000001</v>
      </c>
    </row>
    <row r="13" spans="1:10" ht="14.4" thickBot="1">
      <c r="A13" s="249" t="s">
        <v>45</v>
      </c>
      <c r="B13" s="180">
        <v>13.109999999999998</v>
      </c>
      <c r="C13" s="181">
        <v>1296.1600000000001</v>
      </c>
      <c r="D13" s="180">
        <v>1289</v>
      </c>
      <c r="E13" s="182">
        <v>30.778999999999996</v>
      </c>
      <c r="F13" s="182">
        <v>1198.7909999999999</v>
      </c>
      <c r="G13" s="182">
        <v>2640.4980000000005</v>
      </c>
    </row>
    <row r="14" spans="1:10" ht="14.4" thickBot="1"/>
    <row r="15" spans="1:10" ht="14.4" thickBot="1">
      <c r="A15" s="114"/>
      <c r="B15" s="174" t="s">
        <v>2</v>
      </c>
      <c r="C15" s="175" t="s">
        <v>3</v>
      </c>
      <c r="D15" s="174" t="s">
        <v>4</v>
      </c>
      <c r="E15" s="176" t="s">
        <v>5</v>
      </c>
      <c r="F15" s="176" t="s">
        <v>0</v>
      </c>
      <c r="G15" s="176" t="s">
        <v>1</v>
      </c>
    </row>
    <row r="16" spans="1:10">
      <c r="A16" s="244" t="s">
        <v>40</v>
      </c>
      <c r="B16" s="177">
        <v>4346.8710000000001</v>
      </c>
      <c r="C16" s="178">
        <v>8524.6689999999999</v>
      </c>
      <c r="D16" s="177">
        <v>-282</v>
      </c>
      <c r="E16" s="179">
        <v>4122.3339999999998</v>
      </c>
      <c r="F16" s="179">
        <v>18485.347999999998</v>
      </c>
      <c r="G16" s="179">
        <v>19724.921999999999</v>
      </c>
    </row>
    <row r="17" spans="1:12">
      <c r="A17" s="247" t="s">
        <v>41</v>
      </c>
      <c r="B17" s="132">
        <v>1922.915</v>
      </c>
      <c r="C17" s="133">
        <v>2763.7350000000001</v>
      </c>
      <c r="D17" s="132">
        <v>2462</v>
      </c>
      <c r="E17" s="134">
        <v>4856.41</v>
      </c>
      <c r="F17" s="134">
        <v>5127.09</v>
      </c>
      <c r="G17" s="134">
        <v>-5962.5720000000001</v>
      </c>
    </row>
    <row r="18" spans="1:12" ht="27.6">
      <c r="A18" s="241" t="s">
        <v>42</v>
      </c>
      <c r="B18" s="132">
        <v>-32.165999999999997</v>
      </c>
      <c r="C18" s="133">
        <v>-172.571</v>
      </c>
      <c r="D18" s="132">
        <v>509</v>
      </c>
      <c r="E18" s="134">
        <v>-1034.894</v>
      </c>
      <c r="F18" s="134">
        <v>-89.409000000000006</v>
      </c>
      <c r="G18" s="134">
        <v>200</v>
      </c>
    </row>
    <row r="19" spans="1:12" ht="27.6">
      <c r="A19" s="247" t="s">
        <v>81</v>
      </c>
      <c r="B19" s="132"/>
      <c r="C19" s="133"/>
      <c r="D19" s="132"/>
      <c r="E19" s="134"/>
      <c r="F19" s="134"/>
      <c r="G19" s="134">
        <v>12.686999999999999</v>
      </c>
    </row>
    <row r="20" spans="1:12" ht="27.6">
      <c r="A20" s="247" t="s">
        <v>44</v>
      </c>
      <c r="B20" s="132">
        <v>6066.57</v>
      </c>
      <c r="C20" s="133">
        <v>8373.8989999999994</v>
      </c>
      <c r="D20" s="132">
        <v>6440</v>
      </c>
      <c r="E20" s="134">
        <v>19691.953999999998</v>
      </c>
      <c r="F20" s="134">
        <v>13726.376</v>
      </c>
      <c r="G20" s="134">
        <v>-26459.68</v>
      </c>
    </row>
    <row r="21" spans="1:12" ht="14.4" thickBot="1">
      <c r="A21" s="249" t="s">
        <v>45</v>
      </c>
      <c r="B21" s="180">
        <v>12304.189999999999</v>
      </c>
      <c r="C21" s="181">
        <v>19489.732</v>
      </c>
      <c r="D21" s="180">
        <v>9129</v>
      </c>
      <c r="E21" s="182">
        <v>27635.803999999996</v>
      </c>
      <c r="F21" s="182">
        <v>37249.404999999999</v>
      </c>
      <c r="G21" s="182">
        <v>-12484.643000000002</v>
      </c>
      <c r="L21" s="55" t="s">
        <v>6</v>
      </c>
    </row>
    <row r="23" spans="1:12" ht="25.5" customHeight="1">
      <c r="A23" s="1036" t="s">
        <v>82</v>
      </c>
      <c r="B23" s="1036"/>
      <c r="C23" s="1036"/>
      <c r="D23" s="1036"/>
      <c r="E23" s="1036"/>
      <c r="F23" s="1036"/>
      <c r="G23" s="1036"/>
    </row>
    <row r="24" spans="1:12" ht="42" customHeight="1">
      <c r="A24" s="1036"/>
      <c r="B24" s="1036"/>
      <c r="C24" s="1036"/>
      <c r="D24" s="1036"/>
      <c r="E24" s="1036"/>
      <c r="F24" s="1036"/>
      <c r="G24" s="1036"/>
    </row>
  </sheetData>
  <mergeCells count="2">
    <mergeCell ref="A3:G3"/>
    <mergeCell ref="A23:G24"/>
  </mergeCells>
  <pageMargins left="0.7" right="0.7" top="0.75" bottom="0.75" header="0.3" footer="0.3"/>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9"/>
  <sheetViews>
    <sheetView workbookViewId="0"/>
  </sheetViews>
  <sheetFormatPr defaultColWidth="8.88671875" defaultRowHeight="13.8"/>
  <cols>
    <col min="1" max="1" width="39.44140625" style="55" customWidth="1"/>
    <col min="2" max="2" width="13" style="55" customWidth="1"/>
    <col min="3" max="3" width="17" style="55" customWidth="1"/>
    <col min="4" max="4" width="12.109375" style="55" customWidth="1"/>
    <col min="5" max="5" width="12.88671875" style="55" customWidth="1"/>
    <col min="6" max="6" width="15.6640625" style="55" customWidth="1"/>
    <col min="7" max="8" width="13.109375" style="55" customWidth="1"/>
    <col min="9" max="9" width="14.6640625" style="55" customWidth="1"/>
    <col min="10" max="10" width="11.88671875" style="55" customWidth="1"/>
    <col min="11" max="11" width="13" style="55" customWidth="1"/>
    <col min="12" max="12" width="14.6640625" style="55" customWidth="1"/>
    <col min="13" max="13" width="12.6640625" style="55" customWidth="1"/>
    <col min="14" max="16384" width="8.88671875" style="55"/>
  </cols>
  <sheetData>
    <row r="1" spans="1:13">
      <c r="C1" s="56"/>
      <c r="M1" s="56" t="s">
        <v>83</v>
      </c>
    </row>
    <row r="2" spans="1:13">
      <c r="C2" s="56"/>
      <c r="G2" s="56"/>
    </row>
    <row r="3" spans="1:13">
      <c r="A3" s="1041" t="s">
        <v>602</v>
      </c>
      <c r="B3" s="1041"/>
      <c r="C3" s="1041"/>
      <c r="D3" s="1041"/>
      <c r="E3" s="1041"/>
      <c r="F3" s="1041"/>
      <c r="G3" s="1041"/>
      <c r="H3" s="1041"/>
      <c r="I3" s="1041"/>
      <c r="J3" s="1041"/>
      <c r="K3" s="1041"/>
      <c r="L3" s="1041"/>
      <c r="M3" s="1041"/>
    </row>
    <row r="4" spans="1:13" ht="14.4" thickBot="1">
      <c r="A4" s="73"/>
      <c r="B4" s="73"/>
      <c r="C4" s="73"/>
      <c r="D4" s="73"/>
      <c r="E4" s="73"/>
      <c r="F4" s="73"/>
      <c r="G4" s="73"/>
      <c r="H4" s="73"/>
    </row>
    <row r="5" spans="1:13">
      <c r="A5" s="1042" t="s">
        <v>84</v>
      </c>
      <c r="B5" s="1044">
        <v>2015</v>
      </c>
      <c r="C5" s="1045"/>
      <c r="D5" s="1046"/>
      <c r="E5" s="1047">
        <v>2016</v>
      </c>
      <c r="F5" s="1048"/>
      <c r="G5" s="1049"/>
      <c r="H5" s="1050">
        <v>2017</v>
      </c>
      <c r="I5" s="1048"/>
      <c r="J5" s="1049"/>
      <c r="K5" s="1050">
        <v>2018</v>
      </c>
      <c r="L5" s="1048"/>
      <c r="M5" s="1051"/>
    </row>
    <row r="6" spans="1:13" ht="42" thickBot="1">
      <c r="A6" s="1043"/>
      <c r="B6" s="255" t="s">
        <v>89</v>
      </c>
      <c r="C6" s="256" t="s">
        <v>90</v>
      </c>
      <c r="D6" s="257" t="s">
        <v>91</v>
      </c>
      <c r="E6" s="255" t="s">
        <v>89</v>
      </c>
      <c r="F6" s="256" t="s">
        <v>90</v>
      </c>
      <c r="G6" s="257" t="s">
        <v>91</v>
      </c>
      <c r="H6" s="255" t="s">
        <v>89</v>
      </c>
      <c r="I6" s="256" t="s">
        <v>90</v>
      </c>
      <c r="J6" s="257" t="s">
        <v>91</v>
      </c>
      <c r="K6" s="255" t="s">
        <v>89</v>
      </c>
      <c r="L6" s="256" t="s">
        <v>90</v>
      </c>
      <c r="M6" s="258" t="s">
        <v>91</v>
      </c>
    </row>
    <row r="7" spans="1:13">
      <c r="A7" s="250" t="s">
        <v>50</v>
      </c>
      <c r="B7" s="1">
        <v>-0.88504286843716495</v>
      </c>
      <c r="C7" s="2">
        <v>7.754361359759077</v>
      </c>
      <c r="D7" s="3">
        <v>6.8693184913219119</v>
      </c>
      <c r="E7" s="1">
        <v>1.3528098223794824</v>
      </c>
      <c r="F7" s="2">
        <v>9.8708474306494569</v>
      </c>
      <c r="G7" s="4">
        <v>11.223657253028939</v>
      </c>
      <c r="H7" s="5">
        <v>5.0126281868150567E-2</v>
      </c>
      <c r="I7" s="6">
        <v>7.4128052640143078</v>
      </c>
      <c r="J7" s="7">
        <v>7.4629315458824594</v>
      </c>
      <c r="K7" s="5">
        <v>0.43141660529380299</v>
      </c>
      <c r="L7" s="6">
        <v>-6.8021243704795484</v>
      </c>
      <c r="M7" s="216">
        <v>-6.3707077651857453</v>
      </c>
    </row>
    <row r="8" spans="1:13" ht="27.6">
      <c r="A8" s="251" t="s">
        <v>85</v>
      </c>
      <c r="B8" s="8">
        <v>1.2239102088089682</v>
      </c>
      <c r="C8" s="9">
        <v>4.6473948966566949</v>
      </c>
      <c r="D8" s="10">
        <v>5.8713051054656624</v>
      </c>
      <c r="E8" s="8">
        <v>-0.32990020432679834</v>
      </c>
      <c r="F8" s="9">
        <v>10.233790720803523</v>
      </c>
      <c r="G8" s="11">
        <v>9.9038905164767232</v>
      </c>
      <c r="H8" s="12">
        <v>0.41596691611725489</v>
      </c>
      <c r="I8" s="13">
        <v>5.5390652334097794</v>
      </c>
      <c r="J8" s="14">
        <v>5.9550321495270335</v>
      </c>
      <c r="K8" s="12">
        <v>0.27439137078560422</v>
      </c>
      <c r="L8" s="13">
        <v>-8.8430448817243406</v>
      </c>
      <c r="M8" s="217">
        <v>-8.5686535109387361</v>
      </c>
    </row>
    <row r="9" spans="1:13">
      <c r="A9" s="252" t="s">
        <v>49</v>
      </c>
      <c r="B9" s="8">
        <v>-0.19347383577311261</v>
      </c>
      <c r="C9" s="9">
        <v>-0.43301287053982346</v>
      </c>
      <c r="D9" s="10">
        <v>-0.62648670631293601</v>
      </c>
      <c r="E9" s="8"/>
      <c r="F9" s="9">
        <v>5.2890985653103266</v>
      </c>
      <c r="G9" s="11">
        <v>5.2890985653103266</v>
      </c>
      <c r="H9" s="12">
        <v>9.5874770332924797E-2</v>
      </c>
      <c r="I9" s="13">
        <v>18.9532285368545</v>
      </c>
      <c r="J9" s="14">
        <v>19.049103307187426</v>
      </c>
      <c r="K9" s="12">
        <v>1.3932442983807862</v>
      </c>
      <c r="L9" s="13">
        <v>16.623317420239879</v>
      </c>
      <c r="M9" s="217">
        <v>18.016561718620665</v>
      </c>
    </row>
    <row r="10" spans="1:13" ht="14.25" customHeight="1">
      <c r="A10" s="253" t="s">
        <v>86</v>
      </c>
      <c r="B10" s="15"/>
      <c r="C10" s="16"/>
      <c r="D10" s="17">
        <v>3.9720157865401435</v>
      </c>
      <c r="E10" s="15"/>
      <c r="F10" s="16"/>
      <c r="G10" s="18">
        <v>2.8394149323023488</v>
      </c>
      <c r="H10" s="19">
        <v>0</v>
      </c>
      <c r="I10" s="20">
        <v>0</v>
      </c>
      <c r="J10" s="21">
        <v>2.8154346033991504</v>
      </c>
      <c r="K10" s="19">
        <v>0</v>
      </c>
      <c r="L10" s="20">
        <v>0</v>
      </c>
      <c r="M10" s="218">
        <v>2.99622856415245</v>
      </c>
    </row>
    <row r="11" spans="1:13">
      <c r="A11" s="252" t="s">
        <v>87</v>
      </c>
      <c r="B11" s="8"/>
      <c r="C11" s="22">
        <v>0.17504603134588831</v>
      </c>
      <c r="D11" s="23">
        <v>0.17504603134588831</v>
      </c>
      <c r="E11" s="24"/>
      <c r="F11" s="22">
        <v>-0.244678349512849</v>
      </c>
      <c r="G11" s="25">
        <v>-0.244678349512849</v>
      </c>
      <c r="H11" s="12">
        <v>1.8897023286215779E-2</v>
      </c>
      <c r="I11" s="13">
        <v>-1.5953731256583947E-2</v>
      </c>
      <c r="J11" s="14">
        <v>2.9432920296318275E-3</v>
      </c>
      <c r="K11" s="12">
        <v>0</v>
      </c>
      <c r="L11" s="13">
        <v>2.9311925464322756E-2</v>
      </c>
      <c r="M11" s="217">
        <v>2.9311925464322756E-2</v>
      </c>
    </row>
    <row r="12" spans="1:13" ht="14.4" thickBot="1">
      <c r="A12" s="254" t="s">
        <v>88</v>
      </c>
      <c r="B12" s="26"/>
      <c r="C12" s="27"/>
      <c r="D12" s="28"/>
      <c r="E12" s="29"/>
      <c r="F12" s="27">
        <v>5.5761447981149912</v>
      </c>
      <c r="G12" s="30">
        <v>5.5761447981149912</v>
      </c>
      <c r="H12" s="31">
        <v>-0.90811503825451756</v>
      </c>
      <c r="I12" s="32">
        <v>-14.580728026621372</v>
      </c>
      <c r="J12" s="33">
        <v>-15.488843064875891</v>
      </c>
      <c r="K12" s="31">
        <v>-5.3576319069259286</v>
      </c>
      <c r="L12" s="32">
        <v>0</v>
      </c>
      <c r="M12" s="219">
        <v>-5.3576319069259286</v>
      </c>
    </row>
    <row r="14" spans="1:13">
      <c r="A14" s="1036" t="s">
        <v>92</v>
      </c>
      <c r="B14" s="1036"/>
      <c r="C14" s="1036"/>
      <c r="D14" s="1036"/>
      <c r="E14" s="1036"/>
      <c r="F14" s="1036"/>
      <c r="G14" s="1036"/>
      <c r="H14" s="1036"/>
      <c r="I14" s="1036"/>
      <c r="J14" s="1036"/>
      <c r="K14" s="1036"/>
      <c r="L14" s="1036"/>
      <c r="M14" s="1036"/>
    </row>
    <row r="15" spans="1:13">
      <c r="A15" s="1036"/>
      <c r="B15" s="1036"/>
      <c r="C15" s="1036"/>
      <c r="D15" s="1036"/>
      <c r="E15" s="1036"/>
      <c r="F15" s="1036"/>
      <c r="G15" s="1036"/>
      <c r="H15" s="1036"/>
      <c r="I15" s="1036"/>
      <c r="J15" s="1036"/>
      <c r="K15" s="1036"/>
      <c r="L15" s="1036"/>
      <c r="M15" s="1036"/>
    </row>
    <row r="20" spans="10:13">
      <c r="J20" s="151"/>
    </row>
    <row r="22" spans="10:13">
      <c r="M22" s="151"/>
    </row>
    <row r="29" spans="10:13">
      <c r="L29" s="55" t="s">
        <v>6</v>
      </c>
    </row>
  </sheetData>
  <mergeCells count="7">
    <mergeCell ref="A14:M15"/>
    <mergeCell ref="A3:M3"/>
    <mergeCell ref="A5:A6"/>
    <mergeCell ref="B5:D5"/>
    <mergeCell ref="E5:G5"/>
    <mergeCell ref="H5:J5"/>
    <mergeCell ref="K5:M5"/>
  </mergeCells>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1395-63E1-48EF-95E4-87760FC56395}">
  <dimension ref="B1:J15"/>
  <sheetViews>
    <sheetView workbookViewId="0"/>
  </sheetViews>
  <sheetFormatPr defaultColWidth="8.88671875" defaultRowHeight="13.8"/>
  <cols>
    <col min="1" max="1" width="4.5546875" style="263" customWidth="1"/>
    <col min="2" max="2" width="37.109375" style="263" customWidth="1"/>
    <col min="3" max="10" width="10.44140625" style="263" customWidth="1"/>
    <col min="11" max="16384" width="8.88671875" style="263"/>
  </cols>
  <sheetData>
    <row r="1" spans="2:10">
      <c r="I1" s="933" t="s">
        <v>123</v>
      </c>
      <c r="J1" s="933"/>
    </row>
    <row r="3" spans="2:10">
      <c r="B3" s="933" t="s">
        <v>117</v>
      </c>
      <c r="C3" s="933"/>
      <c r="D3" s="933"/>
      <c r="E3" s="933"/>
      <c r="F3" s="933"/>
      <c r="G3" s="933"/>
      <c r="H3" s="933"/>
      <c r="I3" s="933"/>
      <c r="J3" s="933"/>
    </row>
    <row r="4" spans="2:10" ht="14.4" thickBot="1"/>
    <row r="5" spans="2:10">
      <c r="B5" s="934" t="s">
        <v>100</v>
      </c>
      <c r="C5" s="936" t="s">
        <v>118</v>
      </c>
      <c r="D5" s="936"/>
      <c r="E5" s="939" t="s">
        <v>119</v>
      </c>
      <c r="F5" s="940"/>
      <c r="G5" s="937" t="s">
        <v>120</v>
      </c>
      <c r="H5" s="937"/>
      <c r="I5" s="939" t="s">
        <v>121</v>
      </c>
      <c r="J5" s="940"/>
    </row>
    <row r="6" spans="2:10" ht="14.4" thickBot="1">
      <c r="B6" s="935"/>
      <c r="C6" s="264">
        <v>2017</v>
      </c>
      <c r="D6" s="265">
        <v>2018</v>
      </c>
      <c r="E6" s="264">
        <v>2017</v>
      </c>
      <c r="F6" s="265">
        <v>2018</v>
      </c>
      <c r="G6" s="264">
        <v>2017</v>
      </c>
      <c r="H6" s="265">
        <v>2018</v>
      </c>
      <c r="I6" s="264">
        <v>2017</v>
      </c>
      <c r="J6" s="265">
        <v>2018</v>
      </c>
    </row>
    <row r="7" spans="2:10">
      <c r="B7" s="266" t="s">
        <v>106</v>
      </c>
      <c r="C7" s="296">
        <v>246.60022672775131</v>
      </c>
      <c r="D7" s="297">
        <v>221.72639258965245</v>
      </c>
      <c r="E7" s="312">
        <v>-7.1392149165742609</v>
      </c>
      <c r="F7" s="312">
        <v>-10.086703677511139</v>
      </c>
      <c r="G7" s="313">
        <v>1.2213126170403197</v>
      </c>
      <c r="H7" s="313">
        <v>1.4472827439654519</v>
      </c>
      <c r="I7" s="298">
        <v>12.247578534738395</v>
      </c>
      <c r="J7" s="312">
        <v>18.502234708156791</v>
      </c>
    </row>
    <row r="8" spans="2:10">
      <c r="B8" s="274" t="s">
        <v>107</v>
      </c>
      <c r="C8" s="302">
        <v>328.27835202164903</v>
      </c>
      <c r="D8" s="303">
        <v>321.21809067020985</v>
      </c>
      <c r="E8" s="314">
        <v>-2.4302844423026073</v>
      </c>
      <c r="F8" s="314">
        <v>-2.1506935525780762</v>
      </c>
      <c r="G8" s="315">
        <v>1.0387204397123035</v>
      </c>
      <c r="H8" s="315">
        <v>1.1516920357909068</v>
      </c>
      <c r="I8" s="304">
        <v>6.3420263719784202</v>
      </c>
      <c r="J8" s="314">
        <v>10.876034759640746</v>
      </c>
    </row>
    <row r="9" spans="2:10">
      <c r="B9" s="274" t="s">
        <v>108</v>
      </c>
      <c r="C9" s="302">
        <v>839.7041741299671</v>
      </c>
      <c r="D9" s="303">
        <v>734.81402613798662</v>
      </c>
      <c r="E9" s="314">
        <v>0.39065794208985949</v>
      </c>
      <c r="F9" s="314">
        <v>-12.491321494341648</v>
      </c>
      <c r="G9" s="315">
        <v>0.43736491304308284</v>
      </c>
      <c r="H9" s="315">
        <v>0.51122943991412773</v>
      </c>
      <c r="I9" s="304">
        <v>1.3208608845237677</v>
      </c>
      <c r="J9" s="314">
        <v>16.888535103813609</v>
      </c>
    </row>
    <row r="10" spans="2:10">
      <c r="B10" s="274" t="s">
        <v>109</v>
      </c>
      <c r="C10" s="302">
        <v>448.24835728647105</v>
      </c>
      <c r="D10" s="303">
        <v>484.15468123956578</v>
      </c>
      <c r="E10" s="314">
        <v>-0.48765844281582815</v>
      </c>
      <c r="F10" s="314">
        <v>8.0103637569266795</v>
      </c>
      <c r="G10" s="315">
        <v>0.80856480947525711</v>
      </c>
      <c r="H10" s="315">
        <v>0.78440038507717635</v>
      </c>
      <c r="I10" s="304">
        <v>3.9599810996572558</v>
      </c>
      <c r="J10" s="314">
        <v>-2.9885575175801904</v>
      </c>
    </row>
    <row r="11" spans="2:10">
      <c r="B11" s="274" t="s">
        <v>110</v>
      </c>
      <c r="C11" s="302">
        <v>2087.8759257384445</v>
      </c>
      <c r="D11" s="303">
        <v>2286.7906562491407</v>
      </c>
      <c r="E11" s="314">
        <v>13.879686078778477</v>
      </c>
      <c r="F11" s="314">
        <v>9.5271336796674717</v>
      </c>
      <c r="G11" s="315">
        <v>0.32025287575263994</v>
      </c>
      <c r="H11" s="315">
        <v>0.32215569922801074</v>
      </c>
      <c r="I11" s="304">
        <v>-7.9452079331956469</v>
      </c>
      <c r="J11" s="314">
        <v>0.59416280678163957</v>
      </c>
    </row>
    <row r="12" spans="2:10" ht="42" thickBot="1">
      <c r="B12" s="266" t="s">
        <v>111</v>
      </c>
      <c r="C12" s="296">
        <v>2185.9048052175272</v>
      </c>
      <c r="D12" s="308">
        <v>2082.4278624181079</v>
      </c>
      <c r="E12" s="316">
        <v>-4.6529399501213646</v>
      </c>
      <c r="F12" s="316">
        <v>-4.7338265853312009</v>
      </c>
      <c r="G12" s="317">
        <v>0.17128909851748353</v>
      </c>
      <c r="H12" s="317">
        <v>0.19071706031371971</v>
      </c>
      <c r="I12" s="309">
        <v>1.2993889451261111</v>
      </c>
      <c r="J12" s="316">
        <v>11.342205642032226</v>
      </c>
    </row>
    <row r="13" spans="2:10" ht="14.4" thickBot="1">
      <c r="B13" s="288" t="s">
        <v>112</v>
      </c>
      <c r="C13" s="289">
        <v>534.3198670166787</v>
      </c>
      <c r="D13" s="290">
        <v>528.60832006063094</v>
      </c>
      <c r="E13" s="318">
        <v>-0.61050753868600793</v>
      </c>
      <c r="F13" s="318">
        <v>-1.0689377858879965</v>
      </c>
      <c r="G13" s="319">
        <v>0.65721722036059305</v>
      </c>
      <c r="H13" s="319">
        <v>0.70492002228370709</v>
      </c>
      <c r="I13" s="291">
        <v>3.9080131381325316</v>
      </c>
      <c r="J13" s="318">
        <v>7.2583006721797574</v>
      </c>
    </row>
    <row r="15" spans="2:10">
      <c r="B15" s="938" t="s">
        <v>122</v>
      </c>
      <c r="C15" s="938"/>
      <c r="D15" s="938"/>
      <c r="E15" s="938"/>
      <c r="F15" s="938"/>
      <c r="G15" s="938"/>
      <c r="H15" s="938"/>
      <c r="I15" s="938"/>
      <c r="J15" s="938"/>
    </row>
  </sheetData>
  <mergeCells count="8">
    <mergeCell ref="B15:J15"/>
    <mergeCell ref="I1:J1"/>
    <mergeCell ref="B3:J3"/>
    <mergeCell ref="B5:B6"/>
    <mergeCell ref="C5:D5"/>
    <mergeCell ref="E5:F5"/>
    <mergeCell ref="G5:H5"/>
    <mergeCell ref="I5:J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9"/>
  <sheetViews>
    <sheetView workbookViewId="0"/>
  </sheetViews>
  <sheetFormatPr defaultColWidth="8.88671875" defaultRowHeight="13.8"/>
  <cols>
    <col min="1" max="1" width="36.44140625" style="55" customWidth="1"/>
    <col min="2" max="2" width="9.6640625" style="55" customWidth="1"/>
    <col min="3" max="3" width="10.109375" style="55" customWidth="1"/>
    <col min="4" max="4" width="10.6640625" style="55" customWidth="1"/>
    <col min="5" max="5" width="10.5546875" style="55" customWidth="1"/>
    <col min="6" max="6" width="10.6640625" style="55" customWidth="1"/>
    <col min="7" max="7" width="11" style="55" customWidth="1"/>
    <col min="8" max="16384" width="8.88671875" style="55"/>
  </cols>
  <sheetData>
    <row r="1" spans="1:7">
      <c r="G1" s="56" t="s">
        <v>93</v>
      </c>
    </row>
    <row r="2" spans="1:7">
      <c r="D2" s="56"/>
      <c r="E2" s="56"/>
    </row>
    <row r="3" spans="1:7">
      <c r="A3" s="1034" t="s">
        <v>97</v>
      </c>
      <c r="B3" s="1034"/>
      <c r="C3" s="1034"/>
      <c r="D3" s="1034"/>
      <c r="E3" s="1034"/>
      <c r="F3" s="1034"/>
      <c r="G3" s="1034"/>
    </row>
    <row r="4" spans="1:7" ht="14.4" thickBot="1">
      <c r="A4" s="221"/>
      <c r="B4" s="73"/>
      <c r="C4" s="73"/>
      <c r="D4" s="73"/>
      <c r="E4" s="73"/>
      <c r="F4" s="73"/>
    </row>
    <row r="5" spans="1:7" ht="14.4" thickBot="1">
      <c r="B5" s="74">
        <v>2013</v>
      </c>
      <c r="C5" s="75">
        <v>2014</v>
      </c>
      <c r="D5" s="75">
        <v>2015</v>
      </c>
      <c r="E5" s="74">
        <v>2016</v>
      </c>
      <c r="F5" s="76">
        <v>2017</v>
      </c>
      <c r="G5" s="76">
        <v>2018</v>
      </c>
    </row>
    <row r="6" spans="1:7" ht="27.6">
      <c r="A6" s="259" t="s">
        <v>94</v>
      </c>
      <c r="B6" s="183">
        <v>3.4188470170922733</v>
      </c>
      <c r="C6" s="184">
        <v>3.1681736161083203</v>
      </c>
      <c r="D6" s="184">
        <v>2.6851928653626711</v>
      </c>
      <c r="E6" s="183">
        <v>2.2202598858781575</v>
      </c>
      <c r="F6" s="185">
        <v>2.2116363367229832</v>
      </c>
      <c r="G6" s="185">
        <v>2.2582826566123866</v>
      </c>
    </row>
    <row r="7" spans="1:7" ht="27.6">
      <c r="A7" s="260" t="s">
        <v>95</v>
      </c>
      <c r="B7" s="186">
        <v>1.0099979596000817</v>
      </c>
      <c r="C7" s="187">
        <v>0.99505989168409037</v>
      </c>
      <c r="D7" s="187">
        <v>1.0161277463755451</v>
      </c>
      <c r="E7" s="186">
        <v>0.99425468677632034</v>
      </c>
      <c r="F7" s="188">
        <v>1.0251810532070273</v>
      </c>
      <c r="G7" s="188">
        <v>1.0480772908749616</v>
      </c>
    </row>
    <row r="8" spans="1:7" ht="42" thickBot="1">
      <c r="A8" s="261" t="s">
        <v>96</v>
      </c>
      <c r="B8" s="189">
        <v>73.583312220251671</v>
      </c>
      <c r="C8" s="190">
        <v>73.148044379692934</v>
      </c>
      <c r="D8" s="190">
        <v>62.884731442365727</v>
      </c>
      <c r="E8" s="189">
        <v>63.14425379744759</v>
      </c>
      <c r="F8" s="191">
        <v>65.218508997429296</v>
      </c>
      <c r="G8" s="191">
        <v>61.465576526323829</v>
      </c>
    </row>
    <row r="9" spans="1:7">
      <c r="G9" s="77"/>
    </row>
    <row r="10" spans="1:7" ht="14.25" customHeight="1">
      <c r="A10" s="1036" t="s">
        <v>98</v>
      </c>
      <c r="B10" s="1036"/>
      <c r="C10" s="1036"/>
      <c r="D10" s="1036"/>
      <c r="E10" s="1036"/>
      <c r="F10" s="1036"/>
      <c r="G10" s="1036"/>
    </row>
    <row r="11" spans="1:7">
      <c r="A11" s="1036"/>
      <c r="B11" s="1036"/>
      <c r="C11" s="1036"/>
      <c r="D11" s="1036"/>
      <c r="E11" s="1036"/>
      <c r="F11" s="1036"/>
      <c r="G11" s="1036"/>
    </row>
    <row r="29" spans="10:10">
      <c r="J29" s="55" t="s">
        <v>6</v>
      </c>
    </row>
  </sheetData>
  <mergeCells count="2">
    <mergeCell ref="A3:G3"/>
    <mergeCell ref="A10:G11"/>
  </mergeCells>
  <pageMargins left="0.7" right="0.7" top="0.75" bottom="0.75" header="0.3" footer="0.3"/>
  <pageSetup paperSize="9" scale="6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29EA-A704-4983-B476-72466D7EC738}">
  <dimension ref="B1:T21"/>
  <sheetViews>
    <sheetView workbookViewId="0"/>
  </sheetViews>
  <sheetFormatPr defaultColWidth="9.109375" defaultRowHeight="13.8"/>
  <cols>
    <col min="1" max="1" width="3.88671875" style="823" customWidth="1"/>
    <col min="2" max="2" width="47.77734375" style="823" bestFit="1" customWidth="1"/>
    <col min="3" max="3" width="10.88671875" style="823" bestFit="1" customWidth="1"/>
    <col min="4" max="4" width="10.5546875" style="823" bestFit="1" customWidth="1"/>
    <col min="5" max="5" width="9" style="823" bestFit="1" customWidth="1"/>
    <col min="6" max="6" width="10.5546875" style="823" bestFit="1" customWidth="1"/>
    <col min="7" max="10" width="11.6640625" style="823" customWidth="1"/>
    <col min="11" max="18" width="11.77734375" style="823" customWidth="1"/>
    <col min="19" max="19" width="13.33203125" style="823" customWidth="1"/>
    <col min="20" max="20" width="12.6640625" style="823" customWidth="1"/>
    <col min="21" max="21" width="12" style="823" customWidth="1"/>
    <col min="22" max="22" width="13.44140625" style="823" customWidth="1"/>
    <col min="23" max="23" width="12.5546875" style="823" customWidth="1"/>
    <col min="24" max="24" width="13.5546875" style="823" customWidth="1"/>
    <col min="25" max="16384" width="9.109375" style="823"/>
  </cols>
  <sheetData>
    <row r="1" spans="2:20">
      <c r="Q1" s="982" t="s">
        <v>560</v>
      </c>
      <c r="R1" s="1022"/>
    </row>
    <row r="3" spans="2:20">
      <c r="B3" s="982" t="s">
        <v>549</v>
      </c>
      <c r="C3" s="982"/>
      <c r="D3" s="982"/>
      <c r="E3" s="982"/>
      <c r="F3" s="982"/>
      <c r="G3" s="982"/>
      <c r="H3" s="982"/>
      <c r="I3" s="982"/>
      <c r="J3" s="982"/>
      <c r="K3" s="982"/>
      <c r="L3" s="982"/>
      <c r="M3" s="982"/>
      <c r="N3" s="982"/>
      <c r="O3" s="982"/>
      <c r="P3" s="982"/>
      <c r="Q3" s="982"/>
      <c r="R3" s="982"/>
    </row>
    <row r="5" spans="2:20" ht="14.4" thickBot="1">
      <c r="Q5" s="1059" t="s">
        <v>67</v>
      </c>
      <c r="R5" s="1059"/>
    </row>
    <row r="6" spans="2:20" ht="14.4" thickBot="1">
      <c r="C6" s="1056">
        <v>2017</v>
      </c>
      <c r="D6" s="1057"/>
      <c r="E6" s="1057"/>
      <c r="F6" s="1057"/>
      <c r="G6" s="1057"/>
      <c r="H6" s="1057"/>
      <c r="I6" s="1057"/>
      <c r="J6" s="1058"/>
      <c r="K6" s="1056">
        <v>2018</v>
      </c>
      <c r="L6" s="1057"/>
      <c r="M6" s="1057"/>
      <c r="N6" s="1057"/>
      <c r="O6" s="1057"/>
      <c r="P6" s="1057"/>
      <c r="Q6" s="1057"/>
      <c r="R6" s="1058"/>
    </row>
    <row r="7" spans="2:20" ht="14.4" thickBot="1">
      <c r="C7" s="1054" t="s">
        <v>551</v>
      </c>
      <c r="D7" s="1055"/>
      <c r="E7" s="1054" t="s">
        <v>552</v>
      </c>
      <c r="F7" s="1055"/>
      <c r="G7" s="1054" t="s">
        <v>553</v>
      </c>
      <c r="H7" s="1055"/>
      <c r="I7" s="1054" t="s">
        <v>45</v>
      </c>
      <c r="J7" s="1055"/>
      <c r="K7" s="1054" t="s">
        <v>551</v>
      </c>
      <c r="L7" s="1055"/>
      <c r="M7" s="1054" t="s">
        <v>552</v>
      </c>
      <c r="N7" s="1055"/>
      <c r="O7" s="1054" t="s">
        <v>553</v>
      </c>
      <c r="P7" s="1055"/>
      <c r="Q7" s="1054" t="s">
        <v>45</v>
      </c>
      <c r="R7" s="1055"/>
    </row>
    <row r="8" spans="2:20" ht="14.4" thickBot="1">
      <c r="B8" s="824"/>
      <c r="C8" s="825" t="s">
        <v>554</v>
      </c>
      <c r="D8" s="826" t="s">
        <v>555</v>
      </c>
      <c r="E8" s="825" t="s">
        <v>554</v>
      </c>
      <c r="F8" s="826" t="s">
        <v>555</v>
      </c>
      <c r="G8" s="825" t="s">
        <v>554</v>
      </c>
      <c r="H8" s="826" t="s">
        <v>555</v>
      </c>
      <c r="I8" s="825" t="s">
        <v>554</v>
      </c>
      <c r="J8" s="826" t="s">
        <v>555</v>
      </c>
      <c r="K8" s="825" t="s">
        <v>554</v>
      </c>
      <c r="L8" s="826" t="s">
        <v>555</v>
      </c>
      <c r="M8" s="825" t="s">
        <v>554</v>
      </c>
      <c r="N8" s="826" t="s">
        <v>555</v>
      </c>
      <c r="O8" s="825" t="s">
        <v>554</v>
      </c>
      <c r="P8" s="826" t="s">
        <v>555</v>
      </c>
      <c r="Q8" s="825" t="s">
        <v>554</v>
      </c>
      <c r="R8" s="826" t="s">
        <v>555</v>
      </c>
    </row>
    <row r="9" spans="2:20">
      <c r="B9" s="827" t="s">
        <v>556</v>
      </c>
      <c r="C9" s="828">
        <v>21458.789000000001</v>
      </c>
      <c r="D9" s="829">
        <v>6.3259375992116788E-3</v>
      </c>
      <c r="E9" s="828">
        <v>3336.4483700000001</v>
      </c>
      <c r="F9" s="829">
        <v>5.1524389625866862E-3</v>
      </c>
      <c r="G9" s="828">
        <v>11976.28082</v>
      </c>
      <c r="H9" s="829">
        <v>8.7938642562462987E-3</v>
      </c>
      <c r="I9" s="828">
        <v>36771.518190000003</v>
      </c>
      <c r="J9" s="829">
        <v>6.8074867882355426E-3</v>
      </c>
      <c r="K9" s="828">
        <v>62927.197437499999</v>
      </c>
      <c r="L9" s="829">
        <v>1.4286823112558375E-2</v>
      </c>
      <c r="M9" s="828">
        <v>3506.284346078</v>
      </c>
      <c r="N9" s="829">
        <v>1.4331004471495089E-2</v>
      </c>
      <c r="O9" s="828">
        <v>16392.132665075998</v>
      </c>
      <c r="P9" s="829">
        <v>9.4816375731780651E-3</v>
      </c>
      <c r="Q9" s="828">
        <v>82825.614448654</v>
      </c>
      <c r="R9" s="829">
        <v>1.2986029179499106E-2</v>
      </c>
      <c r="S9" s="830"/>
      <c r="T9" s="830"/>
    </row>
    <row r="10" spans="2:20">
      <c r="B10" s="831" t="s">
        <v>86</v>
      </c>
      <c r="C10" s="832">
        <v>2285789.679</v>
      </c>
      <c r="D10" s="829">
        <v>0.6738387182182598</v>
      </c>
      <c r="E10" s="832">
        <v>207807.685</v>
      </c>
      <c r="F10" s="829">
        <v>0.32091502525451665</v>
      </c>
      <c r="G10" s="832">
        <v>126702.5762424</v>
      </c>
      <c r="H10" s="829">
        <v>9.3034329533395396E-2</v>
      </c>
      <c r="I10" s="832">
        <v>2620299.9402423999</v>
      </c>
      <c r="J10" s="829">
        <v>0.48509439105142688</v>
      </c>
      <c r="K10" s="832">
        <v>2944873.1490000002</v>
      </c>
      <c r="L10" s="829">
        <v>0.66859614732521699</v>
      </c>
      <c r="M10" s="832">
        <v>70432.160000000003</v>
      </c>
      <c r="N10" s="829">
        <v>0.28787271660556973</v>
      </c>
      <c r="O10" s="832">
        <v>180226.54699999999</v>
      </c>
      <c r="P10" s="829">
        <v>0.10424774095198061</v>
      </c>
      <c r="Q10" s="828">
        <v>3195531.8560000001</v>
      </c>
      <c r="R10" s="829">
        <v>0.50101976547074456</v>
      </c>
      <c r="S10" s="830"/>
      <c r="T10" s="830"/>
    </row>
    <row r="11" spans="2:20">
      <c r="B11" s="831" t="s">
        <v>557</v>
      </c>
      <c r="C11" s="832">
        <v>827347.09720930003</v>
      </c>
      <c r="D11" s="829">
        <v>0.24389755217943335</v>
      </c>
      <c r="E11" s="832">
        <v>414019.85662999994</v>
      </c>
      <c r="F11" s="829">
        <v>0.63936611750565331</v>
      </c>
      <c r="G11" s="832">
        <v>119509.2880108</v>
      </c>
      <c r="H11" s="829">
        <v>8.775248943499793E-2</v>
      </c>
      <c r="I11" s="832">
        <v>1360876.2418501</v>
      </c>
      <c r="J11" s="829">
        <v>0.25193811658659154</v>
      </c>
      <c r="K11" s="832">
        <v>957536.21715357166</v>
      </c>
      <c r="L11" s="829">
        <v>0.21739646949840158</v>
      </c>
      <c r="M11" s="832">
        <v>147517.02357570184</v>
      </c>
      <c r="N11" s="829">
        <v>0.6029365892272105</v>
      </c>
      <c r="O11" s="832">
        <v>142165.28220169756</v>
      </c>
      <c r="P11" s="829">
        <v>8.2232111517554565E-2</v>
      </c>
      <c r="Q11" s="828">
        <v>1247218.5229309711</v>
      </c>
      <c r="R11" s="829">
        <v>0.1955483969519356</v>
      </c>
      <c r="S11" s="830"/>
      <c r="T11" s="830"/>
    </row>
    <row r="12" spans="2:20">
      <c r="B12" s="831" t="s">
        <v>558</v>
      </c>
      <c r="C12" s="832">
        <v>227696.25885000001</v>
      </c>
      <c r="D12" s="829">
        <v>6.7123653858521551E-2</v>
      </c>
      <c r="E12" s="832">
        <v>10558.206199999999</v>
      </c>
      <c r="F12" s="829">
        <v>1.6304916775890139E-2</v>
      </c>
      <c r="G12" s="832">
        <v>1099662.3786759998</v>
      </c>
      <c r="H12" s="829">
        <v>0.80745281704054572</v>
      </c>
      <c r="I12" s="832">
        <v>1337916.8437259998</v>
      </c>
      <c r="J12" s="829">
        <v>0.24768765843068774</v>
      </c>
      <c r="K12" s="832">
        <v>403322.97684688005</v>
      </c>
      <c r="L12" s="829">
        <v>9.1569373213624169E-2</v>
      </c>
      <c r="M12" s="832">
        <v>19991.310152689999</v>
      </c>
      <c r="N12" s="829">
        <v>8.1709161868092323E-2</v>
      </c>
      <c r="O12" s="832">
        <v>1384909.3232954924</v>
      </c>
      <c r="P12" s="829">
        <v>0.80106771605012927</v>
      </c>
      <c r="Q12" s="828">
        <v>1808223.6102950624</v>
      </c>
      <c r="R12" s="829">
        <v>0.28350703731763865</v>
      </c>
      <c r="S12" s="830"/>
      <c r="T12" s="830"/>
    </row>
    <row r="13" spans="2:20" ht="14.4" thickBot="1">
      <c r="B13" s="833" t="s">
        <v>279</v>
      </c>
      <c r="C13" s="834">
        <v>29899.2406572</v>
      </c>
      <c r="D13" s="835">
        <v>8.814138144573767E-3</v>
      </c>
      <c r="E13" s="834">
        <v>11825.187520000001</v>
      </c>
      <c r="F13" s="829">
        <v>1.8261501501353021E-2</v>
      </c>
      <c r="G13" s="834">
        <v>4040.0480200000002</v>
      </c>
      <c r="H13" s="836">
        <v>2.9664997348147217E-3</v>
      </c>
      <c r="I13" s="834">
        <v>45764.476197200005</v>
      </c>
      <c r="J13" s="836">
        <v>8.4723471430581971E-3</v>
      </c>
      <c r="K13" s="834">
        <v>35902.407430350329</v>
      </c>
      <c r="L13" s="829">
        <v>8.1511868501988483E-3</v>
      </c>
      <c r="M13" s="834">
        <v>3217.4639228118476</v>
      </c>
      <c r="N13" s="829">
        <v>1.315052782763243E-2</v>
      </c>
      <c r="O13" s="834">
        <v>5135.9954934877805</v>
      </c>
      <c r="P13" s="835">
        <v>2.9707939071576066E-3</v>
      </c>
      <c r="Q13" s="837">
        <v>44255.866846649958</v>
      </c>
      <c r="R13" s="835">
        <v>6.9387710801819841E-3</v>
      </c>
      <c r="S13" s="830"/>
      <c r="T13" s="830"/>
    </row>
    <row r="14" spans="2:20" ht="14.4" thickBot="1">
      <c r="B14" s="838" t="s">
        <v>559</v>
      </c>
      <c r="C14" s="839">
        <v>3392191.0647164998</v>
      </c>
      <c r="D14" s="840">
        <v>1</v>
      </c>
      <c r="E14" s="839">
        <v>647547.38372000004</v>
      </c>
      <c r="F14" s="840">
        <v>1</v>
      </c>
      <c r="G14" s="841">
        <v>1361890.5717691998</v>
      </c>
      <c r="H14" s="842">
        <v>1.0000000000000002</v>
      </c>
      <c r="I14" s="841">
        <v>5401629.0202056998</v>
      </c>
      <c r="J14" s="842">
        <v>0.99999999999999989</v>
      </c>
      <c r="K14" s="839">
        <v>4404561.9478683025</v>
      </c>
      <c r="L14" s="840">
        <v>0.99999999999999989</v>
      </c>
      <c r="M14" s="839">
        <v>244664.24199728167</v>
      </c>
      <c r="N14" s="840">
        <v>1</v>
      </c>
      <c r="O14" s="841">
        <v>1728829.2806557536</v>
      </c>
      <c r="P14" s="842">
        <v>1</v>
      </c>
      <c r="Q14" s="839">
        <v>6378055.4705213383</v>
      </c>
      <c r="R14" s="840">
        <v>1</v>
      </c>
      <c r="S14" s="830"/>
    </row>
    <row r="15" spans="2:20" ht="30.6" customHeight="1" thickBot="1">
      <c r="B15" s="932" t="s">
        <v>603</v>
      </c>
      <c r="C15" s="1052">
        <v>0.62799408327144268</v>
      </c>
      <c r="D15" s="1053"/>
      <c r="E15" s="1052">
        <v>0.11988001791639899</v>
      </c>
      <c r="F15" s="1053"/>
      <c r="G15" s="1052">
        <v>0.25212589881215824</v>
      </c>
      <c r="H15" s="1053"/>
      <c r="I15" s="1052">
        <v>1.0000000000000002</v>
      </c>
      <c r="J15" s="1053"/>
      <c r="K15" s="1052">
        <v>0.69058069002781441</v>
      </c>
      <c r="L15" s="1053"/>
      <c r="M15" s="1052">
        <v>3.8360318929192845E-2</v>
      </c>
      <c r="N15" s="1053"/>
      <c r="O15" s="1052">
        <v>0.27105899104299264</v>
      </c>
      <c r="P15" s="1053"/>
      <c r="Q15" s="1052">
        <v>1.0000000000000002</v>
      </c>
      <c r="R15" s="1053"/>
    </row>
    <row r="17" spans="4:18">
      <c r="D17" s="843"/>
      <c r="E17" s="843"/>
      <c r="F17" s="843"/>
      <c r="G17" s="843"/>
      <c r="H17" s="843"/>
      <c r="I17" s="843"/>
      <c r="J17" s="843"/>
      <c r="K17" s="843"/>
      <c r="L17" s="843"/>
      <c r="M17" s="843"/>
      <c r="N17" s="843"/>
      <c r="O17" s="843"/>
      <c r="P17" s="843"/>
      <c r="Q17" s="843"/>
      <c r="R17" s="843"/>
    </row>
    <row r="18" spans="4:18">
      <c r="D18" s="843"/>
      <c r="E18" s="843"/>
      <c r="F18" s="843"/>
      <c r="G18" s="843"/>
      <c r="H18" s="843"/>
      <c r="I18" s="843"/>
      <c r="J18" s="843"/>
      <c r="K18" s="843"/>
      <c r="L18" s="843"/>
      <c r="M18" s="843"/>
      <c r="N18" s="843"/>
      <c r="O18" s="843"/>
      <c r="P18" s="843"/>
      <c r="Q18" s="843"/>
      <c r="R18" s="843"/>
    </row>
    <row r="19" spans="4:18">
      <c r="D19" s="843"/>
      <c r="E19" s="843"/>
      <c r="F19" s="843"/>
      <c r="G19" s="843"/>
      <c r="H19" s="843"/>
      <c r="I19" s="843"/>
      <c r="J19" s="843"/>
      <c r="K19" s="843"/>
      <c r="L19" s="843"/>
      <c r="M19" s="843"/>
      <c r="N19" s="843"/>
      <c r="O19" s="843"/>
      <c r="P19" s="843"/>
      <c r="Q19" s="843"/>
      <c r="R19" s="843"/>
    </row>
    <row r="20" spans="4:18">
      <c r="D20" s="843"/>
      <c r="E20" s="843"/>
      <c r="F20" s="843"/>
      <c r="G20" s="843"/>
      <c r="H20" s="843"/>
      <c r="I20" s="843"/>
      <c r="J20" s="843"/>
      <c r="K20" s="843"/>
      <c r="L20" s="843"/>
      <c r="M20" s="843"/>
      <c r="N20" s="843"/>
      <c r="O20" s="843"/>
      <c r="P20" s="843"/>
      <c r="Q20" s="843"/>
      <c r="R20" s="843"/>
    </row>
    <row r="21" spans="4:18">
      <c r="D21" s="843"/>
      <c r="E21" s="843"/>
      <c r="F21" s="843"/>
      <c r="G21" s="843"/>
      <c r="H21" s="843"/>
      <c r="I21" s="843"/>
      <c r="J21" s="843"/>
      <c r="K21" s="843"/>
      <c r="L21" s="843"/>
      <c r="M21" s="843"/>
      <c r="N21" s="843"/>
      <c r="O21" s="843"/>
      <c r="P21" s="843"/>
      <c r="Q21" s="843"/>
      <c r="R21" s="843"/>
    </row>
  </sheetData>
  <mergeCells count="21">
    <mergeCell ref="Q7:R7"/>
    <mergeCell ref="Q1:R1"/>
    <mergeCell ref="B3:R3"/>
    <mergeCell ref="C6:J6"/>
    <mergeCell ref="K6:R6"/>
    <mergeCell ref="C7:D7"/>
    <mergeCell ref="E7:F7"/>
    <mergeCell ref="G7:H7"/>
    <mergeCell ref="I7:J7"/>
    <mergeCell ref="K7:L7"/>
    <mergeCell ref="M7:N7"/>
    <mergeCell ref="O7:P7"/>
    <mergeCell ref="Q5:R5"/>
    <mergeCell ref="M15:N15"/>
    <mergeCell ref="O15:P15"/>
    <mergeCell ref="Q15:R15"/>
    <mergeCell ref="C15:D15"/>
    <mergeCell ref="E15:F15"/>
    <mergeCell ref="G15:H15"/>
    <mergeCell ref="I15:J15"/>
    <mergeCell ref="K15:L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D7BF-E2AB-43A5-A10A-994182998084}">
  <dimension ref="A1:W59"/>
  <sheetViews>
    <sheetView workbookViewId="0"/>
  </sheetViews>
  <sheetFormatPr defaultColWidth="9.109375" defaultRowHeight="13.8"/>
  <cols>
    <col min="1" max="1" width="4.21875" style="320" customWidth="1"/>
    <col min="2" max="2" width="34" style="320" customWidth="1"/>
    <col min="3" max="4" width="7.88671875" style="320" customWidth="1"/>
    <col min="5" max="6" width="7.44140625" style="320" customWidth="1"/>
    <col min="7" max="8" width="8.44140625" style="320" customWidth="1"/>
    <col min="9" max="10" width="7.88671875" style="320" customWidth="1"/>
    <col min="11" max="12" width="9.33203125" style="320" customWidth="1"/>
    <col min="13" max="14" width="12.33203125" style="320" customWidth="1"/>
    <col min="15" max="16" width="10.6640625" style="320" customWidth="1"/>
    <col min="17" max="257" width="9.109375" style="320"/>
    <col min="258" max="258" width="34" style="320" customWidth="1"/>
    <col min="259" max="260" width="7.88671875" style="320" customWidth="1"/>
    <col min="261" max="262" width="7.44140625" style="320" customWidth="1"/>
    <col min="263" max="264" width="8.44140625" style="320" customWidth="1"/>
    <col min="265" max="268" width="7.88671875" style="320" customWidth="1"/>
    <col min="269" max="270" width="9.109375" style="320"/>
    <col min="271" max="272" width="9" style="320" customWidth="1"/>
    <col min="273" max="513" width="9.109375" style="320"/>
    <col min="514" max="514" width="34" style="320" customWidth="1"/>
    <col min="515" max="516" width="7.88671875" style="320" customWidth="1"/>
    <col min="517" max="518" width="7.44140625" style="320" customWidth="1"/>
    <col min="519" max="520" width="8.44140625" style="320" customWidth="1"/>
    <col min="521" max="524" width="7.88671875" style="320" customWidth="1"/>
    <col min="525" max="526" width="9.109375" style="320"/>
    <col min="527" max="528" width="9" style="320" customWidth="1"/>
    <col min="529" max="769" width="9.109375" style="320"/>
    <col min="770" max="770" width="34" style="320" customWidth="1"/>
    <col min="771" max="772" width="7.88671875" style="320" customWidth="1"/>
    <col min="773" max="774" width="7.44140625" style="320" customWidth="1"/>
    <col min="775" max="776" width="8.44140625" style="320" customWidth="1"/>
    <col min="777" max="780" width="7.88671875" style="320" customWidth="1"/>
    <col min="781" max="782" width="9.109375" style="320"/>
    <col min="783" max="784" width="9" style="320" customWidth="1"/>
    <col min="785" max="1025" width="9.109375" style="320"/>
    <col min="1026" max="1026" width="34" style="320" customWidth="1"/>
    <col min="1027" max="1028" width="7.88671875" style="320" customWidth="1"/>
    <col min="1029" max="1030" width="7.44140625" style="320" customWidth="1"/>
    <col min="1031" max="1032" width="8.44140625" style="320" customWidth="1"/>
    <col min="1033" max="1036" width="7.88671875" style="320" customWidth="1"/>
    <col min="1037" max="1038" width="9.109375" style="320"/>
    <col min="1039" max="1040" width="9" style="320" customWidth="1"/>
    <col min="1041" max="1281" width="9.109375" style="320"/>
    <col min="1282" max="1282" width="34" style="320" customWidth="1"/>
    <col min="1283" max="1284" width="7.88671875" style="320" customWidth="1"/>
    <col min="1285" max="1286" width="7.44140625" style="320" customWidth="1"/>
    <col min="1287" max="1288" width="8.44140625" style="320" customWidth="1"/>
    <col min="1289" max="1292" width="7.88671875" style="320" customWidth="1"/>
    <col min="1293" max="1294" width="9.109375" style="320"/>
    <col min="1295" max="1296" width="9" style="320" customWidth="1"/>
    <col min="1297" max="1537" width="9.109375" style="320"/>
    <col min="1538" max="1538" width="34" style="320" customWidth="1"/>
    <col min="1539" max="1540" width="7.88671875" style="320" customWidth="1"/>
    <col min="1541" max="1542" width="7.44140625" style="320" customWidth="1"/>
    <col min="1543" max="1544" width="8.44140625" style="320" customWidth="1"/>
    <col min="1545" max="1548" width="7.88671875" style="320" customWidth="1"/>
    <col min="1549" max="1550" width="9.109375" style="320"/>
    <col min="1551" max="1552" width="9" style="320" customWidth="1"/>
    <col min="1553" max="1793" width="9.109375" style="320"/>
    <col min="1794" max="1794" width="34" style="320" customWidth="1"/>
    <col min="1795" max="1796" width="7.88671875" style="320" customWidth="1"/>
    <col min="1797" max="1798" width="7.44140625" style="320" customWidth="1"/>
    <col min="1799" max="1800" width="8.44140625" style="320" customWidth="1"/>
    <col min="1801" max="1804" width="7.88671875" style="320" customWidth="1"/>
    <col min="1805" max="1806" width="9.109375" style="320"/>
    <col min="1807" max="1808" width="9" style="320" customWidth="1"/>
    <col min="1809" max="2049" width="9.109375" style="320"/>
    <col min="2050" max="2050" width="34" style="320" customWidth="1"/>
    <col min="2051" max="2052" width="7.88671875" style="320" customWidth="1"/>
    <col min="2053" max="2054" width="7.44140625" style="320" customWidth="1"/>
    <col min="2055" max="2056" width="8.44140625" style="320" customWidth="1"/>
    <col min="2057" max="2060" width="7.88671875" style="320" customWidth="1"/>
    <col min="2061" max="2062" width="9.109375" style="320"/>
    <col min="2063" max="2064" width="9" style="320" customWidth="1"/>
    <col min="2065" max="2305" width="9.109375" style="320"/>
    <col min="2306" max="2306" width="34" style="320" customWidth="1"/>
    <col min="2307" max="2308" width="7.88671875" style="320" customWidth="1"/>
    <col min="2309" max="2310" width="7.44140625" style="320" customWidth="1"/>
    <col min="2311" max="2312" width="8.44140625" style="320" customWidth="1"/>
    <col min="2313" max="2316" width="7.88671875" style="320" customWidth="1"/>
    <col min="2317" max="2318" width="9.109375" style="320"/>
    <col min="2319" max="2320" width="9" style="320" customWidth="1"/>
    <col min="2321" max="2561" width="9.109375" style="320"/>
    <col min="2562" max="2562" width="34" style="320" customWidth="1"/>
    <col min="2563" max="2564" width="7.88671875" style="320" customWidth="1"/>
    <col min="2565" max="2566" width="7.44140625" style="320" customWidth="1"/>
    <col min="2567" max="2568" width="8.44140625" style="320" customWidth="1"/>
    <col min="2569" max="2572" width="7.88671875" style="320" customWidth="1"/>
    <col min="2573" max="2574" width="9.109375" style="320"/>
    <col min="2575" max="2576" width="9" style="320" customWidth="1"/>
    <col min="2577" max="2817" width="9.109375" style="320"/>
    <col min="2818" max="2818" width="34" style="320" customWidth="1"/>
    <col min="2819" max="2820" width="7.88671875" style="320" customWidth="1"/>
    <col min="2821" max="2822" width="7.44140625" style="320" customWidth="1"/>
    <col min="2823" max="2824" width="8.44140625" style="320" customWidth="1"/>
    <col min="2825" max="2828" width="7.88671875" style="320" customWidth="1"/>
    <col min="2829" max="2830" width="9.109375" style="320"/>
    <col min="2831" max="2832" width="9" style="320" customWidth="1"/>
    <col min="2833" max="3073" width="9.109375" style="320"/>
    <col min="3074" max="3074" width="34" style="320" customWidth="1"/>
    <col min="3075" max="3076" width="7.88671875" style="320" customWidth="1"/>
    <col min="3077" max="3078" width="7.44140625" style="320" customWidth="1"/>
    <col min="3079" max="3080" width="8.44140625" style="320" customWidth="1"/>
    <col min="3081" max="3084" width="7.88671875" style="320" customWidth="1"/>
    <col min="3085" max="3086" width="9.109375" style="320"/>
    <col min="3087" max="3088" width="9" style="320" customWidth="1"/>
    <col min="3089" max="3329" width="9.109375" style="320"/>
    <col min="3330" max="3330" width="34" style="320" customWidth="1"/>
    <col min="3331" max="3332" width="7.88671875" style="320" customWidth="1"/>
    <col min="3333" max="3334" width="7.44140625" style="320" customWidth="1"/>
    <col min="3335" max="3336" width="8.44140625" style="320" customWidth="1"/>
    <col min="3337" max="3340" width="7.88671875" style="320" customWidth="1"/>
    <col min="3341" max="3342" width="9.109375" style="320"/>
    <col min="3343" max="3344" width="9" style="320" customWidth="1"/>
    <col min="3345" max="3585" width="9.109375" style="320"/>
    <col min="3586" max="3586" width="34" style="320" customWidth="1"/>
    <col min="3587" max="3588" width="7.88671875" style="320" customWidth="1"/>
    <col min="3589" max="3590" width="7.44140625" style="320" customWidth="1"/>
    <col min="3591" max="3592" width="8.44140625" style="320" customWidth="1"/>
    <col min="3593" max="3596" width="7.88671875" style="320" customWidth="1"/>
    <col min="3597" max="3598" width="9.109375" style="320"/>
    <col min="3599" max="3600" width="9" style="320" customWidth="1"/>
    <col min="3601" max="3841" width="9.109375" style="320"/>
    <col min="3842" max="3842" width="34" style="320" customWidth="1"/>
    <col min="3843" max="3844" width="7.88671875" style="320" customWidth="1"/>
    <col min="3845" max="3846" width="7.44140625" style="320" customWidth="1"/>
    <col min="3847" max="3848" width="8.44140625" style="320" customWidth="1"/>
    <col min="3849" max="3852" width="7.88671875" style="320" customWidth="1"/>
    <col min="3853" max="3854" width="9.109375" style="320"/>
    <col min="3855" max="3856" width="9" style="320" customWidth="1"/>
    <col min="3857" max="4097" width="9.109375" style="320"/>
    <col min="4098" max="4098" width="34" style="320" customWidth="1"/>
    <col min="4099" max="4100" width="7.88671875" style="320" customWidth="1"/>
    <col min="4101" max="4102" width="7.44140625" style="320" customWidth="1"/>
    <col min="4103" max="4104" width="8.44140625" style="320" customWidth="1"/>
    <col min="4105" max="4108" width="7.88671875" style="320" customWidth="1"/>
    <col min="4109" max="4110" width="9.109375" style="320"/>
    <col min="4111" max="4112" width="9" style="320" customWidth="1"/>
    <col min="4113" max="4353" width="9.109375" style="320"/>
    <col min="4354" max="4354" width="34" style="320" customWidth="1"/>
    <col min="4355" max="4356" width="7.88671875" style="320" customWidth="1"/>
    <col min="4357" max="4358" width="7.44140625" style="320" customWidth="1"/>
    <col min="4359" max="4360" width="8.44140625" style="320" customWidth="1"/>
    <col min="4361" max="4364" width="7.88671875" style="320" customWidth="1"/>
    <col min="4365" max="4366" width="9.109375" style="320"/>
    <col min="4367" max="4368" width="9" style="320" customWidth="1"/>
    <col min="4369" max="4609" width="9.109375" style="320"/>
    <col min="4610" max="4610" width="34" style="320" customWidth="1"/>
    <col min="4611" max="4612" width="7.88671875" style="320" customWidth="1"/>
    <col min="4613" max="4614" width="7.44140625" style="320" customWidth="1"/>
    <col min="4615" max="4616" width="8.44140625" style="320" customWidth="1"/>
    <col min="4617" max="4620" width="7.88671875" style="320" customWidth="1"/>
    <col min="4621" max="4622" width="9.109375" style="320"/>
    <col min="4623" max="4624" width="9" style="320" customWidth="1"/>
    <col min="4625" max="4865" width="9.109375" style="320"/>
    <col min="4866" max="4866" width="34" style="320" customWidth="1"/>
    <col min="4867" max="4868" width="7.88671875" style="320" customWidth="1"/>
    <col min="4869" max="4870" width="7.44140625" style="320" customWidth="1"/>
    <col min="4871" max="4872" width="8.44140625" style="320" customWidth="1"/>
    <col min="4873" max="4876" width="7.88671875" style="320" customWidth="1"/>
    <col min="4877" max="4878" width="9.109375" style="320"/>
    <col min="4879" max="4880" width="9" style="320" customWidth="1"/>
    <col min="4881" max="5121" width="9.109375" style="320"/>
    <col min="5122" max="5122" width="34" style="320" customWidth="1"/>
    <col min="5123" max="5124" width="7.88671875" style="320" customWidth="1"/>
    <col min="5125" max="5126" width="7.44140625" style="320" customWidth="1"/>
    <col min="5127" max="5128" width="8.44140625" style="320" customWidth="1"/>
    <col min="5129" max="5132" width="7.88671875" style="320" customWidth="1"/>
    <col min="5133" max="5134" width="9.109375" style="320"/>
    <col min="5135" max="5136" width="9" style="320" customWidth="1"/>
    <col min="5137" max="5377" width="9.109375" style="320"/>
    <col min="5378" max="5378" width="34" style="320" customWidth="1"/>
    <col min="5379" max="5380" width="7.88671875" style="320" customWidth="1"/>
    <col min="5381" max="5382" width="7.44140625" style="320" customWidth="1"/>
    <col min="5383" max="5384" width="8.44140625" style="320" customWidth="1"/>
    <col min="5385" max="5388" width="7.88671875" style="320" customWidth="1"/>
    <col min="5389" max="5390" width="9.109375" style="320"/>
    <col min="5391" max="5392" width="9" style="320" customWidth="1"/>
    <col min="5393" max="5633" width="9.109375" style="320"/>
    <col min="5634" max="5634" width="34" style="320" customWidth="1"/>
    <col min="5635" max="5636" width="7.88671875" style="320" customWidth="1"/>
    <col min="5637" max="5638" width="7.44140625" style="320" customWidth="1"/>
    <col min="5639" max="5640" width="8.44140625" style="320" customWidth="1"/>
    <col min="5641" max="5644" width="7.88671875" style="320" customWidth="1"/>
    <col min="5645" max="5646" width="9.109375" style="320"/>
    <col min="5647" max="5648" width="9" style="320" customWidth="1"/>
    <col min="5649" max="5889" width="9.109375" style="320"/>
    <col min="5890" max="5890" width="34" style="320" customWidth="1"/>
    <col min="5891" max="5892" width="7.88671875" style="320" customWidth="1"/>
    <col min="5893" max="5894" width="7.44140625" style="320" customWidth="1"/>
    <col min="5895" max="5896" width="8.44140625" style="320" customWidth="1"/>
    <col min="5897" max="5900" width="7.88671875" style="320" customWidth="1"/>
    <col min="5901" max="5902" width="9.109375" style="320"/>
    <col min="5903" max="5904" width="9" style="320" customWidth="1"/>
    <col min="5905" max="6145" width="9.109375" style="320"/>
    <col min="6146" max="6146" width="34" style="320" customWidth="1"/>
    <col min="6147" max="6148" width="7.88671875" style="320" customWidth="1"/>
    <col min="6149" max="6150" width="7.44140625" style="320" customWidth="1"/>
    <col min="6151" max="6152" width="8.44140625" style="320" customWidth="1"/>
    <col min="6153" max="6156" width="7.88671875" style="320" customWidth="1"/>
    <col min="6157" max="6158" width="9.109375" style="320"/>
    <col min="6159" max="6160" width="9" style="320" customWidth="1"/>
    <col min="6161" max="6401" width="9.109375" style="320"/>
    <col min="6402" max="6402" width="34" style="320" customWidth="1"/>
    <col min="6403" max="6404" width="7.88671875" style="320" customWidth="1"/>
    <col min="6405" max="6406" width="7.44140625" style="320" customWidth="1"/>
    <col min="6407" max="6408" width="8.44140625" style="320" customWidth="1"/>
    <col min="6409" max="6412" width="7.88671875" style="320" customWidth="1"/>
    <col min="6413" max="6414" width="9.109375" style="320"/>
    <col min="6415" max="6416" width="9" style="320" customWidth="1"/>
    <col min="6417" max="6657" width="9.109375" style="320"/>
    <col min="6658" max="6658" width="34" style="320" customWidth="1"/>
    <col min="6659" max="6660" width="7.88671875" style="320" customWidth="1"/>
    <col min="6661" max="6662" width="7.44140625" style="320" customWidth="1"/>
    <col min="6663" max="6664" width="8.44140625" style="320" customWidth="1"/>
    <col min="6665" max="6668" width="7.88671875" style="320" customWidth="1"/>
    <col min="6669" max="6670" width="9.109375" style="320"/>
    <col min="6671" max="6672" width="9" style="320" customWidth="1"/>
    <col min="6673" max="6913" width="9.109375" style="320"/>
    <col min="6914" max="6914" width="34" style="320" customWidth="1"/>
    <col min="6915" max="6916" width="7.88671875" style="320" customWidth="1"/>
    <col min="6917" max="6918" width="7.44140625" style="320" customWidth="1"/>
    <col min="6919" max="6920" width="8.44140625" style="320" customWidth="1"/>
    <col min="6921" max="6924" width="7.88671875" style="320" customWidth="1"/>
    <col min="6925" max="6926" width="9.109375" style="320"/>
    <col min="6927" max="6928" width="9" style="320" customWidth="1"/>
    <col min="6929" max="7169" width="9.109375" style="320"/>
    <col min="7170" max="7170" width="34" style="320" customWidth="1"/>
    <col min="7171" max="7172" width="7.88671875" style="320" customWidth="1"/>
    <col min="7173" max="7174" width="7.44140625" style="320" customWidth="1"/>
    <col min="7175" max="7176" width="8.44140625" style="320" customWidth="1"/>
    <col min="7177" max="7180" width="7.88671875" style="320" customWidth="1"/>
    <col min="7181" max="7182" width="9.109375" style="320"/>
    <col min="7183" max="7184" width="9" style="320" customWidth="1"/>
    <col min="7185" max="7425" width="9.109375" style="320"/>
    <col min="7426" max="7426" width="34" style="320" customWidth="1"/>
    <col min="7427" max="7428" width="7.88671875" style="320" customWidth="1"/>
    <col min="7429" max="7430" width="7.44140625" style="320" customWidth="1"/>
    <col min="7431" max="7432" width="8.44140625" style="320" customWidth="1"/>
    <col min="7433" max="7436" width="7.88671875" style="320" customWidth="1"/>
    <col min="7437" max="7438" width="9.109375" style="320"/>
    <col min="7439" max="7440" width="9" style="320" customWidth="1"/>
    <col min="7441" max="7681" width="9.109375" style="320"/>
    <col min="7682" max="7682" width="34" style="320" customWidth="1"/>
    <col min="7683" max="7684" width="7.88671875" style="320" customWidth="1"/>
    <col min="7685" max="7686" width="7.44140625" style="320" customWidth="1"/>
    <col min="7687" max="7688" width="8.44140625" style="320" customWidth="1"/>
    <col min="7689" max="7692" width="7.88671875" style="320" customWidth="1"/>
    <col min="7693" max="7694" width="9.109375" style="320"/>
    <col min="7695" max="7696" width="9" style="320" customWidth="1"/>
    <col min="7697" max="7937" width="9.109375" style="320"/>
    <col min="7938" max="7938" width="34" style="320" customWidth="1"/>
    <col min="7939" max="7940" width="7.88671875" style="320" customWidth="1"/>
    <col min="7941" max="7942" width="7.44140625" style="320" customWidth="1"/>
    <col min="7943" max="7944" width="8.44140625" style="320" customWidth="1"/>
    <col min="7945" max="7948" width="7.88671875" style="320" customWidth="1"/>
    <col min="7949" max="7950" width="9.109375" style="320"/>
    <col min="7951" max="7952" width="9" style="320" customWidth="1"/>
    <col min="7953" max="8193" width="9.109375" style="320"/>
    <col min="8194" max="8194" width="34" style="320" customWidth="1"/>
    <col min="8195" max="8196" width="7.88671875" style="320" customWidth="1"/>
    <col min="8197" max="8198" width="7.44140625" style="320" customWidth="1"/>
    <col min="8199" max="8200" width="8.44140625" style="320" customWidth="1"/>
    <col min="8201" max="8204" width="7.88671875" style="320" customWidth="1"/>
    <col min="8205" max="8206" width="9.109375" style="320"/>
    <col min="8207" max="8208" width="9" style="320" customWidth="1"/>
    <col min="8209" max="8449" width="9.109375" style="320"/>
    <col min="8450" max="8450" width="34" style="320" customWidth="1"/>
    <col min="8451" max="8452" width="7.88671875" style="320" customWidth="1"/>
    <col min="8453" max="8454" width="7.44140625" style="320" customWidth="1"/>
    <col min="8455" max="8456" width="8.44140625" style="320" customWidth="1"/>
    <col min="8457" max="8460" width="7.88671875" style="320" customWidth="1"/>
    <col min="8461" max="8462" width="9.109375" style="320"/>
    <col min="8463" max="8464" width="9" style="320" customWidth="1"/>
    <col min="8465" max="8705" width="9.109375" style="320"/>
    <col min="8706" max="8706" width="34" style="320" customWidth="1"/>
    <col min="8707" max="8708" width="7.88671875" style="320" customWidth="1"/>
    <col min="8709" max="8710" width="7.44140625" style="320" customWidth="1"/>
    <col min="8711" max="8712" width="8.44140625" style="320" customWidth="1"/>
    <col min="8713" max="8716" width="7.88671875" style="320" customWidth="1"/>
    <col min="8717" max="8718" width="9.109375" style="320"/>
    <col min="8719" max="8720" width="9" style="320" customWidth="1"/>
    <col min="8721" max="8961" width="9.109375" style="320"/>
    <col min="8962" max="8962" width="34" style="320" customWidth="1"/>
    <col min="8963" max="8964" width="7.88671875" style="320" customWidth="1"/>
    <col min="8965" max="8966" width="7.44140625" style="320" customWidth="1"/>
    <col min="8967" max="8968" width="8.44140625" style="320" customWidth="1"/>
    <col min="8969" max="8972" width="7.88671875" style="320" customWidth="1"/>
    <col min="8973" max="8974" width="9.109375" style="320"/>
    <col min="8975" max="8976" width="9" style="320" customWidth="1"/>
    <col min="8977" max="9217" width="9.109375" style="320"/>
    <col min="9218" max="9218" width="34" style="320" customWidth="1"/>
    <col min="9219" max="9220" width="7.88671875" style="320" customWidth="1"/>
    <col min="9221" max="9222" width="7.44140625" style="320" customWidth="1"/>
    <col min="9223" max="9224" width="8.44140625" style="320" customWidth="1"/>
    <col min="9225" max="9228" width="7.88671875" style="320" customWidth="1"/>
    <col min="9229" max="9230" width="9.109375" style="320"/>
    <col min="9231" max="9232" width="9" style="320" customWidth="1"/>
    <col min="9233" max="9473" width="9.109375" style="320"/>
    <col min="9474" max="9474" width="34" style="320" customWidth="1"/>
    <col min="9475" max="9476" width="7.88671875" style="320" customWidth="1"/>
    <col min="9477" max="9478" width="7.44140625" style="320" customWidth="1"/>
    <col min="9479" max="9480" width="8.44140625" style="320" customWidth="1"/>
    <col min="9481" max="9484" width="7.88671875" style="320" customWidth="1"/>
    <col min="9485" max="9486" width="9.109375" style="320"/>
    <col min="9487" max="9488" width="9" style="320" customWidth="1"/>
    <col min="9489" max="9729" width="9.109375" style="320"/>
    <col min="9730" max="9730" width="34" style="320" customWidth="1"/>
    <col min="9731" max="9732" width="7.88671875" style="320" customWidth="1"/>
    <col min="9733" max="9734" width="7.44140625" style="320" customWidth="1"/>
    <col min="9735" max="9736" width="8.44140625" style="320" customWidth="1"/>
    <col min="9737" max="9740" width="7.88671875" style="320" customWidth="1"/>
    <col min="9741" max="9742" width="9.109375" style="320"/>
    <col min="9743" max="9744" width="9" style="320" customWidth="1"/>
    <col min="9745" max="9985" width="9.109375" style="320"/>
    <col min="9986" max="9986" width="34" style="320" customWidth="1"/>
    <col min="9987" max="9988" width="7.88671875" style="320" customWidth="1"/>
    <col min="9989" max="9990" width="7.44140625" style="320" customWidth="1"/>
    <col min="9991" max="9992" width="8.44140625" style="320" customWidth="1"/>
    <col min="9993" max="9996" width="7.88671875" style="320" customWidth="1"/>
    <col min="9997" max="9998" width="9.109375" style="320"/>
    <col min="9999" max="10000" width="9" style="320" customWidth="1"/>
    <col min="10001" max="10241" width="9.109375" style="320"/>
    <col min="10242" max="10242" width="34" style="320" customWidth="1"/>
    <col min="10243" max="10244" width="7.88671875" style="320" customWidth="1"/>
    <col min="10245" max="10246" width="7.44140625" style="320" customWidth="1"/>
    <col min="10247" max="10248" width="8.44140625" style="320" customWidth="1"/>
    <col min="10249" max="10252" width="7.88671875" style="320" customWidth="1"/>
    <col min="10253" max="10254" width="9.109375" style="320"/>
    <col min="10255" max="10256" width="9" style="320" customWidth="1"/>
    <col min="10257" max="10497" width="9.109375" style="320"/>
    <col min="10498" max="10498" width="34" style="320" customWidth="1"/>
    <col min="10499" max="10500" width="7.88671875" style="320" customWidth="1"/>
    <col min="10501" max="10502" width="7.44140625" style="320" customWidth="1"/>
    <col min="10503" max="10504" width="8.44140625" style="320" customWidth="1"/>
    <col min="10505" max="10508" width="7.88671875" style="320" customWidth="1"/>
    <col min="10509" max="10510" width="9.109375" style="320"/>
    <col min="10511" max="10512" width="9" style="320" customWidth="1"/>
    <col min="10513" max="10753" width="9.109375" style="320"/>
    <col min="10754" max="10754" width="34" style="320" customWidth="1"/>
    <col min="10755" max="10756" width="7.88671875" style="320" customWidth="1"/>
    <col min="10757" max="10758" width="7.44140625" style="320" customWidth="1"/>
    <col min="10759" max="10760" width="8.44140625" style="320" customWidth="1"/>
    <col min="10761" max="10764" width="7.88671875" style="320" customWidth="1"/>
    <col min="10765" max="10766" width="9.109375" style="320"/>
    <col min="10767" max="10768" width="9" style="320" customWidth="1"/>
    <col min="10769" max="11009" width="9.109375" style="320"/>
    <col min="11010" max="11010" width="34" style="320" customWidth="1"/>
    <col min="11011" max="11012" width="7.88671875" style="320" customWidth="1"/>
    <col min="11013" max="11014" width="7.44140625" style="320" customWidth="1"/>
    <col min="11015" max="11016" width="8.44140625" style="320" customWidth="1"/>
    <col min="11017" max="11020" width="7.88671875" style="320" customWidth="1"/>
    <col min="11021" max="11022" width="9.109375" style="320"/>
    <col min="11023" max="11024" width="9" style="320" customWidth="1"/>
    <col min="11025" max="11265" width="9.109375" style="320"/>
    <col min="11266" max="11266" width="34" style="320" customWidth="1"/>
    <col min="11267" max="11268" width="7.88671875" style="320" customWidth="1"/>
    <col min="11269" max="11270" width="7.44140625" style="320" customWidth="1"/>
    <col min="11271" max="11272" width="8.44140625" style="320" customWidth="1"/>
    <col min="11273" max="11276" width="7.88671875" style="320" customWidth="1"/>
    <col min="11277" max="11278" width="9.109375" style="320"/>
    <col min="11279" max="11280" width="9" style="320" customWidth="1"/>
    <col min="11281" max="11521" width="9.109375" style="320"/>
    <col min="11522" max="11522" width="34" style="320" customWidth="1"/>
    <col min="11523" max="11524" width="7.88671875" style="320" customWidth="1"/>
    <col min="11525" max="11526" width="7.44140625" style="320" customWidth="1"/>
    <col min="11527" max="11528" width="8.44140625" style="320" customWidth="1"/>
    <col min="11529" max="11532" width="7.88671875" style="320" customWidth="1"/>
    <col min="11533" max="11534" width="9.109375" style="320"/>
    <col min="11535" max="11536" width="9" style="320" customWidth="1"/>
    <col min="11537" max="11777" width="9.109375" style="320"/>
    <col min="11778" max="11778" width="34" style="320" customWidth="1"/>
    <col min="11779" max="11780" width="7.88671875" style="320" customWidth="1"/>
    <col min="11781" max="11782" width="7.44140625" style="320" customWidth="1"/>
    <col min="11783" max="11784" width="8.44140625" style="320" customWidth="1"/>
    <col min="11785" max="11788" width="7.88671875" style="320" customWidth="1"/>
    <col min="11789" max="11790" width="9.109375" style="320"/>
    <col min="11791" max="11792" width="9" style="320" customWidth="1"/>
    <col min="11793" max="12033" width="9.109375" style="320"/>
    <col min="12034" max="12034" width="34" style="320" customWidth="1"/>
    <col min="12035" max="12036" width="7.88671875" style="320" customWidth="1"/>
    <col min="12037" max="12038" width="7.44140625" style="320" customWidth="1"/>
    <col min="12039" max="12040" width="8.44140625" style="320" customWidth="1"/>
    <col min="12041" max="12044" width="7.88671875" style="320" customWidth="1"/>
    <col min="12045" max="12046" width="9.109375" style="320"/>
    <col min="12047" max="12048" width="9" style="320" customWidth="1"/>
    <col min="12049" max="12289" width="9.109375" style="320"/>
    <col min="12290" max="12290" width="34" style="320" customWidth="1"/>
    <col min="12291" max="12292" width="7.88671875" style="320" customWidth="1"/>
    <col min="12293" max="12294" width="7.44140625" style="320" customWidth="1"/>
    <col min="12295" max="12296" width="8.44140625" style="320" customWidth="1"/>
    <col min="12297" max="12300" width="7.88671875" style="320" customWidth="1"/>
    <col min="12301" max="12302" width="9.109375" style="320"/>
    <col min="12303" max="12304" width="9" style="320" customWidth="1"/>
    <col min="12305" max="12545" width="9.109375" style="320"/>
    <col min="12546" max="12546" width="34" style="320" customWidth="1"/>
    <col min="12547" max="12548" width="7.88671875" style="320" customWidth="1"/>
    <col min="12549" max="12550" width="7.44140625" style="320" customWidth="1"/>
    <col min="12551" max="12552" width="8.44140625" style="320" customWidth="1"/>
    <col min="12553" max="12556" width="7.88671875" style="320" customWidth="1"/>
    <col min="12557" max="12558" width="9.109375" style="320"/>
    <col min="12559" max="12560" width="9" style="320" customWidth="1"/>
    <col min="12561" max="12801" width="9.109375" style="320"/>
    <col min="12802" max="12802" width="34" style="320" customWidth="1"/>
    <col min="12803" max="12804" width="7.88671875" style="320" customWidth="1"/>
    <col min="12805" max="12806" width="7.44140625" style="320" customWidth="1"/>
    <col min="12807" max="12808" width="8.44140625" style="320" customWidth="1"/>
    <col min="12809" max="12812" width="7.88671875" style="320" customWidth="1"/>
    <col min="12813" max="12814" width="9.109375" style="320"/>
    <col min="12815" max="12816" width="9" style="320" customWidth="1"/>
    <col min="12817" max="13057" width="9.109375" style="320"/>
    <col min="13058" max="13058" width="34" style="320" customWidth="1"/>
    <col min="13059" max="13060" width="7.88671875" style="320" customWidth="1"/>
    <col min="13061" max="13062" width="7.44140625" style="320" customWidth="1"/>
    <col min="13063" max="13064" width="8.44140625" style="320" customWidth="1"/>
    <col min="13065" max="13068" width="7.88671875" style="320" customWidth="1"/>
    <col min="13069" max="13070" width="9.109375" style="320"/>
    <col min="13071" max="13072" width="9" style="320" customWidth="1"/>
    <col min="13073" max="13313" width="9.109375" style="320"/>
    <col min="13314" max="13314" width="34" style="320" customWidth="1"/>
    <col min="13315" max="13316" width="7.88671875" style="320" customWidth="1"/>
    <col min="13317" max="13318" width="7.44140625" style="320" customWidth="1"/>
    <col min="13319" max="13320" width="8.44140625" style="320" customWidth="1"/>
    <col min="13321" max="13324" width="7.88671875" style="320" customWidth="1"/>
    <col min="13325" max="13326" width="9.109375" style="320"/>
    <col min="13327" max="13328" width="9" style="320" customWidth="1"/>
    <col min="13329" max="13569" width="9.109375" style="320"/>
    <col min="13570" max="13570" width="34" style="320" customWidth="1"/>
    <col min="13571" max="13572" width="7.88671875" style="320" customWidth="1"/>
    <col min="13573" max="13574" width="7.44140625" style="320" customWidth="1"/>
    <col min="13575" max="13576" width="8.44140625" style="320" customWidth="1"/>
    <col min="13577" max="13580" width="7.88671875" style="320" customWidth="1"/>
    <col min="13581" max="13582" width="9.109375" style="320"/>
    <col min="13583" max="13584" width="9" style="320" customWidth="1"/>
    <col min="13585" max="13825" width="9.109375" style="320"/>
    <col min="13826" max="13826" width="34" style="320" customWidth="1"/>
    <col min="13827" max="13828" width="7.88671875" style="320" customWidth="1"/>
    <col min="13829" max="13830" width="7.44140625" style="320" customWidth="1"/>
    <col min="13831" max="13832" width="8.44140625" style="320" customWidth="1"/>
    <col min="13833" max="13836" width="7.88671875" style="320" customWidth="1"/>
    <col min="13837" max="13838" width="9.109375" style="320"/>
    <col min="13839" max="13840" width="9" style="320" customWidth="1"/>
    <col min="13841" max="14081" width="9.109375" style="320"/>
    <col min="14082" max="14082" width="34" style="320" customWidth="1"/>
    <col min="14083" max="14084" width="7.88671875" style="320" customWidth="1"/>
    <col min="14085" max="14086" width="7.44140625" style="320" customWidth="1"/>
    <col min="14087" max="14088" width="8.44140625" style="320" customWidth="1"/>
    <col min="14089" max="14092" width="7.88671875" style="320" customWidth="1"/>
    <col min="14093" max="14094" width="9.109375" style="320"/>
    <col min="14095" max="14096" width="9" style="320" customWidth="1"/>
    <col min="14097" max="14337" width="9.109375" style="320"/>
    <col min="14338" max="14338" width="34" style="320" customWidth="1"/>
    <col min="14339" max="14340" width="7.88671875" style="320" customWidth="1"/>
    <col min="14341" max="14342" width="7.44140625" style="320" customWidth="1"/>
    <col min="14343" max="14344" width="8.44140625" style="320" customWidth="1"/>
    <col min="14345" max="14348" width="7.88671875" style="320" customWidth="1"/>
    <col min="14349" max="14350" width="9.109375" style="320"/>
    <col min="14351" max="14352" width="9" style="320" customWidth="1"/>
    <col min="14353" max="14593" width="9.109375" style="320"/>
    <col min="14594" max="14594" width="34" style="320" customWidth="1"/>
    <col min="14595" max="14596" width="7.88671875" style="320" customWidth="1"/>
    <col min="14597" max="14598" width="7.44140625" style="320" customWidth="1"/>
    <col min="14599" max="14600" width="8.44140625" style="320" customWidth="1"/>
    <col min="14601" max="14604" width="7.88671875" style="320" customWidth="1"/>
    <col min="14605" max="14606" width="9.109375" style="320"/>
    <col min="14607" max="14608" width="9" style="320" customWidth="1"/>
    <col min="14609" max="14849" width="9.109375" style="320"/>
    <col min="14850" max="14850" width="34" style="320" customWidth="1"/>
    <col min="14851" max="14852" width="7.88671875" style="320" customWidth="1"/>
    <col min="14853" max="14854" width="7.44140625" style="320" customWidth="1"/>
    <col min="14855" max="14856" width="8.44140625" style="320" customWidth="1"/>
    <col min="14857" max="14860" width="7.88671875" style="320" customWidth="1"/>
    <col min="14861" max="14862" width="9.109375" style="320"/>
    <col min="14863" max="14864" width="9" style="320" customWidth="1"/>
    <col min="14865" max="15105" width="9.109375" style="320"/>
    <col min="15106" max="15106" width="34" style="320" customWidth="1"/>
    <col min="15107" max="15108" width="7.88671875" style="320" customWidth="1"/>
    <col min="15109" max="15110" width="7.44140625" style="320" customWidth="1"/>
    <col min="15111" max="15112" width="8.44140625" style="320" customWidth="1"/>
    <col min="15113" max="15116" width="7.88671875" style="320" customWidth="1"/>
    <col min="15117" max="15118" width="9.109375" style="320"/>
    <col min="15119" max="15120" width="9" style="320" customWidth="1"/>
    <col min="15121" max="15361" width="9.109375" style="320"/>
    <col min="15362" max="15362" width="34" style="320" customWidth="1"/>
    <col min="15363" max="15364" width="7.88671875" style="320" customWidth="1"/>
    <col min="15365" max="15366" width="7.44140625" style="320" customWidth="1"/>
    <col min="15367" max="15368" width="8.44140625" style="320" customWidth="1"/>
    <col min="15369" max="15372" width="7.88671875" style="320" customWidth="1"/>
    <col min="15373" max="15374" width="9.109375" style="320"/>
    <col min="15375" max="15376" width="9" style="320" customWidth="1"/>
    <col min="15377" max="15617" width="9.109375" style="320"/>
    <col min="15618" max="15618" width="34" style="320" customWidth="1"/>
    <col min="15619" max="15620" width="7.88671875" style="320" customWidth="1"/>
    <col min="15621" max="15622" width="7.44140625" style="320" customWidth="1"/>
    <col min="15623" max="15624" width="8.44140625" style="320" customWidth="1"/>
    <col min="15625" max="15628" width="7.88671875" style="320" customWidth="1"/>
    <col min="15629" max="15630" width="9.109375" style="320"/>
    <col min="15631" max="15632" width="9" style="320" customWidth="1"/>
    <col min="15633" max="15873" width="9.109375" style="320"/>
    <col min="15874" max="15874" width="34" style="320" customWidth="1"/>
    <col min="15875" max="15876" width="7.88671875" style="320" customWidth="1"/>
    <col min="15877" max="15878" width="7.44140625" style="320" customWidth="1"/>
    <col min="15879" max="15880" width="8.44140625" style="320" customWidth="1"/>
    <col min="15881" max="15884" width="7.88671875" style="320" customWidth="1"/>
    <col min="15885" max="15886" width="9.109375" style="320"/>
    <col min="15887" max="15888" width="9" style="320" customWidth="1"/>
    <col min="15889" max="16129" width="9.109375" style="320"/>
    <col min="16130" max="16130" width="34" style="320" customWidth="1"/>
    <col min="16131" max="16132" width="7.88671875" style="320" customWidth="1"/>
    <col min="16133" max="16134" width="7.44140625" style="320" customWidth="1"/>
    <col min="16135" max="16136" width="8.44140625" style="320" customWidth="1"/>
    <col min="16137" max="16140" width="7.88671875" style="320" customWidth="1"/>
    <col min="16141" max="16142" width="9.109375" style="320"/>
    <col min="16143" max="16144" width="9" style="320" customWidth="1"/>
    <col min="16145" max="16384" width="9.109375" style="320"/>
  </cols>
  <sheetData>
    <row r="1" spans="2:18" ht="15" customHeight="1">
      <c r="O1" s="942" t="s">
        <v>169</v>
      </c>
      <c r="P1" s="942"/>
    </row>
    <row r="3" spans="2:18">
      <c r="B3" s="943" t="s">
        <v>124</v>
      </c>
      <c r="C3" s="943"/>
      <c r="D3" s="943"/>
      <c r="E3" s="943"/>
      <c r="F3" s="943"/>
      <c r="G3" s="943"/>
      <c r="H3" s="943"/>
      <c r="I3" s="943"/>
      <c r="J3" s="943"/>
      <c r="K3" s="943"/>
      <c r="L3" s="943"/>
      <c r="M3" s="943"/>
      <c r="N3" s="943"/>
      <c r="O3" s="943"/>
      <c r="P3" s="943"/>
      <c r="Q3" s="321"/>
      <c r="R3" s="322"/>
    </row>
    <row r="4" spans="2:18" ht="14.4" thickBot="1">
      <c r="C4" s="323"/>
      <c r="D4" s="323"/>
      <c r="E4" s="323"/>
      <c r="F4" s="323"/>
      <c r="G4" s="323"/>
      <c r="H4" s="323"/>
      <c r="I4" s="323"/>
      <c r="J4" s="323"/>
      <c r="K4" s="323"/>
      <c r="L4" s="323"/>
      <c r="M4" s="323"/>
      <c r="N4" s="323"/>
      <c r="O4" s="323"/>
      <c r="P4" s="323"/>
    </row>
    <row r="5" spans="2:18" s="324" customFormat="1" ht="84.75" customHeight="1" thickBot="1">
      <c r="B5" s="944" t="s">
        <v>125</v>
      </c>
      <c r="C5" s="946" t="s">
        <v>106</v>
      </c>
      <c r="D5" s="947"/>
      <c r="E5" s="946" t="s">
        <v>107</v>
      </c>
      <c r="F5" s="948"/>
      <c r="G5" s="949" t="s">
        <v>108</v>
      </c>
      <c r="H5" s="947"/>
      <c r="I5" s="946" t="s">
        <v>126</v>
      </c>
      <c r="J5" s="948"/>
      <c r="K5" s="949" t="s">
        <v>110</v>
      </c>
      <c r="L5" s="947"/>
      <c r="M5" s="946" t="s">
        <v>111</v>
      </c>
      <c r="N5" s="948"/>
      <c r="O5" s="949" t="s">
        <v>127</v>
      </c>
      <c r="P5" s="947"/>
    </row>
    <row r="6" spans="2:18" s="330" customFormat="1" thickBot="1">
      <c r="B6" s="945"/>
      <c r="C6" s="325" t="s">
        <v>0</v>
      </c>
      <c r="D6" s="326" t="s">
        <v>1</v>
      </c>
      <c r="E6" s="327" t="s">
        <v>0</v>
      </c>
      <c r="F6" s="328" t="s">
        <v>1</v>
      </c>
      <c r="G6" s="325" t="s">
        <v>0</v>
      </c>
      <c r="H6" s="326" t="s">
        <v>1</v>
      </c>
      <c r="I6" s="327" t="s">
        <v>0</v>
      </c>
      <c r="J6" s="328" t="s">
        <v>1</v>
      </c>
      <c r="K6" s="325" t="s">
        <v>0</v>
      </c>
      <c r="L6" s="326" t="s">
        <v>1</v>
      </c>
      <c r="M6" s="327" t="s">
        <v>0</v>
      </c>
      <c r="N6" s="328" t="s">
        <v>1</v>
      </c>
      <c r="O6" s="325" t="s">
        <v>0</v>
      </c>
      <c r="P6" s="329" t="s">
        <v>1</v>
      </c>
    </row>
    <row r="7" spans="2:18" s="330" customFormat="1" ht="13.2">
      <c r="B7" s="331" t="s">
        <v>128</v>
      </c>
      <c r="C7" s="332">
        <v>1744</v>
      </c>
      <c r="D7" s="333">
        <v>1942</v>
      </c>
      <c r="E7" s="334">
        <v>7263</v>
      </c>
      <c r="F7" s="335">
        <v>7800</v>
      </c>
      <c r="G7" s="332">
        <v>4404</v>
      </c>
      <c r="H7" s="333">
        <v>4861</v>
      </c>
      <c r="I7" s="334">
        <v>28740</v>
      </c>
      <c r="J7" s="335">
        <v>30066</v>
      </c>
      <c r="K7" s="332">
        <v>1772</v>
      </c>
      <c r="L7" s="333">
        <v>2042</v>
      </c>
      <c r="M7" s="334">
        <v>6290</v>
      </c>
      <c r="N7" s="335">
        <v>6958</v>
      </c>
      <c r="O7" s="332">
        <f>M7+K7+I7+G7+E7+C7</f>
        <v>50213</v>
      </c>
      <c r="P7" s="336">
        <f>D7+F7+H7+J7+L7+N7</f>
        <v>53669</v>
      </c>
      <c r="Q7" s="337"/>
      <c r="R7" s="338"/>
    </row>
    <row r="8" spans="2:18" s="330" customFormat="1" ht="13.2">
      <c r="B8" s="339" t="s">
        <v>129</v>
      </c>
      <c r="C8" s="340">
        <v>5.9289475085253639E-2</v>
      </c>
      <c r="D8" s="341">
        <v>5.7554505863617281E-2</v>
      </c>
      <c r="E8" s="342">
        <v>0.34414208317879125</v>
      </c>
      <c r="F8" s="343">
        <v>0.34362069387098848</v>
      </c>
      <c r="G8" s="340">
        <v>0.15809965647374133</v>
      </c>
      <c r="H8" s="341">
        <v>0.16451232730725912</v>
      </c>
      <c r="I8" s="342">
        <v>0.32943526565302328</v>
      </c>
      <c r="J8" s="343">
        <v>0.32312025748980588</v>
      </c>
      <c r="K8" s="340">
        <v>3.3320630437929696E-2</v>
      </c>
      <c r="L8" s="341">
        <v>3.2460742973610228E-2</v>
      </c>
      <c r="M8" s="342">
        <v>7.5712889171260928E-2</v>
      </c>
      <c r="N8" s="343">
        <v>7.8731472494718957E-2</v>
      </c>
      <c r="O8" s="344">
        <f>C8+E8+G8+I8+K8+M8</f>
        <v>1</v>
      </c>
      <c r="P8" s="345">
        <f>D8+F8+H8+J8+L8+N8</f>
        <v>1</v>
      </c>
      <c r="Q8" s="337"/>
      <c r="R8" s="338"/>
    </row>
    <row r="9" spans="2:18" s="330" customFormat="1" thickBot="1">
      <c r="B9" s="346" t="s">
        <v>130</v>
      </c>
      <c r="C9" s="347">
        <v>0.1550793589393975</v>
      </c>
      <c r="D9" s="348">
        <v>0.15265010363810108</v>
      </c>
      <c r="E9" s="349">
        <v>0.92291166805482239</v>
      </c>
      <c r="F9" s="350">
        <v>0.8860480648198632</v>
      </c>
      <c r="G9" s="347">
        <v>0.42589167580372367</v>
      </c>
      <c r="H9" s="348">
        <v>0.40705249812318434</v>
      </c>
      <c r="I9" s="349">
        <v>0.85557821658422906</v>
      </c>
      <c r="J9" s="350">
        <v>0.84818304381458387</v>
      </c>
      <c r="K9" s="347">
        <v>8.9685453763824127E-2</v>
      </c>
      <c r="L9" s="348">
        <v>8.5789217771332776E-2</v>
      </c>
      <c r="M9" s="349">
        <v>0.19009616139201133</v>
      </c>
      <c r="N9" s="350">
        <v>0.19493477319733632</v>
      </c>
      <c r="O9" s="351">
        <f>C9+E9+G9+I9+K9+M9</f>
        <v>2.6392425345380079</v>
      </c>
      <c r="P9" s="352">
        <f>D9+F9+H9+J9+L9+N9</f>
        <v>2.5746577013644014</v>
      </c>
      <c r="Q9" s="337"/>
      <c r="R9" s="338"/>
    </row>
    <row r="10" spans="2:18" s="353" customFormat="1" ht="13.5" customHeight="1" thickBot="1">
      <c r="B10" s="950" t="s">
        <v>131</v>
      </c>
      <c r="C10" s="950"/>
      <c r="D10" s="950"/>
      <c r="E10" s="950"/>
      <c r="F10" s="950"/>
      <c r="G10" s="950"/>
      <c r="H10" s="950"/>
      <c r="I10" s="950"/>
      <c r="J10" s="950"/>
      <c r="K10" s="950"/>
      <c r="L10" s="950"/>
      <c r="M10" s="950"/>
      <c r="N10" s="950"/>
      <c r="O10" s="950"/>
      <c r="P10" s="950"/>
    </row>
    <row r="11" spans="2:18" s="353" customFormat="1" ht="13.2">
      <c r="B11" s="354" t="s">
        <v>132</v>
      </c>
      <c r="C11" s="355">
        <v>0.24234120000000001</v>
      </c>
      <c r="D11" s="356">
        <v>0.25592799999999999</v>
      </c>
      <c r="E11" s="357">
        <v>0.49690689999999998</v>
      </c>
      <c r="F11" s="358">
        <v>0.48187620000000003</v>
      </c>
      <c r="G11" s="357">
        <v>0.54159659999999998</v>
      </c>
      <c r="H11" s="356">
        <v>0.55652839999999992</v>
      </c>
      <c r="I11" s="357">
        <v>0.47732239999999998</v>
      </c>
      <c r="J11" s="358">
        <v>0.47153799999999996</v>
      </c>
      <c r="K11" s="357">
        <v>0.39272399999999996</v>
      </c>
      <c r="L11" s="356">
        <v>0.36895099999999997</v>
      </c>
      <c r="M11" s="357">
        <v>0.49354140000000002</v>
      </c>
      <c r="N11" s="358">
        <v>0.51677870000000004</v>
      </c>
      <c r="O11" s="357">
        <v>0.47870119999999999</v>
      </c>
      <c r="P11" s="356">
        <v>0.47689490000000001</v>
      </c>
    </row>
    <row r="12" spans="2:18" s="353" customFormat="1" ht="13.2">
      <c r="B12" s="359" t="s">
        <v>133</v>
      </c>
      <c r="C12" s="360">
        <v>0.31985999999999998</v>
      </c>
      <c r="D12" s="361">
        <v>0.34395999999999999</v>
      </c>
      <c r="E12" s="360">
        <v>0.98770000000000002</v>
      </c>
      <c r="F12" s="362">
        <v>0.93003999999999998</v>
      </c>
      <c r="G12" s="363">
        <v>1.1814800000000001</v>
      </c>
      <c r="H12" s="361">
        <v>1.2549399999999999</v>
      </c>
      <c r="I12" s="360">
        <v>0.91322999999999999</v>
      </c>
      <c r="J12" s="362">
        <v>0.89227999999999996</v>
      </c>
      <c r="K12" s="363">
        <v>0.64670000000000005</v>
      </c>
      <c r="L12" s="361">
        <v>0.58465999999999996</v>
      </c>
      <c r="M12" s="360">
        <v>0.97450000000000003</v>
      </c>
      <c r="N12" s="362">
        <v>1.06945</v>
      </c>
      <c r="O12" s="363">
        <v>0.91829000000000005</v>
      </c>
      <c r="P12" s="364">
        <v>0.91166000000000003</v>
      </c>
    </row>
    <row r="13" spans="2:18" s="353" customFormat="1" ht="13.2">
      <c r="B13" s="359" t="s">
        <v>134</v>
      </c>
      <c r="C13" s="365">
        <v>6.9479800000000008E-2</v>
      </c>
      <c r="D13" s="366">
        <v>0.12879670000000001</v>
      </c>
      <c r="E13" s="367">
        <v>0.24346380000000001</v>
      </c>
      <c r="F13" s="368">
        <v>0.20992830000000001</v>
      </c>
      <c r="G13" s="367">
        <v>0.27961920000000001</v>
      </c>
      <c r="H13" s="366">
        <v>0.29715079999999999</v>
      </c>
      <c r="I13" s="367">
        <v>0.16589670000000001</v>
      </c>
      <c r="J13" s="368">
        <v>0.14394470000000001</v>
      </c>
      <c r="K13" s="367">
        <v>0.13533519999999999</v>
      </c>
      <c r="L13" s="366">
        <v>0.12693019999999999</v>
      </c>
      <c r="M13" s="367">
        <v>0.20663620000000002</v>
      </c>
      <c r="N13" s="368">
        <v>0.25363980000000003</v>
      </c>
      <c r="O13" s="367">
        <v>0.20521920000000002</v>
      </c>
      <c r="P13" s="366">
        <v>0.1979456</v>
      </c>
    </row>
    <row r="14" spans="2:18" s="353" customFormat="1" ht="13.2">
      <c r="B14" s="369" t="s">
        <v>135</v>
      </c>
      <c r="C14" s="370">
        <v>1.31986</v>
      </c>
      <c r="D14" s="371">
        <v>1.34396</v>
      </c>
      <c r="E14" s="372">
        <v>1.9877</v>
      </c>
      <c r="F14" s="373">
        <v>1.93004</v>
      </c>
      <c r="G14" s="370">
        <v>2.1814800000000001</v>
      </c>
      <c r="H14" s="371">
        <v>2.2549399999999999</v>
      </c>
      <c r="I14" s="372">
        <v>1.91323</v>
      </c>
      <c r="J14" s="373">
        <v>1.89228</v>
      </c>
      <c r="K14" s="370">
        <v>1.6467000000000001</v>
      </c>
      <c r="L14" s="371">
        <v>1.58466</v>
      </c>
      <c r="M14" s="372">
        <v>1.9744999999999999</v>
      </c>
      <c r="N14" s="373">
        <v>2.0694499999999998</v>
      </c>
      <c r="O14" s="370">
        <v>1.9182900000000001</v>
      </c>
      <c r="P14" s="374">
        <v>1.9116599999999999</v>
      </c>
    </row>
    <row r="15" spans="2:18" s="353" customFormat="1" ht="13.2">
      <c r="B15" s="375" t="s">
        <v>136</v>
      </c>
      <c r="C15" s="370">
        <v>0.11996</v>
      </c>
      <c r="D15" s="371">
        <v>0.14043</v>
      </c>
      <c r="E15" s="372">
        <v>0.47774</v>
      </c>
      <c r="F15" s="373">
        <v>0.41388999999999998</v>
      </c>
      <c r="G15" s="370">
        <v>0.57665</v>
      </c>
      <c r="H15" s="371">
        <v>0.61707000000000001</v>
      </c>
      <c r="I15" s="372">
        <v>0.38594000000000001</v>
      </c>
      <c r="J15" s="373">
        <v>0.37398999999999999</v>
      </c>
      <c r="K15" s="370">
        <v>0.22103999999999999</v>
      </c>
      <c r="L15" s="371">
        <v>0.19614999999999999</v>
      </c>
      <c r="M15" s="372">
        <v>0.47719</v>
      </c>
      <c r="N15" s="373">
        <v>0.51254</v>
      </c>
      <c r="O15" s="370">
        <v>0.42032999999999998</v>
      </c>
      <c r="P15" s="374">
        <v>0.40545999999999999</v>
      </c>
    </row>
    <row r="16" spans="2:18" s="353" customFormat="1" ht="26.4">
      <c r="B16" s="375" t="s">
        <v>137</v>
      </c>
      <c r="C16" s="376">
        <v>5.8549999999999998E-2</v>
      </c>
      <c r="D16" s="377">
        <v>5.527E-2</v>
      </c>
      <c r="E16" s="378">
        <v>0.23014000000000001</v>
      </c>
      <c r="F16" s="379">
        <v>0.19606000000000001</v>
      </c>
      <c r="G16" s="376">
        <v>0.27433999999999997</v>
      </c>
      <c r="H16" s="377">
        <v>0.29237999999999997</v>
      </c>
      <c r="I16" s="378">
        <v>0.15890000000000001</v>
      </c>
      <c r="J16" s="379">
        <v>0.13517000000000001</v>
      </c>
      <c r="K16" s="376">
        <v>0.10600999999999999</v>
      </c>
      <c r="L16" s="377">
        <v>9.8220000000000002E-2</v>
      </c>
      <c r="M16" s="378">
        <v>0.18651000000000001</v>
      </c>
      <c r="N16" s="379">
        <v>0.22567999999999999</v>
      </c>
      <c r="O16" s="376">
        <v>0.19424</v>
      </c>
      <c r="P16" s="380">
        <v>0.18160000000000001</v>
      </c>
    </row>
    <row r="17" spans="1:19" s="353" customFormat="1" ht="13.2">
      <c r="A17" s="381"/>
      <c r="B17" s="375" t="s">
        <v>138</v>
      </c>
      <c r="C17" s="363">
        <v>2.7499600000000002</v>
      </c>
      <c r="D17" s="361">
        <v>1.4255</v>
      </c>
      <c r="E17" s="360">
        <v>3.0778599999999998</v>
      </c>
      <c r="F17" s="362">
        <v>4.0102900000000004</v>
      </c>
      <c r="G17" s="363">
        <v>4.7956500000000002</v>
      </c>
      <c r="H17" s="361">
        <v>2.7942</v>
      </c>
      <c r="I17" s="360">
        <v>4.4134000000000002</v>
      </c>
      <c r="J17" s="362">
        <v>4.6657500000000001</v>
      </c>
      <c r="K17" s="363">
        <v>7.8922100000000004</v>
      </c>
      <c r="L17" s="361">
        <v>11.392770000000001</v>
      </c>
      <c r="M17" s="360">
        <v>3.68085</v>
      </c>
      <c r="N17" s="362">
        <v>2.91927</v>
      </c>
      <c r="O17" s="363">
        <v>3.84572</v>
      </c>
      <c r="P17" s="364">
        <v>4.03972</v>
      </c>
    </row>
    <row r="18" spans="1:19" s="353" customFormat="1" thickBot="1">
      <c r="B18" s="382" t="s">
        <v>139</v>
      </c>
      <c r="C18" s="363">
        <v>3.3776899999999999</v>
      </c>
      <c r="D18" s="361">
        <v>1.6366099999999999</v>
      </c>
      <c r="E18" s="383">
        <v>5.4423500000000002</v>
      </c>
      <c r="F18" s="384">
        <v>6.8660800000000002</v>
      </c>
      <c r="G18" s="363">
        <v>10.167210000000001</v>
      </c>
      <c r="H18" s="361">
        <v>8.4047599999999996</v>
      </c>
      <c r="I18" s="383">
        <v>6.4309799999999999</v>
      </c>
      <c r="J18" s="384">
        <v>6.88931</v>
      </c>
      <c r="K18" s="363">
        <v>13.096539999999999</v>
      </c>
      <c r="L18" s="361">
        <v>19.565570000000001</v>
      </c>
      <c r="M18" s="383">
        <v>4.63401</v>
      </c>
      <c r="N18" s="384">
        <v>3.77515</v>
      </c>
      <c r="O18" s="363">
        <v>6.2766900000000003</v>
      </c>
      <c r="P18" s="385">
        <v>6.9471699999999998</v>
      </c>
    </row>
    <row r="19" spans="1:19" s="353" customFormat="1" ht="13.5" customHeight="1" thickBot="1">
      <c r="B19" s="950" t="s">
        <v>140</v>
      </c>
      <c r="C19" s="950"/>
      <c r="D19" s="950"/>
      <c r="E19" s="950"/>
      <c r="F19" s="950"/>
      <c r="G19" s="950"/>
      <c r="H19" s="950"/>
      <c r="I19" s="950"/>
      <c r="J19" s="950"/>
      <c r="K19" s="950"/>
      <c r="L19" s="950"/>
      <c r="M19" s="950"/>
      <c r="N19" s="950"/>
      <c r="O19" s="950"/>
      <c r="P19" s="950"/>
    </row>
    <row r="20" spans="1:19" s="353" customFormat="1" ht="13.2">
      <c r="B20" s="354" t="s">
        <v>141</v>
      </c>
      <c r="C20" s="386">
        <v>0.6492</v>
      </c>
      <c r="D20" s="387">
        <v>0.87517</v>
      </c>
      <c r="E20" s="388">
        <v>1.35789</v>
      </c>
      <c r="F20" s="389">
        <v>1.3523499999999999</v>
      </c>
      <c r="G20" s="386">
        <v>1.2724299999999999</v>
      </c>
      <c r="H20" s="387">
        <v>1.22973</v>
      </c>
      <c r="I20" s="388">
        <v>1.4619899999999999</v>
      </c>
      <c r="J20" s="390">
        <v>1.43119</v>
      </c>
      <c r="K20" s="386">
        <v>1.24224</v>
      </c>
      <c r="L20" s="387">
        <v>1.3583000000000001</v>
      </c>
      <c r="M20" s="388">
        <v>0.95437000000000005</v>
      </c>
      <c r="N20" s="390">
        <v>0.93596000000000001</v>
      </c>
      <c r="O20" s="386">
        <v>1.3226899999999999</v>
      </c>
      <c r="P20" s="391">
        <v>1.31433</v>
      </c>
    </row>
    <row r="21" spans="1:19" s="353" customFormat="1" ht="13.2">
      <c r="B21" s="359" t="s">
        <v>142</v>
      </c>
      <c r="C21" s="386">
        <v>0.40790999999999999</v>
      </c>
      <c r="D21" s="387">
        <v>0.54568000000000005</v>
      </c>
      <c r="E21" s="392">
        <v>0.94364999999999999</v>
      </c>
      <c r="F21" s="393">
        <v>0.94506000000000001</v>
      </c>
      <c r="G21" s="386">
        <v>0.87888999999999995</v>
      </c>
      <c r="H21" s="387">
        <v>0.83050000000000002</v>
      </c>
      <c r="I21" s="392">
        <v>0.94110000000000005</v>
      </c>
      <c r="J21" s="394">
        <v>0.92549000000000003</v>
      </c>
      <c r="K21" s="386">
        <v>1.111</v>
      </c>
      <c r="L21" s="387">
        <v>1.22862</v>
      </c>
      <c r="M21" s="392">
        <v>0.80012000000000005</v>
      </c>
      <c r="N21" s="394">
        <v>0.78620000000000001</v>
      </c>
      <c r="O21" s="386">
        <v>0.90817000000000003</v>
      </c>
      <c r="P21" s="395">
        <v>0.90310999999999997</v>
      </c>
    </row>
    <row r="22" spans="1:19" s="353" customFormat="1" ht="13.2">
      <c r="B22" s="359" t="s">
        <v>143</v>
      </c>
      <c r="C22" s="386">
        <v>0.10058</v>
      </c>
      <c r="D22" s="387">
        <v>0.127</v>
      </c>
      <c r="E22" s="392">
        <v>0.23419999999999999</v>
      </c>
      <c r="F22" s="393">
        <v>0.22045000000000001</v>
      </c>
      <c r="G22" s="386">
        <v>0.23008000000000001</v>
      </c>
      <c r="H22" s="387">
        <v>0.21239</v>
      </c>
      <c r="I22" s="392">
        <v>0.24623999999999999</v>
      </c>
      <c r="J22" s="394">
        <v>0.24548</v>
      </c>
      <c r="K22" s="386">
        <v>0.38339000000000001</v>
      </c>
      <c r="L22" s="387">
        <v>0.45279999999999998</v>
      </c>
      <c r="M22" s="392">
        <v>0.30751000000000001</v>
      </c>
      <c r="N22" s="394">
        <v>0.28511999999999998</v>
      </c>
      <c r="O22" s="386">
        <v>0.24367</v>
      </c>
      <c r="P22" s="395">
        <v>0.23685999999999999</v>
      </c>
    </row>
    <row r="23" spans="1:19" s="353" customFormat="1" ht="27" thickBot="1">
      <c r="B23" s="382" t="s">
        <v>144</v>
      </c>
      <c r="C23" s="396">
        <v>-5942.5998479999998</v>
      </c>
      <c r="D23" s="337">
        <v>-1550.1258800000001</v>
      </c>
      <c r="E23" s="396">
        <v>73432.814710000006</v>
      </c>
      <c r="F23" s="397">
        <v>78968.531035000007</v>
      </c>
      <c r="G23" s="396">
        <v>30818.567620000002</v>
      </c>
      <c r="H23" s="337">
        <v>28453.76051</v>
      </c>
      <c r="I23" s="396">
        <v>96808.592990000005</v>
      </c>
      <c r="J23" s="397">
        <v>96446.819518999997</v>
      </c>
      <c r="K23" s="396">
        <v>5188.6398550000004</v>
      </c>
      <c r="L23" s="337">
        <v>6669.4894899999999</v>
      </c>
      <c r="M23" s="396">
        <v>-672.44478500000002</v>
      </c>
      <c r="N23" s="398">
        <v>-438.62570099999999</v>
      </c>
      <c r="O23" s="396">
        <v>199633.570542</v>
      </c>
      <c r="P23" s="337">
        <v>208549.84897299999</v>
      </c>
    </row>
    <row r="24" spans="1:19" s="353" customFormat="1" ht="13.5" customHeight="1" thickBot="1">
      <c r="B24" s="950" t="s">
        <v>145</v>
      </c>
      <c r="C24" s="950"/>
      <c r="D24" s="950"/>
      <c r="E24" s="950"/>
      <c r="F24" s="950"/>
      <c r="G24" s="950"/>
      <c r="H24" s="950"/>
      <c r="I24" s="950"/>
      <c r="J24" s="950"/>
      <c r="K24" s="950"/>
      <c r="L24" s="950"/>
      <c r="M24" s="950"/>
      <c r="N24" s="950"/>
      <c r="O24" s="950"/>
      <c r="P24" s="950"/>
    </row>
    <row r="25" spans="1:19" s="353" customFormat="1" ht="13.2">
      <c r="A25" s="399"/>
      <c r="B25" s="354" t="s">
        <v>146</v>
      </c>
      <c r="C25" s="400">
        <v>0.19325000000000001</v>
      </c>
      <c r="D25" s="401">
        <v>0.18884999999999999</v>
      </c>
      <c r="E25" s="400">
        <v>0.83548</v>
      </c>
      <c r="F25" s="401">
        <v>0.89470000000000005</v>
      </c>
      <c r="G25" s="402">
        <v>0.37379000000000001</v>
      </c>
      <c r="H25" s="401">
        <v>0.33733000000000002</v>
      </c>
      <c r="I25" s="400">
        <v>1.1823999999999999</v>
      </c>
      <c r="J25" s="403">
        <v>1.2138599999999999</v>
      </c>
      <c r="K25" s="402">
        <v>0.74934999999999996</v>
      </c>
      <c r="L25" s="401">
        <v>0.79286000000000001</v>
      </c>
      <c r="M25" s="400">
        <v>0.43935999999999997</v>
      </c>
      <c r="N25" s="403">
        <v>0.46294999999999997</v>
      </c>
      <c r="O25" s="400">
        <v>0.80486999999999997</v>
      </c>
      <c r="P25" s="404">
        <v>0.82877999999999996</v>
      </c>
      <c r="R25" s="405"/>
      <c r="S25" s="406"/>
    </row>
    <row r="26" spans="1:19" s="353" customFormat="1" ht="12.6" customHeight="1">
      <c r="A26" s="399"/>
      <c r="B26" s="354" t="s">
        <v>147</v>
      </c>
      <c r="C26" s="407">
        <v>0.22771</v>
      </c>
      <c r="D26" s="408">
        <v>0.22320999999999999</v>
      </c>
      <c r="E26" s="407">
        <v>1.70814</v>
      </c>
      <c r="F26" s="408">
        <v>1.8576600000000001</v>
      </c>
      <c r="G26" s="409">
        <v>0.77761999999999998</v>
      </c>
      <c r="H26" s="408">
        <v>0.68269999999999997</v>
      </c>
      <c r="I26" s="407">
        <v>3.2846199999999999</v>
      </c>
      <c r="J26" s="410">
        <v>3.3919600000000001</v>
      </c>
      <c r="K26" s="409">
        <v>1.62476</v>
      </c>
      <c r="L26" s="408">
        <v>1.7462200000000001</v>
      </c>
      <c r="M26" s="407">
        <v>0.82952000000000004</v>
      </c>
      <c r="N26" s="410">
        <v>0.84282999999999997</v>
      </c>
      <c r="O26" s="407">
        <v>1.71567</v>
      </c>
      <c r="P26" s="411">
        <v>1.7662599999999999</v>
      </c>
      <c r="R26" s="405"/>
      <c r="S26" s="406"/>
    </row>
    <row r="27" spans="1:19" s="353" customFormat="1" ht="13.2">
      <c r="A27" s="399"/>
      <c r="B27" s="359" t="s">
        <v>148</v>
      </c>
      <c r="C27" s="372">
        <v>4.1823699999999997</v>
      </c>
      <c r="D27" s="412">
        <v>4.0756300000000003</v>
      </c>
      <c r="E27" s="372">
        <v>6.2274799999999999</v>
      </c>
      <c r="F27" s="412">
        <v>6.4394200000000001</v>
      </c>
      <c r="G27" s="413">
        <v>2.6938200000000001</v>
      </c>
      <c r="H27" s="412">
        <v>2.32545</v>
      </c>
      <c r="I27" s="372">
        <v>6.1122800000000002</v>
      </c>
      <c r="J27" s="373">
        <v>6.3426200000000001</v>
      </c>
      <c r="K27" s="413">
        <v>19.081440000000001</v>
      </c>
      <c r="L27" s="412">
        <v>20.9285</v>
      </c>
      <c r="M27" s="372">
        <v>7.649</v>
      </c>
      <c r="N27" s="373">
        <v>9.0309799999999996</v>
      </c>
      <c r="O27" s="372">
        <v>5.7469200000000003</v>
      </c>
      <c r="P27" s="371">
        <v>5.8628900000000002</v>
      </c>
      <c r="R27" s="405"/>
      <c r="S27" s="406"/>
    </row>
    <row r="28" spans="1:19" s="353" customFormat="1" ht="13.2">
      <c r="A28" s="399"/>
      <c r="B28" s="359" t="s">
        <v>149</v>
      </c>
      <c r="C28" s="414">
        <v>3.0122900000000001</v>
      </c>
      <c r="D28" s="415">
        <v>3.18398</v>
      </c>
      <c r="E28" s="414">
        <v>3.4222700000000001</v>
      </c>
      <c r="F28" s="415">
        <v>3.6255500000000001</v>
      </c>
      <c r="G28" s="416">
        <v>1.46512</v>
      </c>
      <c r="H28" s="415">
        <v>1.44994</v>
      </c>
      <c r="I28" s="414">
        <v>4.51206</v>
      </c>
      <c r="J28" s="417">
        <v>4.6372299999999997</v>
      </c>
      <c r="K28" s="416">
        <v>3.2423099999999998</v>
      </c>
      <c r="L28" s="415">
        <v>3.51037</v>
      </c>
      <c r="M28" s="414">
        <v>2.4831300000000001</v>
      </c>
      <c r="N28" s="417">
        <v>2.6676600000000001</v>
      </c>
      <c r="O28" s="414">
        <v>3.41825</v>
      </c>
      <c r="P28" s="418">
        <v>3.5729299999999999</v>
      </c>
      <c r="R28" s="405"/>
      <c r="S28" s="406"/>
    </row>
    <row r="29" spans="1:19" s="353" customFormat="1" ht="13.2">
      <c r="A29" s="399"/>
      <c r="B29" s="359" t="s">
        <v>150</v>
      </c>
      <c r="C29" s="360">
        <v>3.07395</v>
      </c>
      <c r="D29" s="419">
        <v>3.2578999999999998</v>
      </c>
      <c r="E29" s="360">
        <v>3.44692</v>
      </c>
      <c r="F29" s="419">
        <v>3.6761599999999999</v>
      </c>
      <c r="G29" s="420">
        <v>1.4695800000000001</v>
      </c>
      <c r="H29" s="419">
        <v>1.4551099999999999</v>
      </c>
      <c r="I29" s="360">
        <v>4.5269399999999997</v>
      </c>
      <c r="J29" s="362">
        <v>4.6590999999999996</v>
      </c>
      <c r="K29" s="420">
        <v>3.3573499999999998</v>
      </c>
      <c r="L29" s="419">
        <v>3.69156</v>
      </c>
      <c r="M29" s="360">
        <v>2.53464</v>
      </c>
      <c r="N29" s="362">
        <v>2.7154600000000002</v>
      </c>
      <c r="O29" s="360">
        <v>3.44198</v>
      </c>
      <c r="P29" s="361">
        <v>3.6099899999999998</v>
      </c>
      <c r="R29" s="405"/>
      <c r="S29" s="406"/>
    </row>
    <row r="30" spans="1:19" s="353" customFormat="1" ht="13.2">
      <c r="A30" s="399"/>
      <c r="B30" s="359" t="s">
        <v>151</v>
      </c>
      <c r="C30" s="360">
        <v>-3.5510100000000002</v>
      </c>
      <c r="D30" s="419">
        <v>-4.6394500000000001</v>
      </c>
      <c r="E30" s="360">
        <v>6.3063900000000004</v>
      </c>
      <c r="F30" s="419">
        <v>6.6535099999999998</v>
      </c>
      <c r="G30" s="420">
        <v>3.06033</v>
      </c>
      <c r="H30" s="419">
        <v>3.0554399999999999</v>
      </c>
      <c r="I30" s="360">
        <v>6.3811799999999996</v>
      </c>
      <c r="J30" s="362">
        <v>6.6539000000000001</v>
      </c>
      <c r="K30" s="420">
        <v>8.4739299999999993</v>
      </c>
      <c r="L30" s="419">
        <v>7.1380999999999997</v>
      </c>
      <c r="M30" s="360">
        <v>-61.921880000000002</v>
      </c>
      <c r="N30" s="362">
        <v>-49.887770000000003</v>
      </c>
      <c r="O30" s="360">
        <v>6.4408200000000004</v>
      </c>
      <c r="P30" s="361">
        <v>6.6905099999999997</v>
      </c>
      <c r="R30" s="405"/>
      <c r="S30" s="406"/>
    </row>
    <row r="31" spans="1:19" s="353" customFormat="1" ht="13.2">
      <c r="A31" s="399"/>
      <c r="B31" s="382" t="s">
        <v>152</v>
      </c>
      <c r="C31" s="360">
        <v>0.25301000000000001</v>
      </c>
      <c r="D31" s="419">
        <v>0.25129000000000001</v>
      </c>
      <c r="E31" s="360">
        <v>1.68537</v>
      </c>
      <c r="F31" s="419">
        <v>1.75437</v>
      </c>
      <c r="G31" s="420">
        <v>0.84074000000000004</v>
      </c>
      <c r="H31" s="419">
        <v>0.74917999999999996</v>
      </c>
      <c r="I31" s="360">
        <v>2.2597700000000001</v>
      </c>
      <c r="J31" s="362">
        <v>2.2898000000000001</v>
      </c>
      <c r="K31" s="420">
        <v>1.2517400000000001</v>
      </c>
      <c r="L31" s="419">
        <v>1.28325</v>
      </c>
      <c r="M31" s="360">
        <v>0.88021000000000005</v>
      </c>
      <c r="N31" s="362">
        <v>0.92283999999999999</v>
      </c>
      <c r="O31" s="360">
        <v>1.5583400000000001</v>
      </c>
      <c r="P31" s="361">
        <v>1.5822000000000001</v>
      </c>
      <c r="R31" s="405"/>
      <c r="S31" s="406"/>
    </row>
    <row r="32" spans="1:19" s="353" customFormat="1" ht="13.2">
      <c r="A32" s="399"/>
      <c r="B32" s="382" t="s">
        <v>153</v>
      </c>
      <c r="C32" s="360">
        <v>87.271180000000001</v>
      </c>
      <c r="D32" s="419">
        <v>89.556719999999999</v>
      </c>
      <c r="E32" s="360">
        <v>58.611179999999997</v>
      </c>
      <c r="F32" s="419">
        <v>56.682160000000003</v>
      </c>
      <c r="G32" s="420">
        <v>135.49538999999999</v>
      </c>
      <c r="H32" s="419">
        <v>156.95885999999999</v>
      </c>
      <c r="I32" s="360">
        <v>59.715809999999998</v>
      </c>
      <c r="J32" s="362">
        <v>57.547179999999997</v>
      </c>
      <c r="K32" s="420">
        <v>19.128530000000001</v>
      </c>
      <c r="L32" s="419">
        <v>17.440329999999999</v>
      </c>
      <c r="M32" s="360">
        <v>47.718649999999997</v>
      </c>
      <c r="N32" s="362">
        <v>40.416440000000001</v>
      </c>
      <c r="O32" s="360">
        <v>63.512300000000003</v>
      </c>
      <c r="P32" s="361">
        <v>62.255960000000002</v>
      </c>
      <c r="R32" s="405"/>
      <c r="S32" s="406"/>
    </row>
    <row r="33" spans="1:23" s="353" customFormat="1" ht="13.2">
      <c r="A33" s="399"/>
      <c r="B33" s="359" t="s">
        <v>154</v>
      </c>
      <c r="C33" s="360">
        <v>121.17016</v>
      </c>
      <c r="D33" s="419">
        <v>114.63638</v>
      </c>
      <c r="E33" s="360">
        <v>106.65442</v>
      </c>
      <c r="F33" s="419">
        <v>100.67431000000001</v>
      </c>
      <c r="G33" s="420">
        <v>249.12612999999999</v>
      </c>
      <c r="H33" s="419">
        <v>251.73526000000001</v>
      </c>
      <c r="I33" s="360">
        <v>80.894379999999998</v>
      </c>
      <c r="J33" s="362">
        <v>78.710790000000003</v>
      </c>
      <c r="K33" s="420">
        <v>112.5741</v>
      </c>
      <c r="L33" s="419">
        <v>103.97759000000001</v>
      </c>
      <c r="M33" s="360">
        <v>146.99207000000001</v>
      </c>
      <c r="N33" s="362">
        <v>136.82402999999999</v>
      </c>
      <c r="O33" s="360">
        <v>106.77986</v>
      </c>
      <c r="P33" s="361">
        <v>102.1571</v>
      </c>
      <c r="R33" s="405"/>
      <c r="S33" s="406"/>
    </row>
    <row r="34" spans="1:23" s="353" customFormat="1" ht="13.2">
      <c r="A34" s="399"/>
      <c r="B34" s="382" t="s">
        <v>155</v>
      </c>
      <c r="C34" s="360">
        <v>118.7398</v>
      </c>
      <c r="D34" s="419">
        <v>112.03547</v>
      </c>
      <c r="E34" s="360">
        <v>105.89149</v>
      </c>
      <c r="F34" s="419">
        <v>99.288520000000005</v>
      </c>
      <c r="G34" s="420">
        <v>248.37042</v>
      </c>
      <c r="H34" s="419">
        <v>250.83976000000001</v>
      </c>
      <c r="I34" s="360">
        <v>80.628389999999996</v>
      </c>
      <c r="J34" s="362">
        <v>78.341260000000005</v>
      </c>
      <c r="K34" s="420">
        <v>108.71681</v>
      </c>
      <c r="L34" s="419">
        <v>98.874080000000006</v>
      </c>
      <c r="M34" s="360">
        <v>144.00443000000001</v>
      </c>
      <c r="N34" s="362">
        <v>134.41569000000001</v>
      </c>
      <c r="O34" s="360">
        <v>106.04347</v>
      </c>
      <c r="P34" s="361">
        <v>101.10827</v>
      </c>
      <c r="R34" s="405"/>
      <c r="S34" s="406"/>
    </row>
    <row r="35" spans="1:23" s="353" customFormat="1" ht="13.2">
      <c r="A35" s="399"/>
      <c r="B35" s="382" t="s">
        <v>156</v>
      </c>
      <c r="C35" s="360">
        <v>277.71615000000003</v>
      </c>
      <c r="D35" s="419">
        <v>291.64204000000001</v>
      </c>
      <c r="E35" s="360">
        <v>152.81523999999999</v>
      </c>
      <c r="F35" s="419">
        <v>146.42516000000001</v>
      </c>
      <c r="G35" s="420">
        <v>378.75069000000002</v>
      </c>
      <c r="H35" s="419">
        <v>421.61766999999998</v>
      </c>
      <c r="I35" s="360">
        <v>115.81101</v>
      </c>
      <c r="J35" s="362">
        <v>114.09124</v>
      </c>
      <c r="K35" s="420">
        <v>158.21664999999999</v>
      </c>
      <c r="L35" s="419">
        <v>150.81353999999999</v>
      </c>
      <c r="M35" s="360">
        <v>279.63578999999999</v>
      </c>
      <c r="N35" s="362">
        <v>245.73276999999999</v>
      </c>
      <c r="O35" s="360">
        <v>156.30700999999999</v>
      </c>
      <c r="P35" s="361">
        <v>153.49888000000001</v>
      </c>
      <c r="R35" s="405"/>
      <c r="S35" s="406"/>
    </row>
    <row r="36" spans="1:23" s="353" customFormat="1" ht="39.6">
      <c r="A36" s="399"/>
      <c r="B36" s="382" t="s">
        <v>157</v>
      </c>
      <c r="C36" s="360">
        <v>0.95584000000000002</v>
      </c>
      <c r="D36" s="419">
        <v>1.0121800000000001</v>
      </c>
      <c r="E36" s="360">
        <v>1.3184499999999999</v>
      </c>
      <c r="F36" s="419">
        <v>1.34375</v>
      </c>
      <c r="G36" s="420">
        <v>1.28729</v>
      </c>
      <c r="H36" s="419">
        <v>1.2639199999999999</v>
      </c>
      <c r="I36" s="360">
        <v>1.6235299999999999</v>
      </c>
      <c r="J36" s="362">
        <v>1.6215599999999999</v>
      </c>
      <c r="K36" s="420">
        <v>1.23336</v>
      </c>
      <c r="L36" s="419">
        <v>1.32433</v>
      </c>
      <c r="M36" s="360">
        <v>1.1846000000000001</v>
      </c>
      <c r="N36" s="362">
        <v>1.17448</v>
      </c>
      <c r="O36" s="360">
        <v>1.34087</v>
      </c>
      <c r="P36" s="361">
        <v>1.35168</v>
      </c>
    </row>
    <row r="37" spans="1:23" s="353" customFormat="1" ht="27" thickBot="1">
      <c r="A37" s="399"/>
      <c r="B37" s="421" t="s">
        <v>158</v>
      </c>
      <c r="C37" s="422">
        <v>0.85185</v>
      </c>
      <c r="D37" s="423">
        <v>0.84379000000000004</v>
      </c>
      <c r="E37" s="422">
        <v>0.50438000000000005</v>
      </c>
      <c r="F37" s="423">
        <v>0.48803000000000002</v>
      </c>
      <c r="G37" s="424">
        <v>0.49431999999999998</v>
      </c>
      <c r="H37" s="423">
        <v>0.49920999999999999</v>
      </c>
      <c r="I37" s="422">
        <v>0.38596999999999998</v>
      </c>
      <c r="J37" s="425">
        <v>0.38069999999999998</v>
      </c>
      <c r="K37" s="424">
        <v>0.56943999999999995</v>
      </c>
      <c r="L37" s="423">
        <v>0.54578000000000004</v>
      </c>
      <c r="M37" s="422">
        <v>0.53888999999999998</v>
      </c>
      <c r="N37" s="425">
        <v>0.55125000000000002</v>
      </c>
      <c r="O37" s="422">
        <v>0.48915999999999998</v>
      </c>
      <c r="P37" s="426">
        <v>0.48252</v>
      </c>
    </row>
    <row r="38" spans="1:23" s="353" customFormat="1" ht="13.5" customHeight="1" thickBot="1">
      <c r="B38" s="950" t="s">
        <v>159</v>
      </c>
      <c r="C38" s="950"/>
      <c r="D38" s="950"/>
      <c r="E38" s="950"/>
      <c r="F38" s="950"/>
      <c r="G38" s="950"/>
      <c r="H38" s="950"/>
      <c r="I38" s="950"/>
      <c r="J38" s="950"/>
      <c r="K38" s="950"/>
      <c r="L38" s="950"/>
      <c r="M38" s="950"/>
      <c r="N38" s="950"/>
      <c r="O38" s="950"/>
      <c r="P38" s="950"/>
    </row>
    <row r="39" spans="1:23" s="353" customFormat="1" ht="13.2">
      <c r="A39" s="427"/>
      <c r="B39" s="354" t="s">
        <v>160</v>
      </c>
      <c r="C39" s="376">
        <v>5.1599999999999997E-3</v>
      </c>
      <c r="D39" s="377">
        <v>4.5500000000000002E-3</v>
      </c>
      <c r="E39" s="428">
        <v>3.9419999999999997E-2</v>
      </c>
      <c r="F39" s="429">
        <v>5.8290000000000002E-2</v>
      </c>
      <c r="G39" s="376">
        <v>5.3220000000000003E-2</v>
      </c>
      <c r="H39" s="377">
        <v>3.0290000000000001E-2</v>
      </c>
      <c r="I39" s="428">
        <v>3.984E-2</v>
      </c>
      <c r="J39" s="429">
        <v>3.7699999999999997E-2</v>
      </c>
      <c r="K39" s="376">
        <v>6.0789999999999997E-2</v>
      </c>
      <c r="L39" s="377">
        <v>8.5169999999999996E-2</v>
      </c>
      <c r="M39" s="428">
        <v>3.3520000000000001E-2</v>
      </c>
      <c r="N39" s="429">
        <v>2.4E-2</v>
      </c>
      <c r="O39" s="376">
        <v>3.9969999999999999E-2</v>
      </c>
      <c r="P39" s="430">
        <v>4.2110000000000002E-2</v>
      </c>
      <c r="T39" s="431"/>
      <c r="U39" s="431"/>
      <c r="V39" s="431"/>
      <c r="W39" s="431"/>
    </row>
    <row r="40" spans="1:23" s="353" customFormat="1" ht="13.2">
      <c r="A40" s="427"/>
      <c r="B40" s="359" t="s">
        <v>161</v>
      </c>
      <c r="C40" s="378">
        <v>6.7499999999999999E-3</v>
      </c>
      <c r="D40" s="377">
        <v>6.0499999999999998E-3</v>
      </c>
      <c r="E40" s="378">
        <v>3.9419999999999997E-2</v>
      </c>
      <c r="F40" s="379">
        <v>0.1143</v>
      </c>
      <c r="G40" s="376">
        <v>5.3220000000000003E-2</v>
      </c>
      <c r="H40" s="377">
        <v>6.7269999999999996E-2</v>
      </c>
      <c r="I40" s="378">
        <v>3.984E-2</v>
      </c>
      <c r="J40" s="379">
        <v>7.1120000000000003E-2</v>
      </c>
      <c r="K40" s="376">
        <v>6.0789999999999997E-2</v>
      </c>
      <c r="L40" s="377">
        <v>0.13783999999999999</v>
      </c>
      <c r="M40" s="378">
        <v>3.3520000000000001E-2</v>
      </c>
      <c r="N40" s="379">
        <v>4.7849999999999997E-2</v>
      </c>
      <c r="O40" s="376">
        <v>7.7399999999999997E-2</v>
      </c>
      <c r="P40" s="380">
        <v>8.0390000000000003E-2</v>
      </c>
      <c r="T40" s="431"/>
      <c r="U40" s="431"/>
      <c r="V40" s="431"/>
      <c r="W40" s="431"/>
    </row>
    <row r="41" spans="1:23" s="353" customFormat="1" ht="13.2">
      <c r="A41" s="427"/>
      <c r="B41" s="359" t="s">
        <v>162</v>
      </c>
      <c r="C41" s="432">
        <v>2.6679700000000001E-2</v>
      </c>
      <c r="D41" s="433">
        <v>2.4071600000000002E-2</v>
      </c>
      <c r="E41" s="432">
        <v>4.7183099999999999E-2</v>
      </c>
      <c r="F41" s="434">
        <v>6.5153600000000006E-2</v>
      </c>
      <c r="G41" s="435">
        <v>0.1423905</v>
      </c>
      <c r="H41" s="433">
        <v>8.9790300000000003E-2</v>
      </c>
      <c r="I41" s="432">
        <v>3.3698100000000002E-2</v>
      </c>
      <c r="J41" s="434">
        <v>3.1057399999999999E-2</v>
      </c>
      <c r="K41" s="435">
        <v>8.1123399999999998E-2</v>
      </c>
      <c r="L41" s="433">
        <v>0.1074172</v>
      </c>
      <c r="M41" s="432">
        <v>7.6284699999999997E-2</v>
      </c>
      <c r="N41" s="434">
        <v>5.1849999999999993E-2</v>
      </c>
      <c r="O41" s="435">
        <v>4.9665299999999996E-2</v>
      </c>
      <c r="P41" s="433">
        <v>5.08119E-2</v>
      </c>
      <c r="T41" s="431"/>
      <c r="U41" s="431"/>
      <c r="V41" s="431"/>
      <c r="W41" s="431"/>
    </row>
    <row r="42" spans="1:23" s="353" customFormat="1" ht="13.2">
      <c r="A42" s="427"/>
      <c r="B42" s="359" t="s">
        <v>163</v>
      </c>
      <c r="C42" s="378">
        <v>1.4959999999999999E-2</v>
      </c>
      <c r="D42" s="380">
        <v>5.8199999999999997E-3</v>
      </c>
      <c r="E42" s="378">
        <v>6.8659999999999999E-2</v>
      </c>
      <c r="F42" s="436">
        <v>8.0829999999999999E-2</v>
      </c>
      <c r="G42" s="376">
        <v>6.4799999999999996E-2</v>
      </c>
      <c r="H42" s="380">
        <v>5.5039999999999999E-2</v>
      </c>
      <c r="I42" s="378">
        <v>6.7150000000000001E-2</v>
      </c>
      <c r="J42" s="436">
        <v>6.9879999999999998E-2</v>
      </c>
      <c r="K42" s="376">
        <v>0.10617</v>
      </c>
      <c r="L42" s="380">
        <v>0.14096</v>
      </c>
      <c r="M42" s="378">
        <v>6.2549999999999994E-2</v>
      </c>
      <c r="N42" s="436">
        <v>4.4229999999999998E-2</v>
      </c>
      <c r="O42" s="376">
        <v>6.447E-2</v>
      </c>
      <c r="P42" s="380">
        <v>6.7119999999999999E-2</v>
      </c>
      <c r="T42" s="431"/>
      <c r="U42" s="431"/>
      <c r="V42" s="431"/>
      <c r="W42" s="431"/>
    </row>
    <row r="43" spans="1:23" s="353" customFormat="1" ht="13.2">
      <c r="A43" s="427"/>
      <c r="B43" s="437" t="s">
        <v>164</v>
      </c>
      <c r="C43" s="378">
        <v>1.223E-2</v>
      </c>
      <c r="D43" s="380">
        <v>4.8500000000000001E-3</v>
      </c>
      <c r="E43" s="378">
        <v>4.5370000000000001E-2</v>
      </c>
      <c r="F43" s="436">
        <v>5.3240000000000003E-2</v>
      </c>
      <c r="G43" s="376">
        <v>4.0570000000000002E-2</v>
      </c>
      <c r="H43" s="380">
        <v>3.4759999999999999E-2</v>
      </c>
      <c r="I43" s="378">
        <v>4.2180000000000002E-2</v>
      </c>
      <c r="J43" s="436">
        <v>4.36E-2</v>
      </c>
      <c r="K43" s="376">
        <v>7.3340000000000002E-2</v>
      </c>
      <c r="L43" s="380">
        <v>0.10063</v>
      </c>
      <c r="M43" s="378">
        <v>3.9890000000000002E-2</v>
      </c>
      <c r="N43" s="436">
        <v>2.8709999999999999E-2</v>
      </c>
      <c r="O43" s="376">
        <v>4.2119999999999998E-2</v>
      </c>
      <c r="P43" s="380">
        <v>4.3920000000000001E-2</v>
      </c>
      <c r="T43" s="431"/>
      <c r="U43" s="431"/>
      <c r="V43" s="431"/>
      <c r="W43" s="431"/>
    </row>
    <row r="44" spans="1:23" s="353" customFormat="1" ht="13.2">
      <c r="A44" s="427"/>
      <c r="B44" s="359" t="s">
        <v>165</v>
      </c>
      <c r="C44" s="432">
        <v>6.3282199999999997E-2</v>
      </c>
      <c r="D44" s="433">
        <v>2.5696799999999999E-2</v>
      </c>
      <c r="E44" s="432">
        <v>5.4309900000000001E-2</v>
      </c>
      <c r="F44" s="434">
        <v>5.9507999999999998E-2</v>
      </c>
      <c r="G44" s="435">
        <v>0.1085407</v>
      </c>
      <c r="H44" s="433">
        <v>0.10304669999999999</v>
      </c>
      <c r="I44" s="432">
        <v>3.5671300000000003E-2</v>
      </c>
      <c r="J44" s="434">
        <v>3.5916199999999995E-2</v>
      </c>
      <c r="K44" s="435">
        <v>9.7873599999999991E-2</v>
      </c>
      <c r="L44" s="433">
        <v>0.12692539999999999</v>
      </c>
      <c r="M44" s="432">
        <v>9.0799800000000014E-2</v>
      </c>
      <c r="N44" s="434">
        <v>6.2018700000000003E-2</v>
      </c>
      <c r="O44" s="435">
        <v>5.2329999999999995E-2</v>
      </c>
      <c r="P44" s="433">
        <v>5.2992800000000007E-2</v>
      </c>
      <c r="T44" s="431"/>
      <c r="U44" s="431"/>
      <c r="V44" s="431"/>
      <c r="W44" s="431"/>
    </row>
    <row r="45" spans="1:23" s="353" customFormat="1" ht="39.6">
      <c r="A45" s="427"/>
      <c r="B45" s="382" t="s">
        <v>166</v>
      </c>
      <c r="C45" s="438">
        <v>1.6035663594642857</v>
      </c>
      <c r="D45" s="439">
        <v>1.5696014457662701</v>
      </c>
      <c r="E45" s="440">
        <v>3.2003577237195895</v>
      </c>
      <c r="F45" s="441">
        <v>3.5179488351653014</v>
      </c>
      <c r="G45" s="442">
        <v>2.9040842714977986</v>
      </c>
      <c r="H45" s="439">
        <v>2.8599253888196374</v>
      </c>
      <c r="I45" s="440">
        <v>4.1974328380478187</v>
      </c>
      <c r="J45" s="441">
        <v>4.4285192052108906</v>
      </c>
      <c r="K45" s="442">
        <v>2.6882656230355808</v>
      </c>
      <c r="L45" s="439">
        <v>2.8148579990739515</v>
      </c>
      <c r="M45" s="440">
        <v>1.3837844919538362</v>
      </c>
      <c r="N45" s="441">
        <v>1.5799419263747261</v>
      </c>
      <c r="O45" s="442">
        <v>3.3085223684542924</v>
      </c>
      <c r="P45" s="439">
        <v>3.5341442714317628</v>
      </c>
      <c r="T45" s="431"/>
      <c r="U45" s="431"/>
      <c r="V45" s="431"/>
      <c r="W45" s="431"/>
    </row>
    <row r="46" spans="1:23" s="353" customFormat="1" ht="39.75" customHeight="1" thickBot="1">
      <c r="A46" s="427"/>
      <c r="B46" s="421" t="s">
        <v>167</v>
      </c>
      <c r="C46" s="443">
        <v>4.2782713035714286E-2</v>
      </c>
      <c r="D46" s="444">
        <v>3.7782871501049684E-2</v>
      </c>
      <c r="E46" s="445">
        <v>0.15100274721618734</v>
      </c>
      <c r="F46" s="446">
        <v>0.22920685548070602</v>
      </c>
      <c r="G46" s="443">
        <v>0.41351404630538752</v>
      </c>
      <c r="H46" s="444">
        <v>0.25679360788826033</v>
      </c>
      <c r="I46" s="445">
        <v>0.14144541098888805</v>
      </c>
      <c r="J46" s="446">
        <v>0.13753830109294166</v>
      </c>
      <c r="K46" s="443">
        <v>0.21808126525613986</v>
      </c>
      <c r="L46" s="444">
        <v>0.30236414261145655</v>
      </c>
      <c r="M46" s="445">
        <v>0.10556160619852623</v>
      </c>
      <c r="N46" s="446">
        <v>8.1919944956858073E-2</v>
      </c>
      <c r="O46" s="443">
        <v>0.16431886524611913</v>
      </c>
      <c r="P46" s="447">
        <v>0.17957671691701163</v>
      </c>
      <c r="T46" s="431"/>
      <c r="U46" s="431"/>
      <c r="V46" s="431"/>
      <c r="W46" s="431"/>
    </row>
    <row r="47" spans="1:23">
      <c r="A47" s="427"/>
      <c r="B47" s="951"/>
      <c r="C47" s="951"/>
      <c r="D47" s="951"/>
      <c r="E47" s="951"/>
      <c r="F47" s="951"/>
      <c r="G47" s="951"/>
      <c r="H47" s="951"/>
      <c r="I47" s="951"/>
      <c r="J47" s="951"/>
      <c r="K47" s="951"/>
      <c r="L47" s="951"/>
      <c r="M47" s="951"/>
      <c r="N47" s="951"/>
      <c r="O47" s="951"/>
      <c r="P47" s="951"/>
    </row>
    <row r="48" spans="1:23">
      <c r="A48" s="427"/>
    </row>
    <row r="49" spans="1:16" ht="69" customHeight="1">
      <c r="A49" s="427"/>
      <c r="B49" s="941" t="s">
        <v>168</v>
      </c>
      <c r="C49" s="941"/>
      <c r="D49" s="941"/>
      <c r="E49" s="941"/>
      <c r="F49" s="941"/>
      <c r="G49" s="941"/>
      <c r="H49" s="941"/>
      <c r="I49" s="941"/>
      <c r="J49" s="941"/>
      <c r="K49" s="941"/>
      <c r="L49" s="941"/>
      <c r="M49" s="941"/>
      <c r="N49" s="941"/>
      <c r="O49" s="941"/>
      <c r="P49" s="941"/>
    </row>
    <row r="50" spans="1:16">
      <c r="A50" s="427"/>
      <c r="D50" s="448"/>
      <c r="F50" s="448"/>
      <c r="H50" s="448"/>
      <c r="J50" s="448"/>
      <c r="L50" s="448"/>
      <c r="N50" s="448"/>
      <c r="P50" s="448"/>
    </row>
    <row r="51" spans="1:16">
      <c r="A51" s="427"/>
      <c r="D51" s="448"/>
      <c r="F51" s="448"/>
      <c r="H51" s="448"/>
      <c r="J51" s="448"/>
      <c r="L51" s="448"/>
      <c r="N51" s="448"/>
      <c r="P51" s="448"/>
    </row>
    <row r="54" spans="1:16">
      <c r="D54" s="449"/>
      <c r="E54" s="449"/>
      <c r="F54" s="449"/>
      <c r="G54" s="449"/>
      <c r="H54" s="449"/>
      <c r="I54" s="449"/>
      <c r="J54" s="449"/>
      <c r="K54" s="449"/>
      <c r="L54" s="449"/>
      <c r="M54" s="449"/>
      <c r="N54" s="449"/>
      <c r="O54" s="449"/>
      <c r="P54" s="449"/>
    </row>
    <row r="55" spans="1:16">
      <c r="D55" s="449"/>
      <c r="E55" s="449"/>
      <c r="F55" s="449"/>
      <c r="G55" s="449"/>
      <c r="H55" s="449"/>
      <c r="I55" s="449"/>
      <c r="J55" s="449"/>
      <c r="K55" s="449"/>
      <c r="L55" s="449"/>
      <c r="M55" s="449"/>
      <c r="N55" s="449"/>
      <c r="O55" s="449"/>
      <c r="P55" s="449"/>
    </row>
    <row r="56" spans="1:16">
      <c r="D56" s="449"/>
      <c r="E56" s="449"/>
      <c r="F56" s="449"/>
      <c r="G56" s="449"/>
      <c r="H56" s="449"/>
      <c r="I56" s="449"/>
      <c r="J56" s="449"/>
      <c r="K56" s="449"/>
      <c r="L56" s="449"/>
      <c r="M56" s="449"/>
      <c r="N56" s="449"/>
      <c r="O56" s="449"/>
      <c r="P56" s="449"/>
    </row>
    <row r="57" spans="1:16">
      <c r="D57" s="449"/>
      <c r="E57" s="449"/>
      <c r="F57" s="449"/>
      <c r="G57" s="449"/>
      <c r="H57" s="449"/>
      <c r="I57" s="449"/>
      <c r="J57" s="449"/>
      <c r="K57" s="449"/>
      <c r="L57" s="449"/>
      <c r="M57" s="449"/>
      <c r="N57" s="449"/>
      <c r="O57" s="449"/>
      <c r="P57" s="449"/>
    </row>
    <row r="58" spans="1:16">
      <c r="D58" s="449"/>
      <c r="E58" s="449"/>
      <c r="F58" s="449"/>
      <c r="G58" s="449"/>
      <c r="H58" s="449"/>
      <c r="I58" s="449"/>
      <c r="J58" s="449"/>
      <c r="K58" s="449"/>
      <c r="L58" s="449"/>
      <c r="M58" s="449"/>
      <c r="N58" s="449"/>
      <c r="O58" s="449"/>
      <c r="P58" s="449"/>
    </row>
    <row r="59" spans="1:16">
      <c r="D59" s="449"/>
    </row>
  </sheetData>
  <mergeCells count="16">
    <mergeCell ref="B49:P49"/>
    <mergeCell ref="O1:P1"/>
    <mergeCell ref="B3:P3"/>
    <mergeCell ref="B5:B6"/>
    <mergeCell ref="C5:D5"/>
    <mergeCell ref="E5:F5"/>
    <mergeCell ref="G5:H5"/>
    <mergeCell ref="I5:J5"/>
    <mergeCell ref="K5:L5"/>
    <mergeCell ref="M5:N5"/>
    <mergeCell ref="O5:P5"/>
    <mergeCell ref="B10:P10"/>
    <mergeCell ref="B19:P19"/>
    <mergeCell ref="B24:P24"/>
    <mergeCell ref="B38:P38"/>
    <mergeCell ref="B47:P4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1D7B-B2AE-40F3-A068-2F7876317D57}">
  <dimension ref="B1:N46"/>
  <sheetViews>
    <sheetView workbookViewId="0"/>
  </sheetViews>
  <sheetFormatPr defaultColWidth="9.109375" defaultRowHeight="13.8"/>
  <cols>
    <col min="1" max="1" width="4.6640625" style="320" customWidth="1"/>
    <col min="2" max="2" width="34" style="320" customWidth="1"/>
    <col min="3" max="4" width="7.88671875" style="320" customWidth="1"/>
    <col min="5" max="6" width="8.109375" style="320" bestFit="1" customWidth="1"/>
    <col min="7" max="8" width="8.44140625" style="320" customWidth="1"/>
    <col min="9" max="10" width="7.88671875" style="320" customWidth="1"/>
    <col min="11" max="257" width="9.109375" style="320"/>
    <col min="258" max="258" width="35.44140625" style="320" customWidth="1"/>
    <col min="259" max="260" width="7.88671875" style="320" customWidth="1"/>
    <col min="261" max="262" width="8.109375" style="320" bestFit="1" customWidth="1"/>
    <col min="263" max="264" width="8.44140625" style="320" customWidth="1"/>
    <col min="265" max="266" width="7.88671875" style="320" customWidth="1"/>
    <col min="267" max="513" width="9.109375" style="320"/>
    <col min="514" max="514" width="35.44140625" style="320" customWidth="1"/>
    <col min="515" max="516" width="7.88671875" style="320" customWidth="1"/>
    <col min="517" max="518" width="8.109375" style="320" bestFit="1" customWidth="1"/>
    <col min="519" max="520" width="8.44140625" style="320" customWidth="1"/>
    <col min="521" max="522" width="7.88671875" style="320" customWidth="1"/>
    <col min="523" max="769" width="9.109375" style="320"/>
    <col min="770" max="770" width="35.44140625" style="320" customWidth="1"/>
    <col min="771" max="772" width="7.88671875" style="320" customWidth="1"/>
    <col min="773" max="774" width="8.109375" style="320" bestFit="1" customWidth="1"/>
    <col min="775" max="776" width="8.44140625" style="320" customWidth="1"/>
    <col min="777" max="778" width="7.88671875" style="320" customWidth="1"/>
    <col min="779" max="1025" width="9.109375" style="320"/>
    <col min="1026" max="1026" width="35.44140625" style="320" customWidth="1"/>
    <col min="1027" max="1028" width="7.88671875" style="320" customWidth="1"/>
    <col min="1029" max="1030" width="8.109375" style="320" bestFit="1" customWidth="1"/>
    <col min="1031" max="1032" width="8.44140625" style="320" customWidth="1"/>
    <col min="1033" max="1034" width="7.88671875" style="320" customWidth="1"/>
    <col min="1035" max="1281" width="9.109375" style="320"/>
    <col min="1282" max="1282" width="35.44140625" style="320" customWidth="1"/>
    <col min="1283" max="1284" width="7.88671875" style="320" customWidth="1"/>
    <col min="1285" max="1286" width="8.109375" style="320" bestFit="1" customWidth="1"/>
    <col min="1287" max="1288" width="8.44140625" style="320" customWidth="1"/>
    <col min="1289" max="1290" width="7.88671875" style="320" customWidth="1"/>
    <col min="1291" max="1537" width="9.109375" style="320"/>
    <col min="1538" max="1538" width="35.44140625" style="320" customWidth="1"/>
    <col min="1539" max="1540" width="7.88671875" style="320" customWidth="1"/>
    <col min="1541" max="1542" width="8.109375" style="320" bestFit="1" customWidth="1"/>
    <col min="1543" max="1544" width="8.44140625" style="320" customWidth="1"/>
    <col min="1545" max="1546" width="7.88671875" style="320" customWidth="1"/>
    <col min="1547" max="1793" width="9.109375" style="320"/>
    <col min="1794" max="1794" width="35.44140625" style="320" customWidth="1"/>
    <col min="1795" max="1796" width="7.88671875" style="320" customWidth="1"/>
    <col min="1797" max="1798" width="8.109375" style="320" bestFit="1" customWidth="1"/>
    <col min="1799" max="1800" width="8.44140625" style="320" customWidth="1"/>
    <col min="1801" max="1802" width="7.88671875" style="320" customWidth="1"/>
    <col min="1803" max="2049" width="9.109375" style="320"/>
    <col min="2050" max="2050" width="35.44140625" style="320" customWidth="1"/>
    <col min="2051" max="2052" width="7.88671875" style="320" customWidth="1"/>
    <col min="2053" max="2054" width="8.109375" style="320" bestFit="1" customWidth="1"/>
    <col min="2055" max="2056" width="8.44140625" style="320" customWidth="1"/>
    <col min="2057" max="2058" width="7.88671875" style="320" customWidth="1"/>
    <col min="2059" max="2305" width="9.109375" style="320"/>
    <col min="2306" max="2306" width="35.44140625" style="320" customWidth="1"/>
    <col min="2307" max="2308" width="7.88671875" style="320" customWidth="1"/>
    <col min="2309" max="2310" width="8.109375" style="320" bestFit="1" customWidth="1"/>
    <col min="2311" max="2312" width="8.44140625" style="320" customWidth="1"/>
    <col min="2313" max="2314" width="7.88671875" style="320" customWidth="1"/>
    <col min="2315" max="2561" width="9.109375" style="320"/>
    <col min="2562" max="2562" width="35.44140625" style="320" customWidth="1"/>
    <col min="2563" max="2564" width="7.88671875" style="320" customWidth="1"/>
    <col min="2565" max="2566" width="8.109375" style="320" bestFit="1" customWidth="1"/>
    <col min="2567" max="2568" width="8.44140625" style="320" customWidth="1"/>
    <col min="2569" max="2570" width="7.88671875" style="320" customWidth="1"/>
    <col min="2571" max="2817" width="9.109375" style="320"/>
    <col min="2818" max="2818" width="35.44140625" style="320" customWidth="1"/>
    <col min="2819" max="2820" width="7.88671875" style="320" customWidth="1"/>
    <col min="2821" max="2822" width="8.109375" style="320" bestFit="1" customWidth="1"/>
    <col min="2823" max="2824" width="8.44140625" style="320" customWidth="1"/>
    <col min="2825" max="2826" width="7.88671875" style="320" customWidth="1"/>
    <col min="2827" max="3073" width="9.109375" style="320"/>
    <col min="3074" max="3074" width="35.44140625" style="320" customWidth="1"/>
    <col min="3075" max="3076" width="7.88671875" style="320" customWidth="1"/>
    <col min="3077" max="3078" width="8.109375" style="320" bestFit="1" customWidth="1"/>
    <col min="3079" max="3080" width="8.44140625" style="320" customWidth="1"/>
    <col min="3081" max="3082" width="7.88671875" style="320" customWidth="1"/>
    <col min="3083" max="3329" width="9.109375" style="320"/>
    <col min="3330" max="3330" width="35.44140625" style="320" customWidth="1"/>
    <col min="3331" max="3332" width="7.88671875" style="320" customWidth="1"/>
    <col min="3333" max="3334" width="8.109375" style="320" bestFit="1" customWidth="1"/>
    <col min="3335" max="3336" width="8.44140625" style="320" customWidth="1"/>
    <col min="3337" max="3338" width="7.88671875" style="320" customWidth="1"/>
    <col min="3339" max="3585" width="9.109375" style="320"/>
    <col min="3586" max="3586" width="35.44140625" style="320" customWidth="1"/>
    <col min="3587" max="3588" width="7.88671875" style="320" customWidth="1"/>
    <col min="3589" max="3590" width="8.109375" style="320" bestFit="1" customWidth="1"/>
    <col min="3591" max="3592" width="8.44140625" style="320" customWidth="1"/>
    <col min="3593" max="3594" width="7.88671875" style="320" customWidth="1"/>
    <col min="3595" max="3841" width="9.109375" style="320"/>
    <col min="3842" max="3842" width="35.44140625" style="320" customWidth="1"/>
    <col min="3843" max="3844" width="7.88671875" style="320" customWidth="1"/>
    <col min="3845" max="3846" width="8.109375" style="320" bestFit="1" customWidth="1"/>
    <col min="3847" max="3848" width="8.44140625" style="320" customWidth="1"/>
    <col min="3849" max="3850" width="7.88671875" style="320" customWidth="1"/>
    <col min="3851" max="4097" width="9.109375" style="320"/>
    <col min="4098" max="4098" width="35.44140625" style="320" customWidth="1"/>
    <col min="4099" max="4100" width="7.88671875" style="320" customWidth="1"/>
    <col min="4101" max="4102" width="8.109375" style="320" bestFit="1" customWidth="1"/>
    <col min="4103" max="4104" width="8.44140625" style="320" customWidth="1"/>
    <col min="4105" max="4106" width="7.88671875" style="320" customWidth="1"/>
    <col min="4107" max="4353" width="9.109375" style="320"/>
    <col min="4354" max="4354" width="35.44140625" style="320" customWidth="1"/>
    <col min="4355" max="4356" width="7.88671875" style="320" customWidth="1"/>
    <col min="4357" max="4358" width="8.109375" style="320" bestFit="1" customWidth="1"/>
    <col min="4359" max="4360" width="8.44140625" style="320" customWidth="1"/>
    <col min="4361" max="4362" width="7.88671875" style="320" customWidth="1"/>
    <col min="4363" max="4609" width="9.109375" style="320"/>
    <col min="4610" max="4610" width="35.44140625" style="320" customWidth="1"/>
    <col min="4611" max="4612" width="7.88671875" style="320" customWidth="1"/>
    <col min="4613" max="4614" width="8.109375" style="320" bestFit="1" customWidth="1"/>
    <col min="4615" max="4616" width="8.44140625" style="320" customWidth="1"/>
    <col min="4617" max="4618" width="7.88671875" style="320" customWidth="1"/>
    <col min="4619" max="4865" width="9.109375" style="320"/>
    <col min="4866" max="4866" width="35.44140625" style="320" customWidth="1"/>
    <col min="4867" max="4868" width="7.88671875" style="320" customWidth="1"/>
    <col min="4869" max="4870" width="8.109375" style="320" bestFit="1" customWidth="1"/>
    <col min="4871" max="4872" width="8.44140625" style="320" customWidth="1"/>
    <col min="4873" max="4874" width="7.88671875" style="320" customWidth="1"/>
    <col min="4875" max="5121" width="9.109375" style="320"/>
    <col min="5122" max="5122" width="35.44140625" style="320" customWidth="1"/>
    <col min="5123" max="5124" width="7.88671875" style="320" customWidth="1"/>
    <col min="5125" max="5126" width="8.109375" style="320" bestFit="1" customWidth="1"/>
    <col min="5127" max="5128" width="8.44140625" style="320" customWidth="1"/>
    <col min="5129" max="5130" width="7.88671875" style="320" customWidth="1"/>
    <col min="5131" max="5377" width="9.109375" style="320"/>
    <col min="5378" max="5378" width="35.44140625" style="320" customWidth="1"/>
    <col min="5379" max="5380" width="7.88671875" style="320" customWidth="1"/>
    <col min="5381" max="5382" width="8.109375" style="320" bestFit="1" customWidth="1"/>
    <col min="5383" max="5384" width="8.44140625" style="320" customWidth="1"/>
    <col min="5385" max="5386" width="7.88671875" style="320" customWidth="1"/>
    <col min="5387" max="5633" width="9.109375" style="320"/>
    <col min="5634" max="5634" width="35.44140625" style="320" customWidth="1"/>
    <col min="5635" max="5636" width="7.88671875" style="320" customWidth="1"/>
    <col min="5637" max="5638" width="8.109375" style="320" bestFit="1" customWidth="1"/>
    <col min="5639" max="5640" width="8.44140625" style="320" customWidth="1"/>
    <col min="5641" max="5642" width="7.88671875" style="320" customWidth="1"/>
    <col min="5643" max="5889" width="9.109375" style="320"/>
    <col min="5890" max="5890" width="35.44140625" style="320" customWidth="1"/>
    <col min="5891" max="5892" width="7.88671875" style="320" customWidth="1"/>
    <col min="5893" max="5894" width="8.109375" style="320" bestFit="1" customWidth="1"/>
    <col min="5895" max="5896" width="8.44140625" style="320" customWidth="1"/>
    <col min="5897" max="5898" width="7.88671875" style="320" customWidth="1"/>
    <col min="5899" max="6145" width="9.109375" style="320"/>
    <col min="6146" max="6146" width="35.44140625" style="320" customWidth="1"/>
    <col min="6147" max="6148" width="7.88671875" style="320" customWidth="1"/>
    <col min="6149" max="6150" width="8.109375" style="320" bestFit="1" customWidth="1"/>
    <col min="6151" max="6152" width="8.44140625" style="320" customWidth="1"/>
    <col min="6153" max="6154" width="7.88671875" style="320" customWidth="1"/>
    <col min="6155" max="6401" width="9.109375" style="320"/>
    <col min="6402" max="6402" width="35.44140625" style="320" customWidth="1"/>
    <col min="6403" max="6404" width="7.88671875" style="320" customWidth="1"/>
    <col min="6405" max="6406" width="8.109375" style="320" bestFit="1" customWidth="1"/>
    <col min="6407" max="6408" width="8.44140625" style="320" customWidth="1"/>
    <col min="6409" max="6410" width="7.88671875" style="320" customWidth="1"/>
    <col min="6411" max="6657" width="9.109375" style="320"/>
    <col min="6658" max="6658" width="35.44140625" style="320" customWidth="1"/>
    <col min="6659" max="6660" width="7.88671875" style="320" customWidth="1"/>
    <col min="6661" max="6662" width="8.109375" style="320" bestFit="1" customWidth="1"/>
    <col min="6663" max="6664" width="8.44140625" style="320" customWidth="1"/>
    <col min="6665" max="6666" width="7.88671875" style="320" customWidth="1"/>
    <col min="6667" max="6913" width="9.109375" style="320"/>
    <col min="6914" max="6914" width="35.44140625" style="320" customWidth="1"/>
    <col min="6915" max="6916" width="7.88671875" style="320" customWidth="1"/>
    <col min="6917" max="6918" width="8.109375" style="320" bestFit="1" customWidth="1"/>
    <col min="6919" max="6920" width="8.44140625" style="320" customWidth="1"/>
    <col min="6921" max="6922" width="7.88671875" style="320" customWidth="1"/>
    <col min="6923" max="7169" width="9.109375" style="320"/>
    <col min="7170" max="7170" width="35.44140625" style="320" customWidth="1"/>
    <col min="7171" max="7172" width="7.88671875" style="320" customWidth="1"/>
    <col min="7173" max="7174" width="8.109375" style="320" bestFit="1" customWidth="1"/>
    <col min="7175" max="7176" width="8.44140625" style="320" customWidth="1"/>
    <col min="7177" max="7178" width="7.88671875" style="320" customWidth="1"/>
    <col min="7179" max="7425" width="9.109375" style="320"/>
    <col min="7426" max="7426" width="35.44140625" style="320" customWidth="1"/>
    <col min="7427" max="7428" width="7.88671875" style="320" customWidth="1"/>
    <col min="7429" max="7430" width="8.109375" style="320" bestFit="1" customWidth="1"/>
    <col min="7431" max="7432" width="8.44140625" style="320" customWidth="1"/>
    <col min="7433" max="7434" width="7.88671875" style="320" customWidth="1"/>
    <col min="7435" max="7681" width="9.109375" style="320"/>
    <col min="7682" max="7682" width="35.44140625" style="320" customWidth="1"/>
    <col min="7683" max="7684" width="7.88671875" style="320" customWidth="1"/>
    <col min="7685" max="7686" width="8.109375" style="320" bestFit="1" customWidth="1"/>
    <col min="7687" max="7688" width="8.44140625" style="320" customWidth="1"/>
    <col min="7689" max="7690" width="7.88671875" style="320" customWidth="1"/>
    <col min="7691" max="7937" width="9.109375" style="320"/>
    <col min="7938" max="7938" width="35.44140625" style="320" customWidth="1"/>
    <col min="7939" max="7940" width="7.88671875" style="320" customWidth="1"/>
    <col min="7941" max="7942" width="8.109375" style="320" bestFit="1" customWidth="1"/>
    <col min="7943" max="7944" width="8.44140625" style="320" customWidth="1"/>
    <col min="7945" max="7946" width="7.88671875" style="320" customWidth="1"/>
    <col min="7947" max="8193" width="9.109375" style="320"/>
    <col min="8194" max="8194" width="35.44140625" style="320" customWidth="1"/>
    <col min="8195" max="8196" width="7.88671875" style="320" customWidth="1"/>
    <col min="8197" max="8198" width="8.109375" style="320" bestFit="1" customWidth="1"/>
    <col min="8199" max="8200" width="8.44140625" style="320" customWidth="1"/>
    <col min="8201" max="8202" width="7.88671875" style="320" customWidth="1"/>
    <col min="8203" max="8449" width="9.109375" style="320"/>
    <col min="8450" max="8450" width="35.44140625" style="320" customWidth="1"/>
    <col min="8451" max="8452" width="7.88671875" style="320" customWidth="1"/>
    <col min="8453" max="8454" width="8.109375" style="320" bestFit="1" customWidth="1"/>
    <col min="8455" max="8456" width="8.44140625" style="320" customWidth="1"/>
    <col min="8457" max="8458" width="7.88671875" style="320" customWidth="1"/>
    <col min="8459" max="8705" width="9.109375" style="320"/>
    <col min="8706" max="8706" width="35.44140625" style="320" customWidth="1"/>
    <col min="8707" max="8708" width="7.88671875" style="320" customWidth="1"/>
    <col min="8709" max="8710" width="8.109375" style="320" bestFit="1" customWidth="1"/>
    <col min="8711" max="8712" width="8.44140625" style="320" customWidth="1"/>
    <col min="8713" max="8714" width="7.88671875" style="320" customWidth="1"/>
    <col min="8715" max="8961" width="9.109375" style="320"/>
    <col min="8962" max="8962" width="35.44140625" style="320" customWidth="1"/>
    <col min="8963" max="8964" width="7.88671875" style="320" customWidth="1"/>
    <col min="8965" max="8966" width="8.109375" style="320" bestFit="1" customWidth="1"/>
    <col min="8967" max="8968" width="8.44140625" style="320" customWidth="1"/>
    <col min="8969" max="8970" width="7.88671875" style="320" customWidth="1"/>
    <col min="8971" max="9217" width="9.109375" style="320"/>
    <col min="9218" max="9218" width="35.44140625" style="320" customWidth="1"/>
    <col min="9219" max="9220" width="7.88671875" style="320" customWidth="1"/>
    <col min="9221" max="9222" width="8.109375" style="320" bestFit="1" customWidth="1"/>
    <col min="9223" max="9224" width="8.44140625" style="320" customWidth="1"/>
    <col min="9225" max="9226" width="7.88671875" style="320" customWidth="1"/>
    <col min="9227" max="9473" width="9.109375" style="320"/>
    <col min="9474" max="9474" width="35.44140625" style="320" customWidth="1"/>
    <col min="9475" max="9476" width="7.88671875" style="320" customWidth="1"/>
    <col min="9477" max="9478" width="8.109375" style="320" bestFit="1" customWidth="1"/>
    <col min="9479" max="9480" width="8.44140625" style="320" customWidth="1"/>
    <col min="9481" max="9482" width="7.88671875" style="320" customWidth="1"/>
    <col min="9483" max="9729" width="9.109375" style="320"/>
    <col min="9730" max="9730" width="35.44140625" style="320" customWidth="1"/>
    <col min="9731" max="9732" width="7.88671875" style="320" customWidth="1"/>
    <col min="9733" max="9734" width="8.109375" style="320" bestFit="1" customWidth="1"/>
    <col min="9735" max="9736" width="8.44140625" style="320" customWidth="1"/>
    <col min="9737" max="9738" width="7.88671875" style="320" customWidth="1"/>
    <col min="9739" max="9985" width="9.109375" style="320"/>
    <col min="9986" max="9986" width="35.44140625" style="320" customWidth="1"/>
    <col min="9987" max="9988" width="7.88671875" style="320" customWidth="1"/>
    <col min="9989" max="9990" width="8.109375" style="320" bestFit="1" customWidth="1"/>
    <col min="9991" max="9992" width="8.44140625" style="320" customWidth="1"/>
    <col min="9993" max="9994" width="7.88671875" style="320" customWidth="1"/>
    <col min="9995" max="10241" width="9.109375" style="320"/>
    <col min="10242" max="10242" width="35.44140625" style="320" customWidth="1"/>
    <col min="10243" max="10244" width="7.88671875" style="320" customWidth="1"/>
    <col min="10245" max="10246" width="8.109375" style="320" bestFit="1" customWidth="1"/>
    <col min="10247" max="10248" width="8.44140625" style="320" customWidth="1"/>
    <col min="10249" max="10250" width="7.88671875" style="320" customWidth="1"/>
    <col min="10251" max="10497" width="9.109375" style="320"/>
    <col min="10498" max="10498" width="35.44140625" style="320" customWidth="1"/>
    <col min="10499" max="10500" width="7.88671875" style="320" customWidth="1"/>
    <col min="10501" max="10502" width="8.109375" style="320" bestFit="1" customWidth="1"/>
    <col min="10503" max="10504" width="8.44140625" style="320" customWidth="1"/>
    <col min="10505" max="10506" width="7.88671875" style="320" customWidth="1"/>
    <col min="10507" max="10753" width="9.109375" style="320"/>
    <col min="10754" max="10754" width="35.44140625" style="320" customWidth="1"/>
    <col min="10755" max="10756" width="7.88671875" style="320" customWidth="1"/>
    <col min="10757" max="10758" width="8.109375" style="320" bestFit="1" customWidth="1"/>
    <col min="10759" max="10760" width="8.44140625" style="320" customWidth="1"/>
    <col min="10761" max="10762" width="7.88671875" style="320" customWidth="1"/>
    <col min="10763" max="11009" width="9.109375" style="320"/>
    <col min="11010" max="11010" width="35.44140625" style="320" customWidth="1"/>
    <col min="11011" max="11012" width="7.88671875" style="320" customWidth="1"/>
    <col min="11013" max="11014" width="8.109375" style="320" bestFit="1" customWidth="1"/>
    <col min="11015" max="11016" width="8.44140625" style="320" customWidth="1"/>
    <col min="11017" max="11018" width="7.88671875" style="320" customWidth="1"/>
    <col min="11019" max="11265" width="9.109375" style="320"/>
    <col min="11266" max="11266" width="35.44140625" style="320" customWidth="1"/>
    <col min="11267" max="11268" width="7.88671875" style="320" customWidth="1"/>
    <col min="11269" max="11270" width="8.109375" style="320" bestFit="1" customWidth="1"/>
    <col min="11271" max="11272" width="8.44140625" style="320" customWidth="1"/>
    <col min="11273" max="11274" width="7.88671875" style="320" customWidth="1"/>
    <col min="11275" max="11521" width="9.109375" style="320"/>
    <col min="11522" max="11522" width="35.44140625" style="320" customWidth="1"/>
    <col min="11523" max="11524" width="7.88671875" style="320" customWidth="1"/>
    <col min="11525" max="11526" width="8.109375" style="320" bestFit="1" customWidth="1"/>
    <col min="11527" max="11528" width="8.44140625" style="320" customWidth="1"/>
    <col min="11529" max="11530" width="7.88671875" style="320" customWidth="1"/>
    <col min="11531" max="11777" width="9.109375" style="320"/>
    <col min="11778" max="11778" width="35.44140625" style="320" customWidth="1"/>
    <col min="11779" max="11780" width="7.88671875" style="320" customWidth="1"/>
    <col min="11781" max="11782" width="8.109375" style="320" bestFit="1" customWidth="1"/>
    <col min="11783" max="11784" width="8.44140625" style="320" customWidth="1"/>
    <col min="11785" max="11786" width="7.88671875" style="320" customWidth="1"/>
    <col min="11787" max="12033" width="9.109375" style="320"/>
    <col min="12034" max="12034" width="35.44140625" style="320" customWidth="1"/>
    <col min="12035" max="12036" width="7.88671875" style="320" customWidth="1"/>
    <col min="12037" max="12038" width="8.109375" style="320" bestFit="1" customWidth="1"/>
    <col min="12039" max="12040" width="8.44140625" style="320" customWidth="1"/>
    <col min="12041" max="12042" width="7.88671875" style="320" customWidth="1"/>
    <col min="12043" max="12289" width="9.109375" style="320"/>
    <col min="12290" max="12290" width="35.44140625" style="320" customWidth="1"/>
    <col min="12291" max="12292" width="7.88671875" style="320" customWidth="1"/>
    <col min="12293" max="12294" width="8.109375" style="320" bestFit="1" customWidth="1"/>
    <col min="12295" max="12296" width="8.44140625" style="320" customWidth="1"/>
    <col min="12297" max="12298" width="7.88671875" style="320" customWidth="1"/>
    <col min="12299" max="12545" width="9.109375" style="320"/>
    <col min="12546" max="12546" width="35.44140625" style="320" customWidth="1"/>
    <col min="12547" max="12548" width="7.88671875" style="320" customWidth="1"/>
    <col min="12549" max="12550" width="8.109375" style="320" bestFit="1" customWidth="1"/>
    <col min="12551" max="12552" width="8.44140625" style="320" customWidth="1"/>
    <col min="12553" max="12554" width="7.88671875" style="320" customWidth="1"/>
    <col min="12555" max="12801" width="9.109375" style="320"/>
    <col min="12802" max="12802" width="35.44140625" style="320" customWidth="1"/>
    <col min="12803" max="12804" width="7.88671875" style="320" customWidth="1"/>
    <col min="12805" max="12806" width="8.109375" style="320" bestFit="1" customWidth="1"/>
    <col min="12807" max="12808" width="8.44140625" style="320" customWidth="1"/>
    <col min="12809" max="12810" width="7.88671875" style="320" customWidth="1"/>
    <col min="12811" max="13057" width="9.109375" style="320"/>
    <col min="13058" max="13058" width="35.44140625" style="320" customWidth="1"/>
    <col min="13059" max="13060" width="7.88671875" style="320" customWidth="1"/>
    <col min="13061" max="13062" width="8.109375" style="320" bestFit="1" customWidth="1"/>
    <col min="13063" max="13064" width="8.44140625" style="320" customWidth="1"/>
    <col min="13065" max="13066" width="7.88671875" style="320" customWidth="1"/>
    <col min="13067" max="13313" width="9.109375" style="320"/>
    <col min="13314" max="13314" width="35.44140625" style="320" customWidth="1"/>
    <col min="13315" max="13316" width="7.88671875" style="320" customWidth="1"/>
    <col min="13317" max="13318" width="8.109375" style="320" bestFit="1" customWidth="1"/>
    <col min="13319" max="13320" width="8.44140625" style="320" customWidth="1"/>
    <col min="13321" max="13322" width="7.88671875" style="320" customWidth="1"/>
    <col min="13323" max="13569" width="9.109375" style="320"/>
    <col min="13570" max="13570" width="35.44140625" style="320" customWidth="1"/>
    <col min="13571" max="13572" width="7.88671875" style="320" customWidth="1"/>
    <col min="13573" max="13574" width="8.109375" style="320" bestFit="1" customWidth="1"/>
    <col min="13575" max="13576" width="8.44140625" style="320" customWidth="1"/>
    <col min="13577" max="13578" width="7.88671875" style="320" customWidth="1"/>
    <col min="13579" max="13825" width="9.109375" style="320"/>
    <col min="13826" max="13826" width="35.44140625" style="320" customWidth="1"/>
    <col min="13827" max="13828" width="7.88671875" style="320" customWidth="1"/>
    <col min="13829" max="13830" width="8.109375" style="320" bestFit="1" customWidth="1"/>
    <col min="13831" max="13832" width="8.44140625" style="320" customWidth="1"/>
    <col min="13833" max="13834" width="7.88671875" style="320" customWidth="1"/>
    <col min="13835" max="14081" width="9.109375" style="320"/>
    <col min="14082" max="14082" width="35.44140625" style="320" customWidth="1"/>
    <col min="14083" max="14084" width="7.88671875" style="320" customWidth="1"/>
    <col min="14085" max="14086" width="8.109375" style="320" bestFit="1" customWidth="1"/>
    <col min="14087" max="14088" width="8.44140625" style="320" customWidth="1"/>
    <col min="14089" max="14090" width="7.88671875" style="320" customWidth="1"/>
    <col min="14091" max="14337" width="9.109375" style="320"/>
    <col min="14338" max="14338" width="35.44140625" style="320" customWidth="1"/>
    <col min="14339" max="14340" width="7.88671875" style="320" customWidth="1"/>
    <col min="14341" max="14342" width="8.109375" style="320" bestFit="1" customWidth="1"/>
    <col min="14343" max="14344" width="8.44140625" style="320" customWidth="1"/>
    <col min="14345" max="14346" width="7.88671875" style="320" customWidth="1"/>
    <col min="14347" max="14593" width="9.109375" style="320"/>
    <col min="14594" max="14594" width="35.44140625" style="320" customWidth="1"/>
    <col min="14595" max="14596" width="7.88671875" style="320" customWidth="1"/>
    <col min="14597" max="14598" width="8.109375" style="320" bestFit="1" customWidth="1"/>
    <col min="14599" max="14600" width="8.44140625" style="320" customWidth="1"/>
    <col min="14601" max="14602" width="7.88671875" style="320" customWidth="1"/>
    <col min="14603" max="14849" width="9.109375" style="320"/>
    <col min="14850" max="14850" width="35.44140625" style="320" customWidth="1"/>
    <col min="14851" max="14852" width="7.88671875" style="320" customWidth="1"/>
    <col min="14853" max="14854" width="8.109375" style="320" bestFit="1" customWidth="1"/>
    <col min="14855" max="14856" width="8.44140625" style="320" customWidth="1"/>
    <col min="14857" max="14858" width="7.88671875" style="320" customWidth="1"/>
    <col min="14859" max="15105" width="9.109375" style="320"/>
    <col min="15106" max="15106" width="35.44140625" style="320" customWidth="1"/>
    <col min="15107" max="15108" width="7.88671875" style="320" customWidth="1"/>
    <col min="15109" max="15110" width="8.109375" style="320" bestFit="1" customWidth="1"/>
    <col min="15111" max="15112" width="8.44140625" style="320" customWidth="1"/>
    <col min="15113" max="15114" width="7.88671875" style="320" customWidth="1"/>
    <col min="15115" max="15361" width="9.109375" style="320"/>
    <col min="15362" max="15362" width="35.44140625" style="320" customWidth="1"/>
    <col min="15363" max="15364" width="7.88671875" style="320" customWidth="1"/>
    <col min="15365" max="15366" width="8.109375" style="320" bestFit="1" customWidth="1"/>
    <col min="15367" max="15368" width="8.44140625" style="320" customWidth="1"/>
    <col min="15369" max="15370" width="7.88671875" style="320" customWidth="1"/>
    <col min="15371" max="15617" width="9.109375" style="320"/>
    <col min="15618" max="15618" width="35.44140625" style="320" customWidth="1"/>
    <col min="15619" max="15620" width="7.88671875" style="320" customWidth="1"/>
    <col min="15621" max="15622" width="8.109375" style="320" bestFit="1" customWidth="1"/>
    <col min="15623" max="15624" width="8.44140625" style="320" customWidth="1"/>
    <col min="15625" max="15626" width="7.88671875" style="320" customWidth="1"/>
    <col min="15627" max="15873" width="9.109375" style="320"/>
    <col min="15874" max="15874" width="35.44140625" style="320" customWidth="1"/>
    <col min="15875" max="15876" width="7.88671875" style="320" customWidth="1"/>
    <col min="15877" max="15878" width="8.109375" style="320" bestFit="1" customWidth="1"/>
    <col min="15879" max="15880" width="8.44140625" style="320" customWidth="1"/>
    <col min="15881" max="15882" width="7.88671875" style="320" customWidth="1"/>
    <col min="15883" max="16129" width="9.109375" style="320"/>
    <col min="16130" max="16130" width="35.44140625" style="320" customWidth="1"/>
    <col min="16131" max="16132" width="7.88671875" style="320" customWidth="1"/>
    <col min="16133" max="16134" width="8.109375" style="320" bestFit="1" customWidth="1"/>
    <col min="16135" max="16136" width="8.44140625" style="320" customWidth="1"/>
    <col min="16137" max="16138" width="7.88671875" style="320" customWidth="1"/>
    <col min="16139" max="16384" width="9.109375" style="320"/>
  </cols>
  <sheetData>
    <row r="1" spans="2:13">
      <c r="I1" s="952" t="s">
        <v>175</v>
      </c>
      <c r="J1" s="952"/>
    </row>
    <row r="3" spans="2:13">
      <c r="B3" s="942" t="s">
        <v>170</v>
      </c>
      <c r="C3" s="942"/>
      <c r="D3" s="942"/>
      <c r="E3" s="942"/>
      <c r="F3" s="942"/>
      <c r="G3" s="942"/>
      <c r="H3" s="942"/>
      <c r="I3" s="942"/>
      <c r="J3" s="942"/>
    </row>
    <row r="4" spans="2:13" ht="14.4" thickBot="1"/>
    <row r="5" spans="2:13" s="324" customFormat="1" ht="63.75" customHeight="1">
      <c r="B5" s="944" t="s">
        <v>125</v>
      </c>
      <c r="C5" s="953" t="s">
        <v>171</v>
      </c>
      <c r="D5" s="954"/>
      <c r="E5" s="955" t="s">
        <v>172</v>
      </c>
      <c r="F5" s="956"/>
      <c r="G5" s="953" t="s">
        <v>173</v>
      </c>
      <c r="H5" s="954"/>
      <c r="I5" s="955" t="s">
        <v>174</v>
      </c>
      <c r="J5" s="954"/>
    </row>
    <row r="6" spans="2:13" s="330" customFormat="1" thickBot="1">
      <c r="B6" s="945"/>
      <c r="C6" s="450" t="s">
        <v>0</v>
      </c>
      <c r="D6" s="451" t="s">
        <v>1</v>
      </c>
      <c r="E6" s="452" t="s">
        <v>0</v>
      </c>
      <c r="F6" s="453" t="s">
        <v>1</v>
      </c>
      <c r="G6" s="450" t="s">
        <v>0</v>
      </c>
      <c r="H6" s="451" t="s">
        <v>1</v>
      </c>
      <c r="I6" s="452" t="s">
        <v>0</v>
      </c>
      <c r="J6" s="451" t="s">
        <v>1</v>
      </c>
    </row>
    <row r="7" spans="2:13" s="330" customFormat="1" ht="13.2">
      <c r="B7" s="454" t="s">
        <v>128</v>
      </c>
      <c r="C7" s="332">
        <v>475</v>
      </c>
      <c r="D7" s="335">
        <v>479</v>
      </c>
      <c r="E7" s="332">
        <v>759</v>
      </c>
      <c r="F7" s="333">
        <v>773</v>
      </c>
      <c r="G7" s="334">
        <v>17552</v>
      </c>
      <c r="H7" s="335">
        <v>18142</v>
      </c>
      <c r="I7" s="332">
        <v>31427</v>
      </c>
      <c r="J7" s="335">
        <v>34275</v>
      </c>
    </row>
    <row r="8" spans="2:13" s="330" customFormat="1" ht="13.2">
      <c r="B8" s="455" t="s">
        <v>129</v>
      </c>
      <c r="C8" s="456">
        <v>0.49962630399300745</v>
      </c>
      <c r="D8" s="457">
        <v>0.48785826477251087</v>
      </c>
      <c r="E8" s="367">
        <v>0.16969069251416763</v>
      </c>
      <c r="F8" s="458">
        <v>0.16520115518852355</v>
      </c>
      <c r="G8" s="459">
        <v>0.27910765887839001</v>
      </c>
      <c r="H8" s="457">
        <v>0.28232640902056266</v>
      </c>
      <c r="I8" s="367">
        <v>5.1575344614434977E-2</v>
      </c>
      <c r="J8" s="457">
        <v>6.4614171018402999E-2</v>
      </c>
    </row>
    <row r="9" spans="2:13" s="330" customFormat="1" thickBot="1">
      <c r="B9" s="460" t="s">
        <v>130</v>
      </c>
      <c r="C9" s="461">
        <v>1.2863667113798281</v>
      </c>
      <c r="D9" s="462">
        <v>1.2372257255457122</v>
      </c>
      <c r="E9" s="463">
        <v>0.43689544833146032</v>
      </c>
      <c r="F9" s="464">
        <v>0.4189559424281124</v>
      </c>
      <c r="G9" s="465">
        <v>0.71860668344103507</v>
      </c>
      <c r="H9" s="462">
        <v>0.71598970738778211</v>
      </c>
      <c r="I9" s="463">
        <v>0.13278885821207803</v>
      </c>
      <c r="J9" s="462">
        <v>0.16386381125685273</v>
      </c>
    </row>
    <row r="10" spans="2:13" s="353" customFormat="1" ht="13.5" customHeight="1" thickBot="1">
      <c r="B10" s="950" t="s">
        <v>131</v>
      </c>
      <c r="C10" s="950"/>
      <c r="D10" s="950"/>
      <c r="E10" s="950"/>
      <c r="F10" s="950"/>
      <c r="G10" s="950"/>
      <c r="H10" s="950"/>
      <c r="I10" s="950"/>
      <c r="J10" s="950"/>
    </row>
    <row r="11" spans="2:13" s="353" customFormat="1" ht="13.2">
      <c r="B11" s="354" t="s">
        <v>132</v>
      </c>
      <c r="C11" s="466">
        <v>0.41766170000000002</v>
      </c>
      <c r="D11" s="467">
        <v>0.38960600000000001</v>
      </c>
      <c r="E11" s="466">
        <v>0.50634939999999995</v>
      </c>
      <c r="F11" s="468">
        <v>0.50901989999999997</v>
      </c>
      <c r="G11" s="469">
        <v>0.54195280000000001</v>
      </c>
      <c r="H11" s="467">
        <v>0.56047800000000003</v>
      </c>
      <c r="I11" s="470">
        <v>0.6367467</v>
      </c>
      <c r="J11" s="467">
        <v>0.68861059999999996</v>
      </c>
      <c r="M11" s="406"/>
    </row>
    <row r="12" spans="2:13" s="353" customFormat="1" ht="13.2">
      <c r="B12" s="369" t="s">
        <v>133</v>
      </c>
      <c r="C12" s="471">
        <v>0.71721000000000001</v>
      </c>
      <c r="D12" s="472">
        <v>0.63829000000000002</v>
      </c>
      <c r="E12" s="471">
        <v>1.02572</v>
      </c>
      <c r="F12" s="473">
        <v>1.03674</v>
      </c>
      <c r="G12" s="474">
        <v>1.1831799999999999</v>
      </c>
      <c r="H12" s="472">
        <v>1.2751999999999999</v>
      </c>
      <c r="I12" s="475">
        <v>1.7528999999999999</v>
      </c>
      <c r="J12" s="472">
        <v>2.2114099999999999</v>
      </c>
      <c r="M12" s="406"/>
    </row>
    <row r="13" spans="2:13" s="353" customFormat="1" ht="13.2">
      <c r="B13" s="359" t="s">
        <v>134</v>
      </c>
      <c r="C13" s="476">
        <v>0.20185800000000001</v>
      </c>
      <c r="D13" s="477">
        <v>0.17420240000000001</v>
      </c>
      <c r="E13" s="476">
        <v>0.22573660000000001</v>
      </c>
      <c r="F13" s="478">
        <v>0.2126334</v>
      </c>
      <c r="G13" s="479">
        <v>0.19858239999999999</v>
      </c>
      <c r="H13" s="477">
        <v>0.22927040000000001</v>
      </c>
      <c r="I13" s="480">
        <v>0.2079327</v>
      </c>
      <c r="J13" s="477">
        <v>0.2706443</v>
      </c>
      <c r="M13" s="406"/>
    </row>
    <row r="14" spans="2:13" s="353" customFormat="1" ht="13.2">
      <c r="B14" s="359" t="s">
        <v>135</v>
      </c>
      <c r="C14" s="481">
        <v>1.7172099999999999</v>
      </c>
      <c r="D14" s="482">
        <v>1.63829</v>
      </c>
      <c r="E14" s="483">
        <v>2.0257200000000002</v>
      </c>
      <c r="F14" s="484">
        <v>2.03674</v>
      </c>
      <c r="G14" s="481">
        <v>2.1831800000000001</v>
      </c>
      <c r="H14" s="482">
        <v>2.2751999999999999</v>
      </c>
      <c r="I14" s="483">
        <v>2.7528999999999999</v>
      </c>
      <c r="J14" s="472">
        <v>3.2114099999999999</v>
      </c>
      <c r="M14" s="406"/>
    </row>
    <row r="15" spans="2:13" s="353" customFormat="1" ht="13.2">
      <c r="B15" s="382" t="s">
        <v>136</v>
      </c>
      <c r="C15" s="481">
        <v>0.33545999999999998</v>
      </c>
      <c r="D15" s="482">
        <v>0.28005000000000002</v>
      </c>
      <c r="E15" s="483">
        <v>0.50173000000000001</v>
      </c>
      <c r="F15" s="484">
        <v>0.47975000000000001</v>
      </c>
      <c r="G15" s="481">
        <v>0.50019999999999998</v>
      </c>
      <c r="H15" s="482">
        <v>0.57194999999999996</v>
      </c>
      <c r="I15" s="483">
        <v>0.82940999999999998</v>
      </c>
      <c r="J15" s="482">
        <v>0.93528</v>
      </c>
      <c r="M15" s="406"/>
    </row>
    <row r="16" spans="2:13" s="353" customFormat="1" ht="26.4">
      <c r="B16" s="382" t="s">
        <v>137</v>
      </c>
      <c r="C16" s="485">
        <v>0.19281999999999999</v>
      </c>
      <c r="D16" s="486">
        <v>0.15937000000000001</v>
      </c>
      <c r="E16" s="487">
        <v>0.21923000000000001</v>
      </c>
      <c r="F16" s="488">
        <v>0.19989999999999999</v>
      </c>
      <c r="G16" s="485">
        <v>0.18206</v>
      </c>
      <c r="H16" s="486">
        <v>0.21027000000000001</v>
      </c>
      <c r="I16" s="487">
        <v>0.1827</v>
      </c>
      <c r="J16" s="477">
        <v>0.23895</v>
      </c>
      <c r="M16" s="406"/>
    </row>
    <row r="17" spans="2:14" s="353" customFormat="1" ht="13.2">
      <c r="B17" s="382" t="s">
        <v>138</v>
      </c>
      <c r="C17" s="483">
        <v>4.0510799999999998</v>
      </c>
      <c r="D17" s="482">
        <v>4.2783899999999999</v>
      </c>
      <c r="E17" s="483">
        <v>3.78098</v>
      </c>
      <c r="F17" s="484">
        <v>4.7805499999999999</v>
      </c>
      <c r="G17" s="481">
        <v>4.54495</v>
      </c>
      <c r="H17" s="482">
        <v>4.3691800000000001</v>
      </c>
      <c r="I17" s="483">
        <v>-8.9238199999999992</v>
      </c>
      <c r="J17" s="482">
        <v>-12.28205</v>
      </c>
      <c r="M17" s="406"/>
    </row>
    <row r="18" spans="2:14" s="353" customFormat="1" thickBot="1">
      <c r="B18" s="382" t="s">
        <v>139</v>
      </c>
      <c r="C18" s="489">
        <v>7.9893400000000003</v>
      </c>
      <c r="D18" s="490">
        <v>9.5455100000000002</v>
      </c>
      <c r="E18" s="489">
        <v>5.22593</v>
      </c>
      <c r="F18" s="491">
        <v>6.2396700000000003</v>
      </c>
      <c r="G18" s="492">
        <v>6.0896600000000003</v>
      </c>
      <c r="H18" s="490">
        <v>5.7597899999999997</v>
      </c>
      <c r="I18" s="489">
        <v>-11.97645</v>
      </c>
      <c r="J18" s="490">
        <v>-17.635449999999999</v>
      </c>
      <c r="N18" s="493"/>
    </row>
    <row r="19" spans="2:14" s="353" customFormat="1" ht="13.5" customHeight="1" thickBot="1">
      <c r="B19" s="950" t="s">
        <v>140</v>
      </c>
      <c r="C19" s="950"/>
      <c r="D19" s="950"/>
      <c r="E19" s="950"/>
      <c r="F19" s="950"/>
      <c r="G19" s="950"/>
      <c r="H19" s="950"/>
      <c r="I19" s="950"/>
      <c r="J19" s="950"/>
    </row>
    <row r="20" spans="2:14" s="353" customFormat="1" ht="13.2">
      <c r="B20" s="354" t="s">
        <v>141</v>
      </c>
      <c r="C20" s="483">
        <v>1.24817</v>
      </c>
      <c r="D20" s="482">
        <v>1.3369899999999999</v>
      </c>
      <c r="E20" s="483">
        <v>1.5096499999999999</v>
      </c>
      <c r="F20" s="484">
        <v>1.4666999999999999</v>
      </c>
      <c r="G20" s="481">
        <v>1.3855</v>
      </c>
      <c r="H20" s="482">
        <v>1.33327</v>
      </c>
      <c r="I20" s="494">
        <v>1.0023200000000001</v>
      </c>
      <c r="J20" s="482">
        <v>0.91827999999999999</v>
      </c>
      <c r="L20" s="406"/>
      <c r="M20" s="406"/>
      <c r="N20" s="405"/>
    </row>
    <row r="21" spans="2:14" s="353" customFormat="1" ht="13.2">
      <c r="B21" s="359" t="s">
        <v>142</v>
      </c>
      <c r="C21" s="471">
        <v>0.87812000000000001</v>
      </c>
      <c r="D21" s="472">
        <v>0.95362999999999998</v>
      </c>
      <c r="E21" s="471">
        <v>0.99136999999999997</v>
      </c>
      <c r="F21" s="473">
        <v>0.96930000000000005</v>
      </c>
      <c r="G21" s="474">
        <v>0.94628000000000001</v>
      </c>
      <c r="H21" s="472">
        <v>0.89134999999999998</v>
      </c>
      <c r="I21" s="471">
        <v>0.70709</v>
      </c>
      <c r="J21" s="472">
        <v>0.65661000000000003</v>
      </c>
      <c r="L21" s="406"/>
      <c r="M21" s="406"/>
      <c r="N21" s="405"/>
    </row>
    <row r="22" spans="2:14" s="353" customFormat="1" ht="13.2">
      <c r="B22" s="359" t="s">
        <v>143</v>
      </c>
      <c r="C22" s="471">
        <v>0.24761</v>
      </c>
      <c r="D22" s="472">
        <v>0.26273999999999997</v>
      </c>
      <c r="E22" s="471">
        <v>0.24746000000000001</v>
      </c>
      <c r="F22" s="473">
        <v>0.23347000000000001</v>
      </c>
      <c r="G22" s="474">
        <v>0.23707</v>
      </c>
      <c r="H22" s="472">
        <v>0.22117999999999999</v>
      </c>
      <c r="I22" s="471">
        <v>0.24454000000000001</v>
      </c>
      <c r="J22" s="472">
        <v>0.20493</v>
      </c>
      <c r="L22" s="406"/>
      <c r="M22" s="406"/>
      <c r="N22" s="405"/>
    </row>
    <row r="23" spans="2:14" s="353" customFormat="1" ht="27" thickBot="1">
      <c r="B23" s="382" t="s">
        <v>144</v>
      </c>
      <c r="C23" s="495">
        <v>64196.366781999997</v>
      </c>
      <c r="D23" s="496">
        <v>81813.467619000003</v>
      </c>
      <c r="E23" s="495">
        <v>52426.479144999998</v>
      </c>
      <c r="F23" s="497">
        <v>51946.082054999999</v>
      </c>
      <c r="G23" s="498">
        <v>81336.166844000007</v>
      </c>
      <c r="H23" s="496">
        <v>77689.539747000003</v>
      </c>
      <c r="I23" s="495">
        <v>1674.557771</v>
      </c>
      <c r="J23" s="499">
        <v>-2899.240448</v>
      </c>
      <c r="K23" s="405"/>
      <c r="L23" s="406"/>
      <c r="M23" s="406"/>
      <c r="N23" s="405"/>
    </row>
    <row r="24" spans="2:14" s="353" customFormat="1" ht="13.5" customHeight="1" thickBot="1">
      <c r="B24" s="950" t="s">
        <v>145</v>
      </c>
      <c r="C24" s="950"/>
      <c r="D24" s="950"/>
      <c r="E24" s="950"/>
      <c r="F24" s="950"/>
      <c r="G24" s="950"/>
      <c r="H24" s="950"/>
      <c r="I24" s="950"/>
      <c r="J24" s="950"/>
    </row>
    <row r="25" spans="2:14" s="353" customFormat="1" ht="13.2">
      <c r="B25" s="354" t="s">
        <v>146</v>
      </c>
      <c r="C25" s="500">
        <v>0.73499000000000003</v>
      </c>
      <c r="D25" s="501">
        <v>0.80732999999999999</v>
      </c>
      <c r="E25" s="502">
        <v>0.98024</v>
      </c>
      <c r="F25" s="503">
        <v>0.98109999999999997</v>
      </c>
      <c r="G25" s="500">
        <v>0.90873999999999999</v>
      </c>
      <c r="H25" s="501">
        <v>0.90336000000000005</v>
      </c>
      <c r="I25" s="502">
        <v>0.35637000000000002</v>
      </c>
      <c r="J25" s="501">
        <v>0.27561999999999998</v>
      </c>
      <c r="L25" s="405"/>
    </row>
    <row r="26" spans="2:14" s="353" customFormat="1" ht="13.2">
      <c r="B26" s="354" t="s">
        <v>147</v>
      </c>
      <c r="C26" s="500">
        <v>1.30535</v>
      </c>
      <c r="D26" s="501">
        <v>1.4286799999999999</v>
      </c>
      <c r="E26" s="502">
        <v>2.4166500000000002</v>
      </c>
      <c r="F26" s="503">
        <v>2.5314000000000001</v>
      </c>
      <c r="G26" s="500">
        <v>2.5765500000000001</v>
      </c>
      <c r="H26" s="501">
        <v>2.4379300000000002</v>
      </c>
      <c r="I26" s="502">
        <v>0.93362000000000001</v>
      </c>
      <c r="J26" s="501">
        <v>0.73895999999999995</v>
      </c>
      <c r="L26" s="405"/>
    </row>
    <row r="27" spans="2:14" s="353" customFormat="1" ht="13.2">
      <c r="B27" s="359" t="s">
        <v>148</v>
      </c>
      <c r="C27" s="500">
        <v>7.5919699999999999</v>
      </c>
      <c r="D27" s="501">
        <v>8.1431400000000007</v>
      </c>
      <c r="E27" s="502">
        <v>5.2565400000000002</v>
      </c>
      <c r="F27" s="503">
        <v>5.1792699999999998</v>
      </c>
      <c r="G27" s="500">
        <v>4.8435499999999996</v>
      </c>
      <c r="H27" s="501">
        <v>4.8236600000000003</v>
      </c>
      <c r="I27" s="502">
        <v>2.28511</v>
      </c>
      <c r="J27" s="501">
        <v>1.9427700000000001</v>
      </c>
      <c r="L27" s="405"/>
    </row>
    <row r="28" spans="2:14" s="353" customFormat="1" ht="13.2">
      <c r="B28" s="359" t="s">
        <v>149</v>
      </c>
      <c r="C28" s="504">
        <v>4.0361700000000003</v>
      </c>
      <c r="D28" s="505">
        <v>4.5757099999999999</v>
      </c>
      <c r="E28" s="407">
        <v>3.6345999999999998</v>
      </c>
      <c r="F28" s="408">
        <v>3.4960900000000001</v>
      </c>
      <c r="G28" s="504">
        <v>2.96374</v>
      </c>
      <c r="H28" s="505">
        <v>3.1008200000000001</v>
      </c>
      <c r="I28" s="407">
        <v>1.3476399999999999</v>
      </c>
      <c r="J28" s="505">
        <v>1.0039100000000001</v>
      </c>
      <c r="L28" s="405"/>
    </row>
    <row r="29" spans="2:14" s="353" customFormat="1" ht="13.2">
      <c r="B29" s="359" t="s">
        <v>150</v>
      </c>
      <c r="C29" s="504">
        <v>4.0686799999999996</v>
      </c>
      <c r="D29" s="505">
        <v>4.6358199999999998</v>
      </c>
      <c r="E29" s="407">
        <v>3.6545899999999998</v>
      </c>
      <c r="F29" s="408">
        <v>3.5426799999999998</v>
      </c>
      <c r="G29" s="504">
        <v>2.9819399999999998</v>
      </c>
      <c r="H29" s="505">
        <v>3.11808</v>
      </c>
      <c r="I29" s="407">
        <v>1.3601799999999999</v>
      </c>
      <c r="J29" s="505">
        <v>1.0153700000000001</v>
      </c>
    </row>
    <row r="30" spans="2:14" s="353" customFormat="1" ht="13.2">
      <c r="B30" s="359" t="s">
        <v>151</v>
      </c>
      <c r="C30" s="504">
        <v>9.7852599999999992</v>
      </c>
      <c r="D30" s="505">
        <v>8.6470000000000002</v>
      </c>
      <c r="E30" s="407">
        <v>4.7586399999999998</v>
      </c>
      <c r="F30" s="408">
        <v>5.1628100000000003</v>
      </c>
      <c r="G30" s="504">
        <v>4.9779200000000001</v>
      </c>
      <c r="H30" s="505">
        <v>5.3167799999999996</v>
      </c>
      <c r="I30" s="407">
        <v>9.3429599999999997</v>
      </c>
      <c r="J30" s="505">
        <v>-21.412420000000001</v>
      </c>
    </row>
    <row r="31" spans="2:14" s="353" customFormat="1" ht="13.2">
      <c r="B31" s="382" t="s">
        <v>152</v>
      </c>
      <c r="C31" s="504">
        <v>1.29166</v>
      </c>
      <c r="D31" s="505">
        <v>1.3463000000000001</v>
      </c>
      <c r="E31" s="407">
        <v>1.9838899999999999</v>
      </c>
      <c r="F31" s="408">
        <v>1.97363</v>
      </c>
      <c r="G31" s="504">
        <v>1.9732499999999999</v>
      </c>
      <c r="H31" s="505">
        <v>2.0087700000000002</v>
      </c>
      <c r="I31" s="407">
        <v>0.94906999999999997</v>
      </c>
      <c r="J31" s="505">
        <v>0.82847999999999999</v>
      </c>
    </row>
    <row r="32" spans="2:14" s="353" customFormat="1" ht="13.2">
      <c r="B32" s="382" t="s">
        <v>153</v>
      </c>
      <c r="C32" s="504">
        <v>48.077109999999998</v>
      </c>
      <c r="D32" s="505">
        <v>44.823009999999996</v>
      </c>
      <c r="E32" s="407">
        <v>69.437250000000006</v>
      </c>
      <c r="F32" s="408">
        <v>70.473240000000004</v>
      </c>
      <c r="G32" s="504">
        <v>75.358019999999996</v>
      </c>
      <c r="H32" s="505">
        <v>75.668620000000004</v>
      </c>
      <c r="I32" s="407">
        <v>159.72977</v>
      </c>
      <c r="J32" s="505">
        <v>187.87628000000001</v>
      </c>
    </row>
    <row r="33" spans="2:14" s="353" customFormat="1" ht="13.2">
      <c r="B33" s="359" t="s">
        <v>154</v>
      </c>
      <c r="C33" s="504">
        <v>90.432299999999998</v>
      </c>
      <c r="D33" s="505">
        <v>79.769109999999998</v>
      </c>
      <c r="E33" s="407">
        <v>100.42372</v>
      </c>
      <c r="F33" s="408">
        <v>104.40246999999999</v>
      </c>
      <c r="G33" s="504">
        <v>123.15534</v>
      </c>
      <c r="H33" s="505">
        <v>117.7107</v>
      </c>
      <c r="I33" s="407">
        <v>270.84393999999998</v>
      </c>
      <c r="J33" s="505">
        <v>363.57805999999999</v>
      </c>
    </row>
    <row r="34" spans="2:14" s="353" customFormat="1" ht="13.2">
      <c r="B34" s="382" t="s">
        <v>155</v>
      </c>
      <c r="C34" s="504">
        <v>89.709620000000001</v>
      </c>
      <c r="D34" s="505">
        <v>78.734700000000004</v>
      </c>
      <c r="E34" s="407">
        <v>99.874499999999998</v>
      </c>
      <c r="F34" s="408">
        <v>103.02946</v>
      </c>
      <c r="G34" s="504">
        <v>122.40362</v>
      </c>
      <c r="H34" s="505">
        <v>117.05934000000001</v>
      </c>
      <c r="I34" s="407">
        <v>268.34649000000002</v>
      </c>
      <c r="J34" s="505">
        <v>359.47638999999998</v>
      </c>
    </row>
    <row r="35" spans="2:14" s="353" customFormat="1" ht="13.2">
      <c r="B35" s="382" t="s">
        <v>156</v>
      </c>
      <c r="C35" s="504">
        <v>131.77914000000001</v>
      </c>
      <c r="D35" s="505">
        <v>115.12063999999999</v>
      </c>
      <c r="E35" s="407">
        <v>133.59650999999999</v>
      </c>
      <c r="F35" s="408">
        <v>143.43450999999999</v>
      </c>
      <c r="G35" s="504">
        <v>177.44583</v>
      </c>
      <c r="H35" s="505">
        <v>175.90313</v>
      </c>
      <c r="I35" s="407">
        <v>500.44450999999998</v>
      </c>
      <c r="J35" s="505">
        <v>663.25720999999999</v>
      </c>
    </row>
    <row r="36" spans="2:14" s="353" customFormat="1" ht="39.6">
      <c r="B36" s="382" t="s">
        <v>157</v>
      </c>
      <c r="C36" s="504">
        <v>1.22566</v>
      </c>
      <c r="D36" s="505">
        <v>1.2672399999999999</v>
      </c>
      <c r="E36" s="407">
        <v>1.5716000000000001</v>
      </c>
      <c r="F36" s="408">
        <v>1.60124</v>
      </c>
      <c r="G36" s="504">
        <v>1.5639099999999999</v>
      </c>
      <c r="H36" s="505">
        <v>1.4927900000000001</v>
      </c>
      <c r="I36" s="407">
        <v>1.13174</v>
      </c>
      <c r="J36" s="505">
        <v>1.0704</v>
      </c>
    </row>
    <row r="37" spans="2:14" s="353" customFormat="1" ht="27" thickBot="1">
      <c r="B37" s="421" t="s">
        <v>158</v>
      </c>
      <c r="C37" s="506">
        <v>0.59528000000000003</v>
      </c>
      <c r="D37" s="507">
        <v>0.58328000000000002</v>
      </c>
      <c r="E37" s="508">
        <v>0.40569000000000005</v>
      </c>
      <c r="F37" s="509">
        <v>0.38943</v>
      </c>
      <c r="G37" s="506">
        <v>0.36546000000000001</v>
      </c>
      <c r="H37" s="507">
        <v>0.38201000000000002</v>
      </c>
      <c r="I37" s="508">
        <v>0.40522999999999998</v>
      </c>
      <c r="J37" s="507">
        <v>0.39885999999999994</v>
      </c>
      <c r="K37" s="431"/>
    </row>
    <row r="38" spans="2:14" s="353" customFormat="1" ht="13.5" customHeight="1" thickBot="1">
      <c r="B38" s="950" t="s">
        <v>159</v>
      </c>
      <c r="C38" s="950"/>
      <c r="D38" s="950"/>
      <c r="E38" s="950"/>
      <c r="F38" s="950"/>
      <c r="G38" s="950"/>
      <c r="H38" s="950"/>
      <c r="I38" s="950"/>
      <c r="J38" s="950"/>
    </row>
    <row r="39" spans="2:14" s="353" customFormat="1" ht="13.2">
      <c r="B39" s="354" t="s">
        <v>160</v>
      </c>
      <c r="C39" s="510">
        <v>4.9549999999999997E-2</v>
      </c>
      <c r="D39" s="511">
        <v>5.6750000000000002E-2</v>
      </c>
      <c r="E39" s="512">
        <v>4.045E-2</v>
      </c>
      <c r="F39" s="513">
        <v>4.163E-2</v>
      </c>
      <c r="G39" s="512">
        <v>3.6139999999999999E-2</v>
      </c>
      <c r="H39" s="513">
        <v>3.5249999999999997E-2</v>
      </c>
      <c r="I39" s="514">
        <v>-3.474E-2</v>
      </c>
      <c r="J39" s="511">
        <v>-3.9350000000000003E-2</v>
      </c>
      <c r="L39" s="431"/>
      <c r="M39" s="431"/>
      <c r="N39" s="431"/>
    </row>
    <row r="40" spans="2:14" s="353" customFormat="1" ht="13.2">
      <c r="B40" s="359" t="s">
        <v>161</v>
      </c>
      <c r="C40" s="344">
        <v>8.7090000000000001E-2</v>
      </c>
      <c r="D40" s="515">
        <v>9.4640000000000002E-2</v>
      </c>
      <c r="E40" s="344">
        <v>8.1869999999999998E-2</v>
      </c>
      <c r="F40" s="516">
        <v>8.3739999999999995E-2</v>
      </c>
      <c r="G40" s="344">
        <v>7.8469999999999998E-2</v>
      </c>
      <c r="H40" s="516">
        <v>7.8380000000000005E-2</v>
      </c>
      <c r="I40" s="517">
        <v>-9.2520000000000005E-2</v>
      </c>
      <c r="J40" s="518">
        <v>-0.11827</v>
      </c>
      <c r="L40" s="431"/>
      <c r="M40" s="431"/>
      <c r="N40" s="431"/>
    </row>
    <row r="41" spans="2:14" s="353" customFormat="1" ht="13.2">
      <c r="B41" s="359" t="s">
        <v>162</v>
      </c>
      <c r="C41" s="476">
        <v>6.7422399999999993E-2</v>
      </c>
      <c r="D41" s="477">
        <v>7.0293599999999998E-2</v>
      </c>
      <c r="E41" s="476">
        <v>4.1269299999999995E-2</v>
      </c>
      <c r="F41" s="478">
        <v>4.2431200000000002E-2</v>
      </c>
      <c r="G41" s="476">
        <v>3.9765999999999996E-2</v>
      </c>
      <c r="H41" s="478">
        <v>3.9019699999999997E-2</v>
      </c>
      <c r="I41" s="479">
        <v>-9.7481000000000012E-2</v>
      </c>
      <c r="J41" s="519">
        <v>-0.1427533</v>
      </c>
      <c r="L41" s="431"/>
      <c r="M41" s="431"/>
      <c r="N41" s="431"/>
    </row>
    <row r="42" spans="2:14" s="353" customFormat="1" ht="13.2">
      <c r="B42" s="359" t="s">
        <v>163</v>
      </c>
      <c r="C42" s="344">
        <v>6.6339999999999996E-2</v>
      </c>
      <c r="D42" s="515">
        <v>7.3139999999999997E-2</v>
      </c>
      <c r="E42" s="344">
        <v>7.0330000000000004E-2</v>
      </c>
      <c r="F42" s="516">
        <v>8.1269999999999995E-2</v>
      </c>
      <c r="G42" s="344">
        <v>7.9329999999999998E-2</v>
      </c>
      <c r="H42" s="516">
        <v>7.3289999999999994E-2</v>
      </c>
      <c r="I42" s="517">
        <v>-8.659E-2</v>
      </c>
      <c r="J42" s="518">
        <v>-9.8849999999999993E-2</v>
      </c>
      <c r="L42" s="431"/>
      <c r="M42" s="431"/>
      <c r="N42" s="431"/>
    </row>
    <row r="43" spans="2:14" s="353" customFormat="1" ht="13.2">
      <c r="B43" s="382" t="s">
        <v>164</v>
      </c>
      <c r="C43" s="344">
        <v>4.761E-2</v>
      </c>
      <c r="D43" s="515">
        <v>5.391E-2</v>
      </c>
      <c r="E43" s="344">
        <v>4.582E-2</v>
      </c>
      <c r="F43" s="516">
        <v>5.0790000000000002E-2</v>
      </c>
      <c r="G43" s="344">
        <v>4.53E-2</v>
      </c>
      <c r="H43" s="516">
        <v>4.2180000000000002E-2</v>
      </c>
      <c r="I43" s="517">
        <v>-4.0669999999999998E-2</v>
      </c>
      <c r="J43" s="520">
        <v>-4.3150000000000001E-2</v>
      </c>
      <c r="L43" s="431"/>
      <c r="M43" s="431"/>
      <c r="N43" s="431"/>
    </row>
    <row r="44" spans="2:14" s="353" customFormat="1" thickBot="1">
      <c r="B44" s="421" t="s">
        <v>165</v>
      </c>
      <c r="C44" s="508">
        <v>6.4772999999999997E-2</v>
      </c>
      <c r="D44" s="507">
        <v>6.6780300000000001E-2</v>
      </c>
      <c r="E44" s="508">
        <v>4.6745400000000006E-2</v>
      </c>
      <c r="F44" s="509">
        <v>5.1771299999999999E-2</v>
      </c>
      <c r="G44" s="508">
        <v>4.9848800000000006E-2</v>
      </c>
      <c r="H44" s="509">
        <v>4.6697100000000005E-2</v>
      </c>
      <c r="I44" s="506">
        <v>-0.11413239999999999</v>
      </c>
      <c r="J44" s="426">
        <v>-0.15654560000000001</v>
      </c>
    </row>
    <row r="46" spans="2:14" ht="102.75" customHeight="1">
      <c r="B46" s="941" t="s">
        <v>168</v>
      </c>
      <c r="C46" s="941"/>
      <c r="D46" s="941"/>
      <c r="E46" s="941"/>
      <c r="F46" s="941"/>
      <c r="G46" s="941"/>
      <c r="H46" s="941"/>
      <c r="I46" s="941"/>
      <c r="J46" s="941"/>
    </row>
  </sheetData>
  <mergeCells count="12">
    <mergeCell ref="I1:J1"/>
    <mergeCell ref="B3:J3"/>
    <mergeCell ref="B5:B6"/>
    <mergeCell ref="C5:D5"/>
    <mergeCell ref="E5:F5"/>
    <mergeCell ref="G5:H5"/>
    <mergeCell ref="I5:J5"/>
    <mergeCell ref="B10:J10"/>
    <mergeCell ref="B19:J19"/>
    <mergeCell ref="B24:J24"/>
    <mergeCell ref="B38:J38"/>
    <mergeCell ref="B46:J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9AE1-E37C-4D0F-9F8D-EA245A3B5A28}">
  <dimension ref="A1:L47"/>
  <sheetViews>
    <sheetView workbookViewId="0"/>
  </sheetViews>
  <sheetFormatPr defaultColWidth="9.109375" defaultRowHeight="13.8"/>
  <cols>
    <col min="1" max="1" width="4.5546875" style="320" customWidth="1"/>
    <col min="2" max="2" width="40.33203125" style="320" customWidth="1"/>
    <col min="3" max="6" width="10.5546875" style="320" customWidth="1"/>
    <col min="7" max="7" width="9.109375" style="320"/>
    <col min="8" max="8" width="9.109375" style="522"/>
    <col min="9" max="257" width="9.109375" style="320"/>
    <col min="258" max="258" width="40.33203125" style="320" customWidth="1"/>
    <col min="259" max="262" width="9.5546875" style="320" customWidth="1"/>
    <col min="263" max="513" width="9.109375" style="320"/>
    <col min="514" max="514" width="40.33203125" style="320" customWidth="1"/>
    <col min="515" max="518" width="9.5546875" style="320" customWidth="1"/>
    <col min="519" max="769" width="9.109375" style="320"/>
    <col min="770" max="770" width="40.33203125" style="320" customWidth="1"/>
    <col min="771" max="774" width="9.5546875" style="320" customWidth="1"/>
    <col min="775" max="1025" width="9.109375" style="320"/>
    <col min="1026" max="1026" width="40.33203125" style="320" customWidth="1"/>
    <col min="1027" max="1030" width="9.5546875" style="320" customWidth="1"/>
    <col min="1031" max="1281" width="9.109375" style="320"/>
    <col min="1282" max="1282" width="40.33203125" style="320" customWidth="1"/>
    <col min="1283" max="1286" width="9.5546875" style="320" customWidth="1"/>
    <col min="1287" max="1537" width="9.109375" style="320"/>
    <col min="1538" max="1538" width="40.33203125" style="320" customWidth="1"/>
    <col min="1539" max="1542" width="9.5546875" style="320" customWidth="1"/>
    <col min="1543" max="1793" width="9.109375" style="320"/>
    <col min="1794" max="1794" width="40.33203125" style="320" customWidth="1"/>
    <col min="1795" max="1798" width="9.5546875" style="320" customWidth="1"/>
    <col min="1799" max="2049" width="9.109375" style="320"/>
    <col min="2050" max="2050" width="40.33203125" style="320" customWidth="1"/>
    <col min="2051" max="2054" width="9.5546875" style="320" customWidth="1"/>
    <col min="2055" max="2305" width="9.109375" style="320"/>
    <col min="2306" max="2306" width="40.33203125" style="320" customWidth="1"/>
    <col min="2307" max="2310" width="9.5546875" style="320" customWidth="1"/>
    <col min="2311" max="2561" width="9.109375" style="320"/>
    <col min="2562" max="2562" width="40.33203125" style="320" customWidth="1"/>
    <col min="2563" max="2566" width="9.5546875" style="320" customWidth="1"/>
    <col min="2567" max="2817" width="9.109375" style="320"/>
    <col min="2818" max="2818" width="40.33203125" style="320" customWidth="1"/>
    <col min="2819" max="2822" width="9.5546875" style="320" customWidth="1"/>
    <col min="2823" max="3073" width="9.109375" style="320"/>
    <col min="3074" max="3074" width="40.33203125" style="320" customWidth="1"/>
    <col min="3075" max="3078" width="9.5546875" style="320" customWidth="1"/>
    <col min="3079" max="3329" width="9.109375" style="320"/>
    <col min="3330" max="3330" width="40.33203125" style="320" customWidth="1"/>
    <col min="3331" max="3334" width="9.5546875" style="320" customWidth="1"/>
    <col min="3335" max="3585" width="9.109375" style="320"/>
    <col min="3586" max="3586" width="40.33203125" style="320" customWidth="1"/>
    <col min="3587" max="3590" width="9.5546875" style="320" customWidth="1"/>
    <col min="3591" max="3841" width="9.109375" style="320"/>
    <col min="3842" max="3842" width="40.33203125" style="320" customWidth="1"/>
    <col min="3843" max="3846" width="9.5546875" style="320" customWidth="1"/>
    <col min="3847" max="4097" width="9.109375" style="320"/>
    <col min="4098" max="4098" width="40.33203125" style="320" customWidth="1"/>
    <col min="4099" max="4102" width="9.5546875" style="320" customWidth="1"/>
    <col min="4103" max="4353" width="9.109375" style="320"/>
    <col min="4354" max="4354" width="40.33203125" style="320" customWidth="1"/>
    <col min="4355" max="4358" width="9.5546875" style="320" customWidth="1"/>
    <col min="4359" max="4609" width="9.109375" style="320"/>
    <col min="4610" max="4610" width="40.33203125" style="320" customWidth="1"/>
    <col min="4611" max="4614" width="9.5546875" style="320" customWidth="1"/>
    <col min="4615" max="4865" width="9.109375" style="320"/>
    <col min="4866" max="4866" width="40.33203125" style="320" customWidth="1"/>
    <col min="4867" max="4870" width="9.5546875" style="320" customWidth="1"/>
    <col min="4871" max="5121" width="9.109375" style="320"/>
    <col min="5122" max="5122" width="40.33203125" style="320" customWidth="1"/>
    <col min="5123" max="5126" width="9.5546875" style="320" customWidth="1"/>
    <col min="5127" max="5377" width="9.109375" style="320"/>
    <col min="5378" max="5378" width="40.33203125" style="320" customWidth="1"/>
    <col min="5379" max="5382" width="9.5546875" style="320" customWidth="1"/>
    <col min="5383" max="5633" width="9.109375" style="320"/>
    <col min="5634" max="5634" width="40.33203125" style="320" customWidth="1"/>
    <col min="5635" max="5638" width="9.5546875" style="320" customWidth="1"/>
    <col min="5639" max="5889" width="9.109375" style="320"/>
    <col min="5890" max="5890" width="40.33203125" style="320" customWidth="1"/>
    <col min="5891" max="5894" width="9.5546875" style="320" customWidth="1"/>
    <col min="5895" max="6145" width="9.109375" style="320"/>
    <col min="6146" max="6146" width="40.33203125" style="320" customWidth="1"/>
    <col min="6147" max="6150" width="9.5546875" style="320" customWidth="1"/>
    <col min="6151" max="6401" width="9.109375" style="320"/>
    <col min="6402" max="6402" width="40.33203125" style="320" customWidth="1"/>
    <col min="6403" max="6406" width="9.5546875" style="320" customWidth="1"/>
    <col min="6407" max="6657" width="9.109375" style="320"/>
    <col min="6658" max="6658" width="40.33203125" style="320" customWidth="1"/>
    <col min="6659" max="6662" width="9.5546875" style="320" customWidth="1"/>
    <col min="6663" max="6913" width="9.109375" style="320"/>
    <col min="6914" max="6914" width="40.33203125" style="320" customWidth="1"/>
    <col min="6915" max="6918" width="9.5546875" style="320" customWidth="1"/>
    <col min="6919" max="7169" width="9.109375" style="320"/>
    <col min="7170" max="7170" width="40.33203125" style="320" customWidth="1"/>
    <col min="7171" max="7174" width="9.5546875" style="320" customWidth="1"/>
    <col min="7175" max="7425" width="9.109375" style="320"/>
    <col min="7426" max="7426" width="40.33203125" style="320" customWidth="1"/>
    <col min="7427" max="7430" width="9.5546875" style="320" customWidth="1"/>
    <col min="7431" max="7681" width="9.109375" style="320"/>
    <col min="7682" max="7682" width="40.33203125" style="320" customWidth="1"/>
    <col min="7683" max="7686" width="9.5546875" style="320" customWidth="1"/>
    <col min="7687" max="7937" width="9.109375" style="320"/>
    <col min="7938" max="7938" width="40.33203125" style="320" customWidth="1"/>
    <col min="7939" max="7942" width="9.5546875" style="320" customWidth="1"/>
    <col min="7943" max="8193" width="9.109375" style="320"/>
    <col min="8194" max="8194" width="40.33203125" style="320" customWidth="1"/>
    <col min="8195" max="8198" width="9.5546875" style="320" customWidth="1"/>
    <col min="8199" max="8449" width="9.109375" style="320"/>
    <col min="8450" max="8450" width="40.33203125" style="320" customWidth="1"/>
    <col min="8451" max="8454" width="9.5546875" style="320" customWidth="1"/>
    <col min="8455" max="8705" width="9.109375" style="320"/>
    <col min="8706" max="8706" width="40.33203125" style="320" customWidth="1"/>
    <col min="8707" max="8710" width="9.5546875" style="320" customWidth="1"/>
    <col min="8711" max="8961" width="9.109375" style="320"/>
    <col min="8962" max="8962" width="40.33203125" style="320" customWidth="1"/>
    <col min="8963" max="8966" width="9.5546875" style="320" customWidth="1"/>
    <col min="8967" max="9217" width="9.109375" style="320"/>
    <col min="9218" max="9218" width="40.33203125" style="320" customWidth="1"/>
    <col min="9219" max="9222" width="9.5546875" style="320" customWidth="1"/>
    <col min="9223" max="9473" width="9.109375" style="320"/>
    <col min="9474" max="9474" width="40.33203125" style="320" customWidth="1"/>
    <col min="9475" max="9478" width="9.5546875" style="320" customWidth="1"/>
    <col min="9479" max="9729" width="9.109375" style="320"/>
    <col min="9730" max="9730" width="40.33203125" style="320" customWidth="1"/>
    <col min="9731" max="9734" width="9.5546875" style="320" customWidth="1"/>
    <col min="9735" max="9985" width="9.109375" style="320"/>
    <col min="9986" max="9986" width="40.33203125" style="320" customWidth="1"/>
    <col min="9987" max="9990" width="9.5546875" style="320" customWidth="1"/>
    <col min="9991" max="10241" width="9.109375" style="320"/>
    <col min="10242" max="10242" width="40.33203125" style="320" customWidth="1"/>
    <col min="10243" max="10246" width="9.5546875" style="320" customWidth="1"/>
    <col min="10247" max="10497" width="9.109375" style="320"/>
    <col min="10498" max="10498" width="40.33203125" style="320" customWidth="1"/>
    <col min="10499" max="10502" width="9.5546875" style="320" customWidth="1"/>
    <col min="10503" max="10753" width="9.109375" style="320"/>
    <col min="10754" max="10754" width="40.33203125" style="320" customWidth="1"/>
    <col min="10755" max="10758" width="9.5546875" style="320" customWidth="1"/>
    <col min="10759" max="11009" width="9.109375" style="320"/>
    <col min="11010" max="11010" width="40.33203125" style="320" customWidth="1"/>
    <col min="11011" max="11014" width="9.5546875" style="320" customWidth="1"/>
    <col min="11015" max="11265" width="9.109375" style="320"/>
    <col min="11266" max="11266" width="40.33203125" style="320" customWidth="1"/>
    <col min="11267" max="11270" width="9.5546875" style="320" customWidth="1"/>
    <col min="11271" max="11521" width="9.109375" style="320"/>
    <col min="11522" max="11522" width="40.33203125" style="320" customWidth="1"/>
    <col min="11523" max="11526" width="9.5546875" style="320" customWidth="1"/>
    <col min="11527" max="11777" width="9.109375" style="320"/>
    <col min="11778" max="11778" width="40.33203125" style="320" customWidth="1"/>
    <col min="11779" max="11782" width="9.5546875" style="320" customWidth="1"/>
    <col min="11783" max="12033" width="9.109375" style="320"/>
    <col min="12034" max="12034" width="40.33203125" style="320" customWidth="1"/>
    <col min="12035" max="12038" width="9.5546875" style="320" customWidth="1"/>
    <col min="12039" max="12289" width="9.109375" style="320"/>
    <col min="12290" max="12290" width="40.33203125" style="320" customWidth="1"/>
    <col min="12291" max="12294" width="9.5546875" style="320" customWidth="1"/>
    <col min="12295" max="12545" width="9.109375" style="320"/>
    <col min="12546" max="12546" width="40.33203125" style="320" customWidth="1"/>
    <col min="12547" max="12550" width="9.5546875" style="320" customWidth="1"/>
    <col min="12551" max="12801" width="9.109375" style="320"/>
    <col min="12802" max="12802" width="40.33203125" style="320" customWidth="1"/>
    <col min="12803" max="12806" width="9.5546875" style="320" customWidth="1"/>
    <col min="12807" max="13057" width="9.109375" style="320"/>
    <col min="13058" max="13058" width="40.33203125" style="320" customWidth="1"/>
    <col min="13059" max="13062" width="9.5546875" style="320" customWidth="1"/>
    <col min="13063" max="13313" width="9.109375" style="320"/>
    <col min="13314" max="13314" width="40.33203125" style="320" customWidth="1"/>
    <col min="13315" max="13318" width="9.5546875" style="320" customWidth="1"/>
    <col min="13319" max="13569" width="9.109375" style="320"/>
    <col min="13570" max="13570" width="40.33203125" style="320" customWidth="1"/>
    <col min="13571" max="13574" width="9.5546875" style="320" customWidth="1"/>
    <col min="13575" max="13825" width="9.109375" style="320"/>
    <col min="13826" max="13826" width="40.33203125" style="320" customWidth="1"/>
    <col min="13827" max="13830" width="9.5546875" style="320" customWidth="1"/>
    <col min="13831" max="14081" width="9.109375" style="320"/>
    <col min="14082" max="14082" width="40.33203125" style="320" customWidth="1"/>
    <col min="14083" max="14086" width="9.5546875" style="320" customWidth="1"/>
    <col min="14087" max="14337" width="9.109375" style="320"/>
    <col min="14338" max="14338" width="40.33203125" style="320" customWidth="1"/>
    <col min="14339" max="14342" width="9.5546875" style="320" customWidth="1"/>
    <col min="14343" max="14593" width="9.109375" style="320"/>
    <col min="14594" max="14594" width="40.33203125" style="320" customWidth="1"/>
    <col min="14595" max="14598" width="9.5546875" style="320" customWidth="1"/>
    <col min="14599" max="14849" width="9.109375" style="320"/>
    <col min="14850" max="14850" width="40.33203125" style="320" customWidth="1"/>
    <col min="14851" max="14854" width="9.5546875" style="320" customWidth="1"/>
    <col min="14855" max="15105" width="9.109375" style="320"/>
    <col min="15106" max="15106" width="40.33203125" style="320" customWidth="1"/>
    <col min="15107" max="15110" width="9.5546875" style="320" customWidth="1"/>
    <col min="15111" max="15361" width="9.109375" style="320"/>
    <col min="15362" max="15362" width="40.33203125" style="320" customWidth="1"/>
    <col min="15363" max="15366" width="9.5546875" style="320" customWidth="1"/>
    <col min="15367" max="15617" width="9.109375" style="320"/>
    <col min="15618" max="15618" width="40.33203125" style="320" customWidth="1"/>
    <col min="15619" max="15622" width="9.5546875" style="320" customWidth="1"/>
    <col min="15623" max="15873" width="9.109375" style="320"/>
    <col min="15874" max="15874" width="40.33203125" style="320" customWidth="1"/>
    <col min="15875" max="15878" width="9.5546875" style="320" customWidth="1"/>
    <col min="15879" max="16129" width="9.109375" style="320"/>
    <col min="16130" max="16130" width="40.33203125" style="320" customWidth="1"/>
    <col min="16131" max="16134" width="9.5546875" style="320" customWidth="1"/>
    <col min="16135" max="16384" width="9.109375" style="320"/>
  </cols>
  <sheetData>
    <row r="1" spans="1:9">
      <c r="A1" s="521"/>
      <c r="B1" s="521"/>
      <c r="E1" s="942" t="s">
        <v>182</v>
      </c>
      <c r="F1" s="942"/>
    </row>
    <row r="2" spans="1:9">
      <c r="C2" s="322"/>
      <c r="D2" s="321"/>
      <c r="E2" s="322"/>
    </row>
    <row r="3" spans="1:9" ht="35.25" customHeight="1">
      <c r="B3" s="943" t="s">
        <v>176</v>
      </c>
      <c r="C3" s="943"/>
      <c r="D3" s="943"/>
      <c r="E3" s="943"/>
      <c r="F3" s="943"/>
    </row>
    <row r="4" spans="1:9" ht="14.4" thickBot="1"/>
    <row r="5" spans="1:9" s="324" customFormat="1" ht="63.75" customHeight="1">
      <c r="B5" s="944" t="s">
        <v>125</v>
      </c>
      <c r="C5" s="953" t="s">
        <v>177</v>
      </c>
      <c r="D5" s="954"/>
      <c r="E5" s="955" t="s">
        <v>178</v>
      </c>
      <c r="F5" s="954"/>
      <c r="H5" s="523"/>
    </row>
    <row r="6" spans="1:9" s="330" customFormat="1" thickBot="1">
      <c r="B6" s="945"/>
      <c r="C6" s="452" t="s">
        <v>0</v>
      </c>
      <c r="D6" s="453" t="s">
        <v>1</v>
      </c>
      <c r="E6" s="450" t="s">
        <v>0</v>
      </c>
      <c r="F6" s="451" t="s">
        <v>1</v>
      </c>
      <c r="H6" s="337"/>
    </row>
    <row r="7" spans="1:9" s="330" customFormat="1" ht="13.2">
      <c r="B7" s="331" t="s">
        <v>128</v>
      </c>
      <c r="C7" s="332">
        <v>33037</v>
      </c>
      <c r="D7" s="333">
        <v>35218</v>
      </c>
      <c r="E7" s="334">
        <v>17176</v>
      </c>
      <c r="F7" s="335">
        <v>18451</v>
      </c>
      <c r="H7" s="524"/>
      <c r="I7" s="524"/>
    </row>
    <row r="8" spans="1:9" s="330" customFormat="1" ht="13.2">
      <c r="B8" s="525" t="s">
        <v>179</v>
      </c>
      <c r="C8" s="476">
        <v>0.82639558565596349</v>
      </c>
      <c r="D8" s="478">
        <v>0.8110983575398617</v>
      </c>
      <c r="E8" s="479">
        <v>0.17360441434403659</v>
      </c>
      <c r="F8" s="477">
        <v>0.18890164246013821</v>
      </c>
      <c r="H8" s="337"/>
    </row>
    <row r="9" spans="1:9" s="330" customFormat="1" thickBot="1">
      <c r="B9" s="346" t="s">
        <v>130</v>
      </c>
      <c r="C9" s="508">
        <v>2.127685758982671</v>
      </c>
      <c r="D9" s="509">
        <v>2.0569739745295297</v>
      </c>
      <c r="E9" s="506">
        <v>0.44697194238173027</v>
      </c>
      <c r="F9" s="507">
        <v>0.4790612120889301</v>
      </c>
      <c r="H9" s="337"/>
    </row>
    <row r="10" spans="1:9" s="353" customFormat="1" ht="13.5" customHeight="1" thickBot="1">
      <c r="B10" s="950" t="s">
        <v>131</v>
      </c>
      <c r="C10" s="950"/>
      <c r="D10" s="950"/>
      <c r="E10" s="950"/>
      <c r="F10" s="950"/>
      <c r="H10" s="405"/>
    </row>
    <row r="11" spans="1:9" s="353" customFormat="1" ht="13.2">
      <c r="B11" s="354" t="s">
        <v>132</v>
      </c>
      <c r="C11" s="466">
        <v>0.43348439999999999</v>
      </c>
      <c r="D11" s="467">
        <v>0.42811779999999999</v>
      </c>
      <c r="E11" s="466">
        <v>0.69394310000000003</v>
      </c>
      <c r="F11" s="467">
        <v>0.68633189999999999</v>
      </c>
      <c r="H11" s="405"/>
    </row>
    <row r="12" spans="1:9" s="353" customFormat="1" ht="13.2">
      <c r="B12" s="369" t="s">
        <v>133</v>
      </c>
      <c r="C12" s="372">
        <v>0.76517999999999997</v>
      </c>
      <c r="D12" s="374">
        <v>0.74861</v>
      </c>
      <c r="E12" s="372">
        <v>2.2673700000000001</v>
      </c>
      <c r="F12" s="374">
        <v>2.1880799999999998</v>
      </c>
      <c r="H12" s="405"/>
    </row>
    <row r="13" spans="1:9" s="353" customFormat="1" ht="13.2">
      <c r="B13" s="359" t="s">
        <v>134</v>
      </c>
      <c r="C13" s="476">
        <v>0.17449269999999997</v>
      </c>
      <c r="D13" s="477">
        <v>0.1625316</v>
      </c>
      <c r="E13" s="476">
        <v>0.40150509999999995</v>
      </c>
      <c r="F13" s="477">
        <v>0.39742260000000001</v>
      </c>
      <c r="H13" s="405"/>
    </row>
    <row r="14" spans="1:9" s="353" customFormat="1" ht="13.2">
      <c r="B14" s="359" t="s">
        <v>135</v>
      </c>
      <c r="C14" s="407">
        <v>1.76518</v>
      </c>
      <c r="D14" s="505">
        <v>1.74861</v>
      </c>
      <c r="E14" s="407">
        <v>3.2673700000000001</v>
      </c>
      <c r="F14" s="505">
        <v>3.1880799999999998</v>
      </c>
      <c r="H14" s="405"/>
    </row>
    <row r="15" spans="1:9" s="353" customFormat="1" ht="13.2">
      <c r="B15" s="382" t="s">
        <v>136</v>
      </c>
      <c r="C15" s="407">
        <v>0.33382000000000001</v>
      </c>
      <c r="D15" s="505">
        <v>0.31973000000000001</v>
      </c>
      <c r="E15" s="407">
        <v>1.18258</v>
      </c>
      <c r="F15" s="505">
        <v>1.0766</v>
      </c>
      <c r="H15" s="405"/>
    </row>
    <row r="16" spans="1:9" s="353" customFormat="1" ht="13.2">
      <c r="B16" s="382" t="s">
        <v>137</v>
      </c>
      <c r="C16" s="487">
        <v>0.16599</v>
      </c>
      <c r="D16" s="486">
        <v>0.14752999999999999</v>
      </c>
      <c r="E16" s="487">
        <v>0.37947999999999998</v>
      </c>
      <c r="F16" s="486">
        <v>0.37665999999999999</v>
      </c>
      <c r="H16" s="405"/>
    </row>
    <row r="17" spans="2:9" s="353" customFormat="1" ht="13.2">
      <c r="B17" s="382" t="s">
        <v>138</v>
      </c>
      <c r="C17" s="407">
        <v>6.63476</v>
      </c>
      <c r="D17" s="505">
        <v>7.0855699999999997</v>
      </c>
      <c r="E17" s="407">
        <v>-6.1866300000000001</v>
      </c>
      <c r="F17" s="505">
        <v>-5.7972799999999998</v>
      </c>
      <c r="H17" s="405"/>
    </row>
    <row r="18" spans="2:9" s="353" customFormat="1" thickBot="1">
      <c r="B18" s="382" t="s">
        <v>139</v>
      </c>
      <c r="C18" s="526">
        <v>11.54576</v>
      </c>
      <c r="D18" s="527">
        <v>12.48747</v>
      </c>
      <c r="E18" s="528">
        <v>-8.2536199999999997</v>
      </c>
      <c r="F18" s="529">
        <v>-9.2467000000000006</v>
      </c>
      <c r="H18" s="405"/>
    </row>
    <row r="19" spans="2:9" s="353" customFormat="1" ht="13.5" customHeight="1" thickBot="1">
      <c r="B19" s="950" t="s">
        <v>180</v>
      </c>
      <c r="C19" s="950"/>
      <c r="D19" s="950"/>
      <c r="E19" s="950"/>
      <c r="F19" s="950"/>
      <c r="H19" s="405"/>
    </row>
    <row r="20" spans="2:9" s="353" customFormat="1" ht="13.2">
      <c r="B20" s="354" t="s">
        <v>141</v>
      </c>
      <c r="C20" s="483">
        <v>1.5092300000000001</v>
      </c>
      <c r="D20" s="482">
        <v>1.5047699999999999</v>
      </c>
      <c r="E20" s="483">
        <v>0.75249999999999995</v>
      </c>
      <c r="F20" s="482">
        <v>0.77344000000000002</v>
      </c>
      <c r="H20" s="530"/>
    </row>
    <row r="21" spans="2:9" s="353" customFormat="1" ht="13.2">
      <c r="B21" s="359" t="s">
        <v>142</v>
      </c>
      <c r="C21" s="471">
        <v>1.0410200000000001</v>
      </c>
      <c r="D21" s="472">
        <v>1.04081</v>
      </c>
      <c r="E21" s="471">
        <v>0.50209999999999999</v>
      </c>
      <c r="F21" s="472">
        <v>0.51200000000000001</v>
      </c>
      <c r="H21" s="405"/>
    </row>
    <row r="22" spans="2:9" s="353" customFormat="1" ht="13.2">
      <c r="B22" s="359" t="s">
        <v>143</v>
      </c>
      <c r="C22" s="471">
        <v>0.28760000000000002</v>
      </c>
      <c r="D22" s="472">
        <v>0.2747</v>
      </c>
      <c r="E22" s="471">
        <v>0.1094</v>
      </c>
      <c r="F22" s="472">
        <v>0.12939000000000001</v>
      </c>
      <c r="H22" s="405"/>
    </row>
    <row r="23" spans="2:9" s="353" customFormat="1" thickBot="1">
      <c r="B23" s="382" t="s">
        <v>144</v>
      </c>
      <c r="C23" s="495">
        <v>228799.55790000001</v>
      </c>
      <c r="D23" s="496">
        <v>235388.961962</v>
      </c>
      <c r="E23" s="495">
        <v>-29165.987357999998</v>
      </c>
      <c r="F23" s="499">
        <v>-26839.112989000001</v>
      </c>
      <c r="H23" s="405"/>
    </row>
    <row r="24" spans="2:9" s="353" customFormat="1" ht="13.5" customHeight="1" thickBot="1">
      <c r="B24" s="950" t="s">
        <v>145</v>
      </c>
      <c r="C24" s="950"/>
      <c r="D24" s="950"/>
      <c r="E24" s="950"/>
      <c r="F24" s="950"/>
      <c r="H24" s="405"/>
    </row>
    <row r="25" spans="2:9" s="353" customFormat="1" ht="13.2">
      <c r="B25" s="354" t="s">
        <v>146</v>
      </c>
      <c r="C25" s="500">
        <v>0.88931000000000004</v>
      </c>
      <c r="D25" s="501">
        <v>0.91520000000000001</v>
      </c>
      <c r="E25" s="502">
        <v>0.40875</v>
      </c>
      <c r="F25" s="501">
        <v>0.46784999999999999</v>
      </c>
      <c r="H25" s="405"/>
      <c r="I25" s="405"/>
    </row>
    <row r="26" spans="2:9" s="353" customFormat="1" ht="13.2">
      <c r="B26" s="354" t="s">
        <v>147</v>
      </c>
      <c r="C26" s="500">
        <v>1.94363</v>
      </c>
      <c r="D26" s="501">
        <v>1.97858</v>
      </c>
      <c r="E26" s="502">
        <v>0.78088999999999997</v>
      </c>
      <c r="F26" s="501">
        <v>0.94110000000000005</v>
      </c>
      <c r="H26" s="405"/>
      <c r="I26" s="405"/>
    </row>
    <row r="27" spans="2:9" s="353" customFormat="1" ht="13.2">
      <c r="B27" s="359" t="s">
        <v>148</v>
      </c>
      <c r="C27" s="500">
        <v>6.1660300000000001</v>
      </c>
      <c r="D27" s="501">
        <v>6.2515299999999998</v>
      </c>
      <c r="E27" s="502">
        <v>3.3930400000000001</v>
      </c>
      <c r="F27" s="501">
        <v>3.8879999999999999</v>
      </c>
      <c r="H27" s="405"/>
      <c r="I27" s="405"/>
    </row>
    <row r="28" spans="2:9" s="353" customFormat="1" ht="13.2">
      <c r="B28" s="359" t="s">
        <v>149</v>
      </c>
      <c r="C28" s="500">
        <v>3.6498599999999999</v>
      </c>
      <c r="D28" s="501">
        <v>3.7891900000000001</v>
      </c>
      <c r="E28" s="502">
        <v>2.0745800000000001</v>
      </c>
      <c r="F28" s="501">
        <v>2.4366500000000002</v>
      </c>
      <c r="H28" s="405"/>
      <c r="I28" s="405"/>
    </row>
    <row r="29" spans="2:9" s="353" customFormat="1" ht="13.2">
      <c r="B29" s="359" t="s">
        <v>150</v>
      </c>
      <c r="C29" s="504">
        <v>3.67516</v>
      </c>
      <c r="D29" s="505">
        <v>3.82403</v>
      </c>
      <c r="E29" s="407">
        <v>2.0891299999999999</v>
      </c>
      <c r="F29" s="505">
        <v>2.4771299999999998</v>
      </c>
      <c r="H29" s="405"/>
      <c r="I29" s="405"/>
    </row>
    <row r="30" spans="2:9" s="353" customFormat="1" ht="13.2">
      <c r="B30" s="359" t="s">
        <v>151</v>
      </c>
      <c r="C30" s="504">
        <v>5.34063</v>
      </c>
      <c r="D30" s="505">
        <v>5.4081900000000003</v>
      </c>
      <c r="E30" s="407">
        <v>-5.8418000000000001</v>
      </c>
      <c r="F30" s="505">
        <v>-7.13774</v>
      </c>
      <c r="H30" s="405"/>
      <c r="I30" s="405"/>
    </row>
    <row r="31" spans="2:9" s="353" customFormat="1" ht="13.2">
      <c r="B31" s="382" t="s">
        <v>152</v>
      </c>
      <c r="C31" s="504">
        <v>1.60026</v>
      </c>
      <c r="D31" s="505">
        <v>1.61084</v>
      </c>
      <c r="E31" s="407">
        <v>1.22963</v>
      </c>
      <c r="F31" s="505">
        <v>1.3815299999999999</v>
      </c>
      <c r="H31" s="405"/>
      <c r="I31" s="405"/>
    </row>
    <row r="32" spans="2:9" s="353" customFormat="1" ht="13.2">
      <c r="B32" s="382" t="s">
        <v>153</v>
      </c>
      <c r="C32" s="504">
        <v>59.195300000000003</v>
      </c>
      <c r="D32" s="505">
        <v>58.385739999999998</v>
      </c>
      <c r="E32" s="407">
        <v>107.57326</v>
      </c>
      <c r="F32" s="505">
        <v>93.878690000000006</v>
      </c>
      <c r="H32" s="405"/>
    </row>
    <row r="33" spans="2:12" s="353" customFormat="1" ht="13.2">
      <c r="B33" s="359" t="s">
        <v>154</v>
      </c>
      <c r="C33" s="504">
        <v>100.00378000000001</v>
      </c>
      <c r="D33" s="505">
        <v>96.326740000000001</v>
      </c>
      <c r="E33" s="407">
        <v>175.93897000000001</v>
      </c>
      <c r="F33" s="505">
        <v>149.79560000000001</v>
      </c>
      <c r="H33" s="405"/>
    </row>
    <row r="34" spans="2:12" s="353" customFormat="1" ht="13.2">
      <c r="B34" s="382" t="s">
        <v>155</v>
      </c>
      <c r="C34" s="504">
        <v>99.315290000000005</v>
      </c>
      <c r="D34" s="505">
        <v>95.449129999999997</v>
      </c>
      <c r="E34" s="407">
        <v>174.71370999999999</v>
      </c>
      <c r="F34" s="505">
        <v>147.34780000000001</v>
      </c>
      <c r="H34" s="405"/>
    </row>
    <row r="35" spans="2:12" s="353" customFormat="1" ht="13.2">
      <c r="B35" s="382" t="s">
        <v>156</v>
      </c>
      <c r="C35" s="504">
        <v>133.83517000000001</v>
      </c>
      <c r="D35" s="505">
        <v>133.28116</v>
      </c>
      <c r="E35" s="407">
        <v>341.99775</v>
      </c>
      <c r="F35" s="505">
        <v>286.47003000000001</v>
      </c>
      <c r="H35" s="405"/>
    </row>
    <row r="36" spans="2:12" s="353" customFormat="1" ht="26.4">
      <c r="B36" s="382" t="s">
        <v>157</v>
      </c>
      <c r="C36" s="504">
        <v>1.4602200000000001</v>
      </c>
      <c r="D36" s="505">
        <v>1.4514899999999999</v>
      </c>
      <c r="E36" s="407">
        <v>0.88090000000000002</v>
      </c>
      <c r="F36" s="505">
        <v>0.97430000000000005</v>
      </c>
      <c r="H36" s="405"/>
    </row>
    <row r="37" spans="2:12" s="353" customFormat="1" thickBot="1">
      <c r="B37" s="421" t="s">
        <v>158</v>
      </c>
      <c r="C37" s="531">
        <v>0.46997</v>
      </c>
      <c r="D37" s="532">
        <v>0.47045999999999999</v>
      </c>
      <c r="E37" s="351">
        <v>0.58052000000000004</v>
      </c>
      <c r="F37" s="532">
        <v>0.53427999999999998</v>
      </c>
      <c r="H37" s="405"/>
    </row>
    <row r="38" spans="2:12" s="353" customFormat="1" ht="13.5" customHeight="1" thickBot="1">
      <c r="B38" s="950" t="s">
        <v>159</v>
      </c>
      <c r="C38" s="950"/>
      <c r="D38" s="950"/>
      <c r="E38" s="950"/>
      <c r="F38" s="950"/>
      <c r="H38" s="405"/>
    </row>
    <row r="39" spans="2:12" s="353" customFormat="1" ht="13.2">
      <c r="B39" s="354" t="s">
        <v>160</v>
      </c>
      <c r="C39" s="533">
        <v>6.7750000000000005E-2</v>
      </c>
      <c r="D39" s="534">
        <v>7.1330000000000005E-2</v>
      </c>
      <c r="E39" s="533">
        <v>-9.0340000000000004E-2</v>
      </c>
      <c r="F39" s="535">
        <v>-7.9909999999999995E-2</v>
      </c>
      <c r="H39" s="405"/>
      <c r="I39" s="431"/>
      <c r="J39" s="431"/>
      <c r="K39" s="431"/>
      <c r="L39" s="431"/>
    </row>
    <row r="40" spans="2:12" s="353" customFormat="1" ht="13.2">
      <c r="B40" s="359" t="s">
        <v>161</v>
      </c>
      <c r="C40" s="344">
        <v>0.12192</v>
      </c>
      <c r="D40" s="515">
        <v>0.12554000000000001</v>
      </c>
      <c r="E40" s="344">
        <v>-0.27176</v>
      </c>
      <c r="F40" s="518">
        <v>-0.23597000000000001</v>
      </c>
      <c r="H40" s="405"/>
      <c r="I40" s="431"/>
      <c r="J40" s="431"/>
      <c r="K40" s="431"/>
      <c r="L40" s="431"/>
    </row>
    <row r="41" spans="2:12" s="353" customFormat="1" ht="13.2">
      <c r="B41" s="359" t="s">
        <v>162</v>
      </c>
      <c r="C41" s="476">
        <v>7.6185500000000003E-2</v>
      </c>
      <c r="D41" s="477">
        <v>7.7934500000000004E-2</v>
      </c>
      <c r="E41" s="476">
        <v>-0.22100909999999999</v>
      </c>
      <c r="F41" s="519">
        <v>-0.1707998</v>
      </c>
      <c r="H41" s="405"/>
      <c r="I41" s="431"/>
      <c r="J41" s="431"/>
      <c r="K41" s="431"/>
      <c r="L41" s="431"/>
    </row>
    <row r="42" spans="2:12" s="353" customFormat="1" ht="13.2">
      <c r="B42" s="359" t="s">
        <v>163</v>
      </c>
      <c r="C42" s="344">
        <v>0.10181</v>
      </c>
      <c r="D42" s="515">
        <v>0.10698000000000001</v>
      </c>
      <c r="E42" s="344">
        <v>-0.15543000000000001</v>
      </c>
      <c r="F42" s="518">
        <v>-0.14255999999999999</v>
      </c>
      <c r="H42" s="405"/>
    </row>
    <row r="43" spans="2:12" s="353" customFormat="1" ht="13.2">
      <c r="B43" s="382" t="s">
        <v>164</v>
      </c>
      <c r="C43" s="344">
        <v>6.898E-2</v>
      </c>
      <c r="D43" s="515">
        <v>7.2900000000000006E-2</v>
      </c>
      <c r="E43" s="344">
        <v>-8.3879999999999996E-2</v>
      </c>
      <c r="F43" s="515">
        <v>-7.714E-2</v>
      </c>
      <c r="H43" s="405"/>
    </row>
    <row r="44" spans="2:12" s="353" customFormat="1" thickBot="1">
      <c r="B44" s="421" t="s">
        <v>165</v>
      </c>
      <c r="C44" s="508">
        <v>7.7563800000000002E-2</v>
      </c>
      <c r="D44" s="507">
        <v>7.9658800000000002E-2</v>
      </c>
      <c r="E44" s="508">
        <v>-0.2052158</v>
      </c>
      <c r="F44" s="426">
        <v>-0.1648887</v>
      </c>
      <c r="H44" s="405"/>
    </row>
    <row r="47" spans="2:12" s="537" customFormat="1" ht="114" customHeight="1">
      <c r="B47" s="941" t="s">
        <v>181</v>
      </c>
      <c r="C47" s="941"/>
      <c r="D47" s="941"/>
      <c r="E47" s="941"/>
      <c r="F47" s="941"/>
      <c r="G47" s="536"/>
      <c r="H47" s="536"/>
      <c r="I47" s="536"/>
      <c r="J47" s="536"/>
    </row>
  </sheetData>
  <mergeCells count="10">
    <mergeCell ref="B19:F19"/>
    <mergeCell ref="B24:F24"/>
    <mergeCell ref="B38:F38"/>
    <mergeCell ref="B47:F47"/>
    <mergeCell ref="E1:F1"/>
    <mergeCell ref="B3:F3"/>
    <mergeCell ref="B5:B6"/>
    <mergeCell ref="C5:D5"/>
    <mergeCell ref="E5:F5"/>
    <mergeCell ref="B10:F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A09E-DC98-4708-BD39-0871C734C09B}">
  <dimension ref="B1:R45"/>
  <sheetViews>
    <sheetView workbookViewId="0"/>
  </sheetViews>
  <sheetFormatPr defaultColWidth="9.109375" defaultRowHeight="13.8"/>
  <cols>
    <col min="1" max="1" width="5.44140625" style="320" customWidth="1"/>
    <col min="2" max="2" width="44.109375" style="320" customWidth="1"/>
    <col min="3" max="6" width="12.6640625" style="320" customWidth="1"/>
    <col min="7" max="9" width="9.109375" style="320"/>
    <col min="10" max="10" width="11.5546875" style="320" bestFit="1" customWidth="1"/>
    <col min="11" max="12" width="9.109375" style="320"/>
    <col min="13" max="13" width="11.33203125" style="320" customWidth="1"/>
    <col min="14" max="251" width="9.109375" style="320"/>
    <col min="252" max="252" width="35.44140625" style="320" customWidth="1"/>
    <col min="253" max="254" width="7.88671875" style="320" customWidth="1"/>
    <col min="255" max="256" width="8.109375" style="320" bestFit="1" customWidth="1"/>
    <col min="257" max="258" width="8.44140625" style="320" customWidth="1"/>
    <col min="259" max="260" width="7.88671875" style="320" customWidth="1"/>
    <col min="261" max="507" width="9.109375" style="320"/>
    <col min="508" max="508" width="35.44140625" style="320" customWidth="1"/>
    <col min="509" max="510" width="7.88671875" style="320" customWidth="1"/>
    <col min="511" max="512" width="8.109375" style="320" bestFit="1" customWidth="1"/>
    <col min="513" max="514" width="8.44140625" style="320" customWidth="1"/>
    <col min="515" max="516" width="7.88671875" style="320" customWidth="1"/>
    <col min="517" max="763" width="9.109375" style="320"/>
    <col min="764" max="764" width="35.44140625" style="320" customWidth="1"/>
    <col min="765" max="766" width="7.88671875" style="320" customWidth="1"/>
    <col min="767" max="768" width="8.109375" style="320" bestFit="1" customWidth="1"/>
    <col min="769" max="770" width="8.44140625" style="320" customWidth="1"/>
    <col min="771" max="772" width="7.88671875" style="320" customWidth="1"/>
    <col min="773" max="1019" width="9.109375" style="320"/>
    <col min="1020" max="1020" width="35.44140625" style="320" customWidth="1"/>
    <col min="1021" max="1022" width="7.88671875" style="320" customWidth="1"/>
    <col min="1023" max="1024" width="8.109375" style="320" bestFit="1" customWidth="1"/>
    <col min="1025" max="1026" width="8.44140625" style="320" customWidth="1"/>
    <col min="1027" max="1028" width="7.88671875" style="320" customWidth="1"/>
    <col min="1029" max="1275" width="9.109375" style="320"/>
    <col min="1276" max="1276" width="35.44140625" style="320" customWidth="1"/>
    <col min="1277" max="1278" width="7.88671875" style="320" customWidth="1"/>
    <col min="1279" max="1280" width="8.109375" style="320" bestFit="1" customWidth="1"/>
    <col min="1281" max="1282" width="8.44140625" style="320" customWidth="1"/>
    <col min="1283" max="1284" width="7.88671875" style="320" customWidth="1"/>
    <col min="1285" max="1531" width="9.109375" style="320"/>
    <col min="1532" max="1532" width="35.44140625" style="320" customWidth="1"/>
    <col min="1533" max="1534" width="7.88671875" style="320" customWidth="1"/>
    <col min="1535" max="1536" width="8.109375" style="320" bestFit="1" customWidth="1"/>
    <col min="1537" max="1538" width="8.44140625" style="320" customWidth="1"/>
    <col min="1539" max="1540" width="7.88671875" style="320" customWidth="1"/>
    <col min="1541" max="1787" width="9.109375" style="320"/>
    <col min="1788" max="1788" width="35.44140625" style="320" customWidth="1"/>
    <col min="1789" max="1790" width="7.88671875" style="320" customWidth="1"/>
    <col min="1791" max="1792" width="8.109375" style="320" bestFit="1" customWidth="1"/>
    <col min="1793" max="1794" width="8.44140625" style="320" customWidth="1"/>
    <col min="1795" max="1796" width="7.88671875" style="320" customWidth="1"/>
    <col min="1797" max="2043" width="9.109375" style="320"/>
    <col min="2044" max="2044" width="35.44140625" style="320" customWidth="1"/>
    <col min="2045" max="2046" width="7.88671875" style="320" customWidth="1"/>
    <col min="2047" max="2048" width="8.109375" style="320" bestFit="1" customWidth="1"/>
    <col min="2049" max="2050" width="8.44140625" style="320" customWidth="1"/>
    <col min="2051" max="2052" width="7.88671875" style="320" customWidth="1"/>
    <col min="2053" max="2299" width="9.109375" style="320"/>
    <col min="2300" max="2300" width="35.44140625" style="320" customWidth="1"/>
    <col min="2301" max="2302" width="7.88671875" style="320" customWidth="1"/>
    <col min="2303" max="2304" width="8.109375" style="320" bestFit="1" customWidth="1"/>
    <col min="2305" max="2306" width="8.44140625" style="320" customWidth="1"/>
    <col min="2307" max="2308" width="7.88671875" style="320" customWidth="1"/>
    <col min="2309" max="2555" width="9.109375" style="320"/>
    <col min="2556" max="2556" width="35.44140625" style="320" customWidth="1"/>
    <col min="2557" max="2558" width="7.88671875" style="320" customWidth="1"/>
    <col min="2559" max="2560" width="8.109375" style="320" bestFit="1" customWidth="1"/>
    <col min="2561" max="2562" width="8.44140625" style="320" customWidth="1"/>
    <col min="2563" max="2564" width="7.88671875" style="320" customWidth="1"/>
    <col min="2565" max="2811" width="9.109375" style="320"/>
    <col min="2812" max="2812" width="35.44140625" style="320" customWidth="1"/>
    <col min="2813" max="2814" width="7.88671875" style="320" customWidth="1"/>
    <col min="2815" max="2816" width="8.109375" style="320" bestFit="1" customWidth="1"/>
    <col min="2817" max="2818" width="8.44140625" style="320" customWidth="1"/>
    <col min="2819" max="2820" width="7.88671875" style="320" customWidth="1"/>
    <col min="2821" max="3067" width="9.109375" style="320"/>
    <col min="3068" max="3068" width="35.44140625" style="320" customWidth="1"/>
    <col min="3069" max="3070" width="7.88671875" style="320" customWidth="1"/>
    <col min="3071" max="3072" width="8.109375" style="320" bestFit="1" customWidth="1"/>
    <col min="3073" max="3074" width="8.44140625" style="320" customWidth="1"/>
    <col min="3075" max="3076" width="7.88671875" style="320" customWidth="1"/>
    <col min="3077" max="3323" width="9.109375" style="320"/>
    <col min="3324" max="3324" width="35.44140625" style="320" customWidth="1"/>
    <col min="3325" max="3326" width="7.88671875" style="320" customWidth="1"/>
    <col min="3327" max="3328" width="8.109375" style="320" bestFit="1" customWidth="1"/>
    <col min="3329" max="3330" width="8.44140625" style="320" customWidth="1"/>
    <col min="3331" max="3332" width="7.88671875" style="320" customWidth="1"/>
    <col min="3333" max="3579" width="9.109375" style="320"/>
    <col min="3580" max="3580" width="35.44140625" style="320" customWidth="1"/>
    <col min="3581" max="3582" width="7.88671875" style="320" customWidth="1"/>
    <col min="3583" max="3584" width="8.109375" style="320" bestFit="1" customWidth="1"/>
    <col min="3585" max="3586" width="8.44140625" style="320" customWidth="1"/>
    <col min="3587" max="3588" width="7.88671875" style="320" customWidth="1"/>
    <col min="3589" max="3835" width="9.109375" style="320"/>
    <col min="3836" max="3836" width="35.44140625" style="320" customWidth="1"/>
    <col min="3837" max="3838" width="7.88671875" style="320" customWidth="1"/>
    <col min="3839" max="3840" width="8.109375" style="320" bestFit="1" customWidth="1"/>
    <col min="3841" max="3842" width="8.44140625" style="320" customWidth="1"/>
    <col min="3843" max="3844" width="7.88671875" style="320" customWidth="1"/>
    <col min="3845" max="4091" width="9.109375" style="320"/>
    <col min="4092" max="4092" width="35.44140625" style="320" customWidth="1"/>
    <col min="4093" max="4094" width="7.88671875" style="320" customWidth="1"/>
    <col min="4095" max="4096" width="8.109375" style="320" bestFit="1" customWidth="1"/>
    <col min="4097" max="4098" width="8.44140625" style="320" customWidth="1"/>
    <col min="4099" max="4100" width="7.88671875" style="320" customWidth="1"/>
    <col min="4101" max="4347" width="9.109375" style="320"/>
    <col min="4348" max="4348" width="35.44140625" style="320" customWidth="1"/>
    <col min="4349" max="4350" width="7.88671875" style="320" customWidth="1"/>
    <col min="4351" max="4352" width="8.109375" style="320" bestFit="1" customWidth="1"/>
    <col min="4353" max="4354" width="8.44140625" style="320" customWidth="1"/>
    <col min="4355" max="4356" width="7.88671875" style="320" customWidth="1"/>
    <col min="4357" max="4603" width="9.109375" style="320"/>
    <col min="4604" max="4604" width="35.44140625" style="320" customWidth="1"/>
    <col min="4605" max="4606" width="7.88671875" style="320" customWidth="1"/>
    <col min="4607" max="4608" width="8.109375" style="320" bestFit="1" customWidth="1"/>
    <col min="4609" max="4610" width="8.44140625" style="320" customWidth="1"/>
    <col min="4611" max="4612" width="7.88671875" style="320" customWidth="1"/>
    <col min="4613" max="4859" width="9.109375" style="320"/>
    <col min="4860" max="4860" width="35.44140625" style="320" customWidth="1"/>
    <col min="4861" max="4862" width="7.88671875" style="320" customWidth="1"/>
    <col min="4863" max="4864" width="8.109375" style="320" bestFit="1" customWidth="1"/>
    <col min="4865" max="4866" width="8.44140625" style="320" customWidth="1"/>
    <col min="4867" max="4868" width="7.88671875" style="320" customWidth="1"/>
    <col min="4869" max="5115" width="9.109375" style="320"/>
    <col min="5116" max="5116" width="35.44140625" style="320" customWidth="1"/>
    <col min="5117" max="5118" width="7.88671875" style="320" customWidth="1"/>
    <col min="5119" max="5120" width="8.109375" style="320" bestFit="1" customWidth="1"/>
    <col min="5121" max="5122" width="8.44140625" style="320" customWidth="1"/>
    <col min="5123" max="5124" width="7.88671875" style="320" customWidth="1"/>
    <col min="5125" max="5371" width="9.109375" style="320"/>
    <col min="5372" max="5372" width="35.44140625" style="320" customWidth="1"/>
    <col min="5373" max="5374" width="7.88671875" style="320" customWidth="1"/>
    <col min="5375" max="5376" width="8.109375" style="320" bestFit="1" customWidth="1"/>
    <col min="5377" max="5378" width="8.44140625" style="320" customWidth="1"/>
    <col min="5379" max="5380" width="7.88671875" style="320" customWidth="1"/>
    <col min="5381" max="5627" width="9.109375" style="320"/>
    <col min="5628" max="5628" width="35.44140625" style="320" customWidth="1"/>
    <col min="5629" max="5630" width="7.88671875" style="320" customWidth="1"/>
    <col min="5631" max="5632" width="8.109375" style="320" bestFit="1" customWidth="1"/>
    <col min="5633" max="5634" width="8.44140625" style="320" customWidth="1"/>
    <col min="5635" max="5636" width="7.88671875" style="320" customWidth="1"/>
    <col min="5637" max="5883" width="9.109375" style="320"/>
    <col min="5884" max="5884" width="35.44140625" style="320" customWidth="1"/>
    <col min="5885" max="5886" width="7.88671875" style="320" customWidth="1"/>
    <col min="5887" max="5888" width="8.109375" style="320" bestFit="1" customWidth="1"/>
    <col min="5889" max="5890" width="8.44140625" style="320" customWidth="1"/>
    <col min="5891" max="5892" width="7.88671875" style="320" customWidth="1"/>
    <col min="5893" max="6139" width="9.109375" style="320"/>
    <col min="6140" max="6140" width="35.44140625" style="320" customWidth="1"/>
    <col min="6141" max="6142" width="7.88671875" style="320" customWidth="1"/>
    <col min="6143" max="6144" width="8.109375" style="320" bestFit="1" customWidth="1"/>
    <col min="6145" max="6146" width="8.44140625" style="320" customWidth="1"/>
    <col min="6147" max="6148" width="7.88671875" style="320" customWidth="1"/>
    <col min="6149" max="6395" width="9.109375" style="320"/>
    <col min="6396" max="6396" width="35.44140625" style="320" customWidth="1"/>
    <col min="6397" max="6398" width="7.88671875" style="320" customWidth="1"/>
    <col min="6399" max="6400" width="8.109375" style="320" bestFit="1" customWidth="1"/>
    <col min="6401" max="6402" width="8.44140625" style="320" customWidth="1"/>
    <col min="6403" max="6404" width="7.88671875" style="320" customWidth="1"/>
    <col min="6405" max="6651" width="9.109375" style="320"/>
    <col min="6652" max="6652" width="35.44140625" style="320" customWidth="1"/>
    <col min="6653" max="6654" width="7.88671875" style="320" customWidth="1"/>
    <col min="6655" max="6656" width="8.109375" style="320" bestFit="1" customWidth="1"/>
    <col min="6657" max="6658" width="8.44140625" style="320" customWidth="1"/>
    <col min="6659" max="6660" width="7.88671875" style="320" customWidth="1"/>
    <col min="6661" max="6907" width="9.109375" style="320"/>
    <col min="6908" max="6908" width="35.44140625" style="320" customWidth="1"/>
    <col min="6909" max="6910" width="7.88671875" style="320" customWidth="1"/>
    <col min="6911" max="6912" width="8.109375" style="320" bestFit="1" customWidth="1"/>
    <col min="6913" max="6914" width="8.44140625" style="320" customWidth="1"/>
    <col min="6915" max="6916" width="7.88671875" style="320" customWidth="1"/>
    <col min="6917" max="7163" width="9.109375" style="320"/>
    <col min="7164" max="7164" width="35.44140625" style="320" customWidth="1"/>
    <col min="7165" max="7166" width="7.88671875" style="320" customWidth="1"/>
    <col min="7167" max="7168" width="8.109375" style="320" bestFit="1" customWidth="1"/>
    <col min="7169" max="7170" width="8.44140625" style="320" customWidth="1"/>
    <col min="7171" max="7172" width="7.88671875" style="320" customWidth="1"/>
    <col min="7173" max="7419" width="9.109375" style="320"/>
    <col min="7420" max="7420" width="35.44140625" style="320" customWidth="1"/>
    <col min="7421" max="7422" width="7.88671875" style="320" customWidth="1"/>
    <col min="7423" max="7424" width="8.109375" style="320" bestFit="1" customWidth="1"/>
    <col min="7425" max="7426" width="8.44140625" style="320" customWidth="1"/>
    <col min="7427" max="7428" width="7.88671875" style="320" customWidth="1"/>
    <col min="7429" max="7675" width="9.109375" style="320"/>
    <col min="7676" max="7676" width="35.44140625" style="320" customWidth="1"/>
    <col min="7677" max="7678" width="7.88671875" style="320" customWidth="1"/>
    <col min="7679" max="7680" width="8.109375" style="320" bestFit="1" customWidth="1"/>
    <col min="7681" max="7682" width="8.44140625" style="320" customWidth="1"/>
    <col min="7683" max="7684" width="7.88671875" style="320" customWidth="1"/>
    <col min="7685" max="7931" width="9.109375" style="320"/>
    <col min="7932" max="7932" width="35.44140625" style="320" customWidth="1"/>
    <col min="7933" max="7934" width="7.88671875" style="320" customWidth="1"/>
    <col min="7935" max="7936" width="8.109375" style="320" bestFit="1" customWidth="1"/>
    <col min="7937" max="7938" width="8.44140625" style="320" customWidth="1"/>
    <col min="7939" max="7940" width="7.88671875" style="320" customWidth="1"/>
    <col min="7941" max="8187" width="9.109375" style="320"/>
    <col min="8188" max="8188" width="35.44140625" style="320" customWidth="1"/>
    <col min="8189" max="8190" width="7.88671875" style="320" customWidth="1"/>
    <col min="8191" max="8192" width="8.109375" style="320" bestFit="1" customWidth="1"/>
    <col min="8193" max="8194" width="8.44140625" style="320" customWidth="1"/>
    <col min="8195" max="8196" width="7.88671875" style="320" customWidth="1"/>
    <col min="8197" max="8443" width="9.109375" style="320"/>
    <col min="8444" max="8444" width="35.44140625" style="320" customWidth="1"/>
    <col min="8445" max="8446" width="7.88671875" style="320" customWidth="1"/>
    <col min="8447" max="8448" width="8.109375" style="320" bestFit="1" customWidth="1"/>
    <col min="8449" max="8450" width="8.44140625" style="320" customWidth="1"/>
    <col min="8451" max="8452" width="7.88671875" style="320" customWidth="1"/>
    <col min="8453" max="8699" width="9.109375" style="320"/>
    <col min="8700" max="8700" width="35.44140625" style="320" customWidth="1"/>
    <col min="8701" max="8702" width="7.88671875" style="320" customWidth="1"/>
    <col min="8703" max="8704" width="8.109375" style="320" bestFit="1" customWidth="1"/>
    <col min="8705" max="8706" width="8.44140625" style="320" customWidth="1"/>
    <col min="8707" max="8708" width="7.88671875" style="320" customWidth="1"/>
    <col min="8709" max="8955" width="9.109375" style="320"/>
    <col min="8956" max="8956" width="35.44140625" style="320" customWidth="1"/>
    <col min="8957" max="8958" width="7.88671875" style="320" customWidth="1"/>
    <col min="8959" max="8960" width="8.109375" style="320" bestFit="1" customWidth="1"/>
    <col min="8961" max="8962" width="8.44140625" style="320" customWidth="1"/>
    <col min="8963" max="8964" width="7.88671875" style="320" customWidth="1"/>
    <col min="8965" max="9211" width="9.109375" style="320"/>
    <col min="9212" max="9212" width="35.44140625" style="320" customWidth="1"/>
    <col min="9213" max="9214" width="7.88671875" style="320" customWidth="1"/>
    <col min="9215" max="9216" width="8.109375" style="320" bestFit="1" customWidth="1"/>
    <col min="9217" max="9218" width="8.44140625" style="320" customWidth="1"/>
    <col min="9219" max="9220" width="7.88671875" style="320" customWidth="1"/>
    <col min="9221" max="9467" width="9.109375" style="320"/>
    <col min="9468" max="9468" width="35.44140625" style="320" customWidth="1"/>
    <col min="9469" max="9470" width="7.88671875" style="320" customWidth="1"/>
    <col min="9471" max="9472" width="8.109375" style="320" bestFit="1" customWidth="1"/>
    <col min="9473" max="9474" width="8.44140625" style="320" customWidth="1"/>
    <col min="9475" max="9476" width="7.88671875" style="320" customWidth="1"/>
    <col min="9477" max="9723" width="9.109375" style="320"/>
    <col min="9724" max="9724" width="35.44140625" style="320" customWidth="1"/>
    <col min="9725" max="9726" width="7.88671875" style="320" customWidth="1"/>
    <col min="9727" max="9728" width="8.109375" style="320" bestFit="1" customWidth="1"/>
    <col min="9729" max="9730" width="8.44140625" style="320" customWidth="1"/>
    <col min="9731" max="9732" width="7.88671875" style="320" customWidth="1"/>
    <col min="9733" max="9979" width="9.109375" style="320"/>
    <col min="9980" max="9980" width="35.44140625" style="320" customWidth="1"/>
    <col min="9981" max="9982" width="7.88671875" style="320" customWidth="1"/>
    <col min="9983" max="9984" width="8.109375" style="320" bestFit="1" customWidth="1"/>
    <col min="9985" max="9986" width="8.44140625" style="320" customWidth="1"/>
    <col min="9987" max="9988" width="7.88671875" style="320" customWidth="1"/>
    <col min="9989" max="10235" width="9.109375" style="320"/>
    <col min="10236" max="10236" width="35.44140625" style="320" customWidth="1"/>
    <col min="10237" max="10238" width="7.88671875" style="320" customWidth="1"/>
    <col min="10239" max="10240" width="8.109375" style="320" bestFit="1" customWidth="1"/>
    <col min="10241" max="10242" width="8.44140625" style="320" customWidth="1"/>
    <col min="10243" max="10244" width="7.88671875" style="320" customWidth="1"/>
    <col min="10245" max="10491" width="9.109375" style="320"/>
    <col min="10492" max="10492" width="35.44140625" style="320" customWidth="1"/>
    <col min="10493" max="10494" width="7.88671875" style="320" customWidth="1"/>
    <col min="10495" max="10496" width="8.109375" style="320" bestFit="1" customWidth="1"/>
    <col min="10497" max="10498" width="8.44140625" style="320" customWidth="1"/>
    <col min="10499" max="10500" width="7.88671875" style="320" customWidth="1"/>
    <col min="10501" max="10747" width="9.109375" style="320"/>
    <col min="10748" max="10748" width="35.44140625" style="320" customWidth="1"/>
    <col min="10749" max="10750" width="7.88671875" style="320" customWidth="1"/>
    <col min="10751" max="10752" width="8.109375" style="320" bestFit="1" customWidth="1"/>
    <col min="10753" max="10754" width="8.44140625" style="320" customWidth="1"/>
    <col min="10755" max="10756" width="7.88671875" style="320" customWidth="1"/>
    <col min="10757" max="11003" width="9.109375" style="320"/>
    <col min="11004" max="11004" width="35.44140625" style="320" customWidth="1"/>
    <col min="11005" max="11006" width="7.88671875" style="320" customWidth="1"/>
    <col min="11007" max="11008" width="8.109375" style="320" bestFit="1" customWidth="1"/>
    <col min="11009" max="11010" width="8.44140625" style="320" customWidth="1"/>
    <col min="11011" max="11012" width="7.88671875" style="320" customWidth="1"/>
    <col min="11013" max="11259" width="9.109375" style="320"/>
    <col min="11260" max="11260" width="35.44140625" style="320" customWidth="1"/>
    <col min="11261" max="11262" width="7.88671875" style="320" customWidth="1"/>
    <col min="11263" max="11264" width="8.109375" style="320" bestFit="1" customWidth="1"/>
    <col min="11265" max="11266" width="8.44140625" style="320" customWidth="1"/>
    <col min="11267" max="11268" width="7.88671875" style="320" customWidth="1"/>
    <col min="11269" max="11515" width="9.109375" style="320"/>
    <col min="11516" max="11516" width="35.44140625" style="320" customWidth="1"/>
    <col min="11517" max="11518" width="7.88671875" style="320" customWidth="1"/>
    <col min="11519" max="11520" width="8.109375" style="320" bestFit="1" customWidth="1"/>
    <col min="11521" max="11522" width="8.44140625" style="320" customWidth="1"/>
    <col min="11523" max="11524" width="7.88671875" style="320" customWidth="1"/>
    <col min="11525" max="11771" width="9.109375" style="320"/>
    <col min="11772" max="11772" width="35.44140625" style="320" customWidth="1"/>
    <col min="11773" max="11774" width="7.88671875" style="320" customWidth="1"/>
    <col min="11775" max="11776" width="8.109375" style="320" bestFit="1" customWidth="1"/>
    <col min="11777" max="11778" width="8.44140625" style="320" customWidth="1"/>
    <col min="11779" max="11780" width="7.88671875" style="320" customWidth="1"/>
    <col min="11781" max="12027" width="9.109375" style="320"/>
    <col min="12028" max="12028" width="35.44140625" style="320" customWidth="1"/>
    <col min="12029" max="12030" width="7.88671875" style="320" customWidth="1"/>
    <col min="12031" max="12032" width="8.109375" style="320" bestFit="1" customWidth="1"/>
    <col min="12033" max="12034" width="8.44140625" style="320" customWidth="1"/>
    <col min="12035" max="12036" width="7.88671875" style="320" customWidth="1"/>
    <col min="12037" max="12283" width="9.109375" style="320"/>
    <col min="12284" max="12284" width="35.44140625" style="320" customWidth="1"/>
    <col min="12285" max="12286" width="7.88671875" style="320" customWidth="1"/>
    <col min="12287" max="12288" width="8.109375" style="320" bestFit="1" customWidth="1"/>
    <col min="12289" max="12290" width="8.44140625" style="320" customWidth="1"/>
    <col min="12291" max="12292" width="7.88671875" style="320" customWidth="1"/>
    <col min="12293" max="12539" width="9.109375" style="320"/>
    <col min="12540" max="12540" width="35.44140625" style="320" customWidth="1"/>
    <col min="12541" max="12542" width="7.88671875" style="320" customWidth="1"/>
    <col min="12543" max="12544" width="8.109375" style="320" bestFit="1" customWidth="1"/>
    <col min="12545" max="12546" width="8.44140625" style="320" customWidth="1"/>
    <col min="12547" max="12548" width="7.88671875" style="320" customWidth="1"/>
    <col min="12549" max="12795" width="9.109375" style="320"/>
    <col min="12796" max="12796" width="35.44140625" style="320" customWidth="1"/>
    <col min="12797" max="12798" width="7.88671875" style="320" customWidth="1"/>
    <col min="12799" max="12800" width="8.109375" style="320" bestFit="1" customWidth="1"/>
    <col min="12801" max="12802" width="8.44140625" style="320" customWidth="1"/>
    <col min="12803" max="12804" width="7.88671875" style="320" customWidth="1"/>
    <col min="12805" max="13051" width="9.109375" style="320"/>
    <col min="13052" max="13052" width="35.44140625" style="320" customWidth="1"/>
    <col min="13053" max="13054" width="7.88671875" style="320" customWidth="1"/>
    <col min="13055" max="13056" width="8.109375" style="320" bestFit="1" customWidth="1"/>
    <col min="13057" max="13058" width="8.44140625" style="320" customWidth="1"/>
    <col min="13059" max="13060" width="7.88671875" style="320" customWidth="1"/>
    <col min="13061" max="13307" width="9.109375" style="320"/>
    <col min="13308" max="13308" width="35.44140625" style="320" customWidth="1"/>
    <col min="13309" max="13310" width="7.88671875" style="320" customWidth="1"/>
    <col min="13311" max="13312" width="8.109375" style="320" bestFit="1" customWidth="1"/>
    <col min="13313" max="13314" width="8.44140625" style="320" customWidth="1"/>
    <col min="13315" max="13316" width="7.88671875" style="320" customWidth="1"/>
    <col min="13317" max="13563" width="9.109375" style="320"/>
    <col min="13564" max="13564" width="35.44140625" style="320" customWidth="1"/>
    <col min="13565" max="13566" width="7.88671875" style="320" customWidth="1"/>
    <col min="13567" max="13568" width="8.109375" style="320" bestFit="1" customWidth="1"/>
    <col min="13569" max="13570" width="8.44140625" style="320" customWidth="1"/>
    <col min="13571" max="13572" width="7.88671875" style="320" customWidth="1"/>
    <col min="13573" max="13819" width="9.109375" style="320"/>
    <col min="13820" max="13820" width="35.44140625" style="320" customWidth="1"/>
    <col min="13821" max="13822" width="7.88671875" style="320" customWidth="1"/>
    <col min="13823" max="13824" width="8.109375" style="320" bestFit="1" customWidth="1"/>
    <col min="13825" max="13826" width="8.44140625" style="320" customWidth="1"/>
    <col min="13827" max="13828" width="7.88671875" style="320" customWidth="1"/>
    <col min="13829" max="14075" width="9.109375" style="320"/>
    <col min="14076" max="14076" width="35.44140625" style="320" customWidth="1"/>
    <col min="14077" max="14078" width="7.88671875" style="320" customWidth="1"/>
    <col min="14079" max="14080" width="8.109375" style="320" bestFit="1" customWidth="1"/>
    <col min="14081" max="14082" width="8.44140625" style="320" customWidth="1"/>
    <col min="14083" max="14084" width="7.88671875" style="320" customWidth="1"/>
    <col min="14085" max="14331" width="9.109375" style="320"/>
    <col min="14332" max="14332" width="35.44140625" style="320" customWidth="1"/>
    <col min="14333" max="14334" width="7.88671875" style="320" customWidth="1"/>
    <col min="14335" max="14336" width="8.109375" style="320" bestFit="1" customWidth="1"/>
    <col min="14337" max="14338" width="8.44140625" style="320" customWidth="1"/>
    <col min="14339" max="14340" width="7.88671875" style="320" customWidth="1"/>
    <col min="14341" max="14587" width="9.109375" style="320"/>
    <col min="14588" max="14588" width="35.44140625" style="320" customWidth="1"/>
    <col min="14589" max="14590" width="7.88671875" style="320" customWidth="1"/>
    <col min="14591" max="14592" width="8.109375" style="320" bestFit="1" customWidth="1"/>
    <col min="14593" max="14594" width="8.44140625" style="320" customWidth="1"/>
    <col min="14595" max="14596" width="7.88671875" style="320" customWidth="1"/>
    <col min="14597" max="14843" width="9.109375" style="320"/>
    <col min="14844" max="14844" width="35.44140625" style="320" customWidth="1"/>
    <col min="14845" max="14846" width="7.88671875" style="320" customWidth="1"/>
    <col min="14847" max="14848" width="8.109375" style="320" bestFit="1" customWidth="1"/>
    <col min="14849" max="14850" width="8.44140625" style="320" customWidth="1"/>
    <col min="14851" max="14852" width="7.88671875" style="320" customWidth="1"/>
    <col min="14853" max="15099" width="9.109375" style="320"/>
    <col min="15100" max="15100" width="35.44140625" style="320" customWidth="1"/>
    <col min="15101" max="15102" width="7.88671875" style="320" customWidth="1"/>
    <col min="15103" max="15104" width="8.109375" style="320" bestFit="1" customWidth="1"/>
    <col min="15105" max="15106" width="8.44140625" style="320" customWidth="1"/>
    <col min="15107" max="15108" width="7.88671875" style="320" customWidth="1"/>
    <col min="15109" max="15355" width="9.109375" style="320"/>
    <col min="15356" max="15356" width="35.44140625" style="320" customWidth="1"/>
    <col min="15357" max="15358" width="7.88671875" style="320" customWidth="1"/>
    <col min="15359" max="15360" width="8.109375" style="320" bestFit="1" customWidth="1"/>
    <col min="15361" max="15362" width="8.44140625" style="320" customWidth="1"/>
    <col min="15363" max="15364" width="7.88671875" style="320" customWidth="1"/>
    <col min="15365" max="15611" width="9.109375" style="320"/>
    <col min="15612" max="15612" width="35.44140625" style="320" customWidth="1"/>
    <col min="15613" max="15614" width="7.88671875" style="320" customWidth="1"/>
    <col min="15615" max="15616" width="8.109375" style="320" bestFit="1" customWidth="1"/>
    <col min="15617" max="15618" width="8.44140625" style="320" customWidth="1"/>
    <col min="15619" max="15620" width="7.88671875" style="320" customWidth="1"/>
    <col min="15621" max="15867" width="9.109375" style="320"/>
    <col min="15868" max="15868" width="35.44140625" style="320" customWidth="1"/>
    <col min="15869" max="15870" width="7.88671875" style="320" customWidth="1"/>
    <col min="15871" max="15872" width="8.109375" style="320" bestFit="1" customWidth="1"/>
    <col min="15873" max="15874" width="8.44140625" style="320" customWidth="1"/>
    <col min="15875" max="15876" width="7.88671875" style="320" customWidth="1"/>
    <col min="15877" max="16123" width="9.109375" style="320"/>
    <col min="16124" max="16124" width="35.44140625" style="320" customWidth="1"/>
    <col min="16125" max="16126" width="7.88671875" style="320" customWidth="1"/>
    <col min="16127" max="16128" width="8.109375" style="320" bestFit="1" customWidth="1"/>
    <col min="16129" max="16130" width="8.44140625" style="320" customWidth="1"/>
    <col min="16131" max="16132" width="7.88671875" style="320" customWidth="1"/>
    <col min="16133" max="16384" width="9.109375" style="320"/>
  </cols>
  <sheetData>
    <row r="1" spans="2:18">
      <c r="C1" s="952"/>
      <c r="D1" s="952"/>
      <c r="E1" s="942" t="s">
        <v>187</v>
      </c>
      <c r="F1" s="942"/>
      <c r="K1" s="449"/>
      <c r="L1" s="449"/>
      <c r="M1" s="449"/>
      <c r="N1" s="449"/>
      <c r="O1" s="449"/>
      <c r="P1" s="449"/>
      <c r="Q1" s="449"/>
      <c r="R1" s="449"/>
    </row>
    <row r="3" spans="2:18" ht="42" customHeight="1">
      <c r="B3" s="943" t="s">
        <v>183</v>
      </c>
      <c r="C3" s="943"/>
      <c r="D3" s="943"/>
      <c r="E3" s="943"/>
      <c r="F3" s="943"/>
    </row>
    <row r="4" spans="2:18" ht="14.4" thickBot="1"/>
    <row r="5" spans="2:18" s="324" customFormat="1" ht="63.75" customHeight="1">
      <c r="B5" s="944" t="s">
        <v>125</v>
      </c>
      <c r="C5" s="958" t="s">
        <v>184</v>
      </c>
      <c r="D5" s="944"/>
      <c r="E5" s="958" t="s">
        <v>185</v>
      </c>
      <c r="F5" s="959"/>
      <c r="H5" s="320"/>
    </row>
    <row r="6" spans="2:18" s="330" customFormat="1" ht="14.4" thickBot="1">
      <c r="B6" s="945"/>
      <c r="C6" s="538" t="s">
        <v>0</v>
      </c>
      <c r="D6" s="451" t="s">
        <v>1</v>
      </c>
      <c r="E6" s="452" t="s">
        <v>0</v>
      </c>
      <c r="F6" s="451" t="s">
        <v>1</v>
      </c>
      <c r="H6" s="320"/>
      <c r="J6" s="324"/>
    </row>
    <row r="7" spans="2:18" s="330" customFormat="1" ht="18.75" customHeight="1" thickBot="1">
      <c r="B7" s="539" t="s">
        <v>186</v>
      </c>
      <c r="C7" s="540">
        <v>18147</v>
      </c>
      <c r="D7" s="541">
        <v>19057</v>
      </c>
      <c r="E7" s="542">
        <v>32066</v>
      </c>
      <c r="F7" s="541">
        <v>34612</v>
      </c>
    </row>
    <row r="8" spans="2:18" s="353" customFormat="1" ht="13.5" customHeight="1" thickBot="1">
      <c r="B8" s="950" t="s">
        <v>131</v>
      </c>
      <c r="C8" s="950"/>
      <c r="D8" s="950"/>
      <c r="E8" s="950"/>
      <c r="F8" s="950"/>
      <c r="J8" s="543"/>
    </row>
    <row r="9" spans="2:18" s="353" customFormat="1" ht="13.2">
      <c r="B9" s="354" t="s">
        <v>132</v>
      </c>
      <c r="C9" s="356">
        <v>0.49028320000000003</v>
      </c>
      <c r="D9" s="544">
        <v>0.4648156</v>
      </c>
      <c r="E9" s="356">
        <v>0.429452</v>
      </c>
      <c r="F9" s="545">
        <v>0.53755169999999997</v>
      </c>
      <c r="G9" s="406"/>
    </row>
    <row r="10" spans="2:18" s="353" customFormat="1" ht="13.2">
      <c r="B10" s="369" t="s">
        <v>133</v>
      </c>
      <c r="C10" s="395">
        <v>0.96187</v>
      </c>
      <c r="D10" s="546">
        <v>0.86851</v>
      </c>
      <c r="E10" s="547">
        <v>0.75270000000000004</v>
      </c>
      <c r="F10" s="395">
        <v>1.1624000000000001</v>
      </c>
      <c r="G10" s="406"/>
      <c r="H10" s="406"/>
      <c r="I10" s="406"/>
      <c r="J10" s="406"/>
      <c r="K10" s="406"/>
      <c r="L10" s="406"/>
      <c r="M10" s="406"/>
    </row>
    <row r="11" spans="2:18" s="353" customFormat="1" ht="13.2">
      <c r="B11" s="359" t="s">
        <v>134</v>
      </c>
      <c r="C11" s="356">
        <v>0.2139751</v>
      </c>
      <c r="D11" s="548">
        <v>0.1960288</v>
      </c>
      <c r="E11" s="356">
        <v>0.17009989999999997</v>
      </c>
      <c r="F11" s="549">
        <v>0.20890640000000002</v>
      </c>
      <c r="G11" s="406"/>
    </row>
    <row r="12" spans="2:18" s="353" customFormat="1" ht="13.2">
      <c r="B12" s="359" t="s">
        <v>135</v>
      </c>
      <c r="C12" s="472">
        <v>1.96187</v>
      </c>
      <c r="D12" s="546">
        <v>1.8685099999999999</v>
      </c>
      <c r="E12" s="547">
        <v>1.7526999999999999</v>
      </c>
      <c r="F12" s="472">
        <v>2.1623999999999999</v>
      </c>
      <c r="G12" s="406"/>
    </row>
    <row r="13" spans="2:18" s="353" customFormat="1" ht="13.2">
      <c r="B13" s="382" t="s">
        <v>136</v>
      </c>
      <c r="C13" s="472">
        <v>0.44794</v>
      </c>
      <c r="D13" s="546">
        <v>0.39665</v>
      </c>
      <c r="E13" s="547">
        <v>0.31545000000000001</v>
      </c>
      <c r="F13" s="472">
        <v>0.45666000000000001</v>
      </c>
      <c r="G13" s="406"/>
    </row>
    <row r="14" spans="2:18" s="353" customFormat="1" ht="13.2">
      <c r="B14" s="382" t="s">
        <v>137</v>
      </c>
      <c r="C14" s="550">
        <v>0.20347999999999999</v>
      </c>
      <c r="D14" s="551">
        <v>0.17949000000000001</v>
      </c>
      <c r="E14" s="552">
        <v>0.15709000000000001</v>
      </c>
      <c r="F14" s="550">
        <v>0.19369</v>
      </c>
      <c r="G14" s="406"/>
    </row>
    <row r="15" spans="2:18" s="353" customFormat="1" ht="13.2">
      <c r="B15" s="382" t="s">
        <v>138</v>
      </c>
      <c r="C15" s="395">
        <v>4.0194799999999997</v>
      </c>
      <c r="D15" s="546">
        <v>4.4153000000000002</v>
      </c>
      <c r="E15" s="547">
        <v>2.6590699999999998</v>
      </c>
      <c r="F15" s="395">
        <v>2.13429</v>
      </c>
    </row>
    <row r="16" spans="2:18" s="353" customFormat="1" thickBot="1">
      <c r="B16" s="382" t="s">
        <v>139</v>
      </c>
      <c r="C16" s="553">
        <v>6.4709199999999996</v>
      </c>
      <c r="D16" s="554">
        <v>7.1892500000000004</v>
      </c>
      <c r="E16" s="555">
        <v>4.7918900000000004</v>
      </c>
      <c r="F16" s="553">
        <v>5.1331199999999999</v>
      </c>
      <c r="H16" s="493"/>
    </row>
    <row r="17" spans="2:11" s="353" customFormat="1" ht="13.5" customHeight="1" thickBot="1">
      <c r="B17" s="950" t="s">
        <v>180</v>
      </c>
      <c r="C17" s="950"/>
      <c r="D17" s="950"/>
      <c r="E17" s="950"/>
      <c r="F17" s="950"/>
    </row>
    <row r="18" spans="2:11" s="353" customFormat="1" ht="13.2">
      <c r="B18" s="354" t="s">
        <v>141</v>
      </c>
      <c r="C18" s="556">
        <v>1.3099700000000001</v>
      </c>
      <c r="D18" s="557">
        <v>1.3153900000000001</v>
      </c>
      <c r="E18" s="558">
        <v>1.3835500000000001</v>
      </c>
      <c r="F18" s="559">
        <v>1.3100499999999999</v>
      </c>
      <c r="G18" s="406"/>
      <c r="H18" s="405"/>
    </row>
    <row r="19" spans="2:11" s="353" customFormat="1" ht="13.2">
      <c r="B19" s="359" t="s">
        <v>142</v>
      </c>
      <c r="C19" s="560">
        <v>0.89107999999999998</v>
      </c>
      <c r="D19" s="561">
        <v>0.88873999999999997</v>
      </c>
      <c r="E19" s="562">
        <v>0.98995999999999995</v>
      </c>
      <c r="F19" s="560">
        <v>0.96118999999999999</v>
      </c>
      <c r="G19" s="406"/>
      <c r="H19" s="405"/>
    </row>
    <row r="20" spans="2:11" s="353" customFormat="1" ht="13.2">
      <c r="B20" s="359" t="s">
        <v>143</v>
      </c>
      <c r="C20" s="563">
        <v>0.22875000000000001</v>
      </c>
      <c r="D20" s="546">
        <v>0.22520999999999999</v>
      </c>
      <c r="E20" s="564">
        <v>0.31503999999999999</v>
      </c>
      <c r="F20" s="563">
        <v>0.28395999999999999</v>
      </c>
      <c r="G20" s="406"/>
      <c r="H20" s="405"/>
    </row>
    <row r="21" spans="2:11" s="353" customFormat="1" thickBot="1">
      <c r="B21" s="382" t="s">
        <v>144</v>
      </c>
      <c r="C21" s="499">
        <v>160447.684798</v>
      </c>
      <c r="D21" s="497">
        <v>168059.55616599999</v>
      </c>
      <c r="E21" s="495">
        <v>39185.885743999999</v>
      </c>
      <c r="F21" s="499">
        <v>40490.292806999998</v>
      </c>
      <c r="G21" s="406"/>
      <c r="H21" s="405"/>
      <c r="I21" s="405"/>
      <c r="J21" s="405"/>
      <c r="K21" s="405"/>
    </row>
    <row r="22" spans="2:11" s="353" customFormat="1" ht="13.5" customHeight="1" thickBot="1">
      <c r="B22" s="950" t="s">
        <v>145</v>
      </c>
      <c r="C22" s="950"/>
      <c r="D22" s="950"/>
      <c r="E22" s="950"/>
      <c r="F22" s="950"/>
    </row>
    <row r="23" spans="2:11" s="353" customFormat="1" ht="13.2">
      <c r="B23" s="354" t="s">
        <v>146</v>
      </c>
      <c r="C23" s="565">
        <v>0.83589999999999998</v>
      </c>
      <c r="D23" s="566">
        <v>0.82737000000000005</v>
      </c>
      <c r="E23" s="567">
        <v>0.67405999999999999</v>
      </c>
      <c r="F23" s="568">
        <v>0.83594999999999997</v>
      </c>
    </row>
    <row r="24" spans="2:11" s="353" customFormat="1" ht="13.2">
      <c r="B24" s="354" t="s">
        <v>147</v>
      </c>
      <c r="C24" s="569">
        <v>1.7975000000000001</v>
      </c>
      <c r="D24" s="570">
        <v>1.6829499999999999</v>
      </c>
      <c r="E24" s="571">
        <v>1.38588</v>
      </c>
      <c r="F24" s="569">
        <v>2.3495599999999999</v>
      </c>
    </row>
    <row r="25" spans="2:11" s="353" customFormat="1" ht="13.2">
      <c r="B25" s="359" t="s">
        <v>148</v>
      </c>
      <c r="C25" s="572">
        <v>5.7728400000000004</v>
      </c>
      <c r="D25" s="570">
        <v>5.87033</v>
      </c>
      <c r="E25" s="573">
        <v>5.6151200000000001</v>
      </c>
      <c r="F25" s="572">
        <v>5.8258700000000001</v>
      </c>
    </row>
    <row r="26" spans="2:11" s="353" customFormat="1" ht="13.2">
      <c r="B26" s="359" t="s">
        <v>149</v>
      </c>
      <c r="C26" s="574">
        <v>3.4821499999999999</v>
      </c>
      <c r="D26" s="570">
        <v>3.7278699999999998</v>
      </c>
      <c r="E26" s="575">
        <v>3.11903</v>
      </c>
      <c r="F26" s="574">
        <v>2.9565999999999999</v>
      </c>
    </row>
    <row r="27" spans="2:11" s="353" customFormat="1" ht="13.2">
      <c r="B27" s="359" t="s">
        <v>150</v>
      </c>
      <c r="C27" s="576">
        <v>3.5050699999999999</v>
      </c>
      <c r="D27" s="570">
        <v>3.76301</v>
      </c>
      <c r="E27" s="577">
        <v>3.14602</v>
      </c>
      <c r="F27" s="576">
        <v>2.9984700000000002</v>
      </c>
    </row>
    <row r="28" spans="2:11" s="353" customFormat="1" ht="13.2">
      <c r="B28" s="359" t="s">
        <v>151</v>
      </c>
      <c r="C28" s="578">
        <v>6.7142999999999997</v>
      </c>
      <c r="D28" s="570">
        <v>6.9923500000000001</v>
      </c>
      <c r="E28" s="579">
        <v>5.3102099999999997</v>
      </c>
      <c r="F28" s="578">
        <v>5.4998199999999997</v>
      </c>
    </row>
    <row r="29" spans="2:11" s="353" customFormat="1" ht="13.2">
      <c r="B29" s="382" t="s">
        <v>152</v>
      </c>
      <c r="C29" s="580">
        <v>1.65866</v>
      </c>
      <c r="D29" s="570">
        <v>1.54288</v>
      </c>
      <c r="E29" s="579">
        <v>1.18401</v>
      </c>
      <c r="F29" s="580">
        <v>1.8141</v>
      </c>
    </row>
    <row r="30" spans="2:11" s="353" customFormat="1" ht="13.2">
      <c r="B30" s="382" t="s">
        <v>153</v>
      </c>
      <c r="C30" s="581">
        <v>63.227119999999999</v>
      </c>
      <c r="D30" s="570">
        <v>62.177079999999997</v>
      </c>
      <c r="E30" s="582">
        <v>65.003020000000006</v>
      </c>
      <c r="F30" s="581">
        <v>62.651580000000003</v>
      </c>
    </row>
    <row r="31" spans="2:11" s="353" customFormat="1" ht="13.2">
      <c r="B31" s="359" t="s">
        <v>154</v>
      </c>
      <c r="C31" s="583">
        <v>104.82017</v>
      </c>
      <c r="D31" s="570">
        <v>97.911169999999998</v>
      </c>
      <c r="E31" s="584">
        <v>117.02361999999999</v>
      </c>
      <c r="F31" s="583">
        <v>123.45242</v>
      </c>
    </row>
    <row r="32" spans="2:11" s="353" customFormat="1" ht="13.2">
      <c r="B32" s="382" t="s">
        <v>155</v>
      </c>
      <c r="C32" s="583">
        <v>104.13499</v>
      </c>
      <c r="D32" s="570">
        <v>96.996920000000003</v>
      </c>
      <c r="E32" s="584">
        <v>116.01956</v>
      </c>
      <c r="F32" s="583">
        <v>121.72859</v>
      </c>
    </row>
    <row r="33" spans="2:8" s="353" customFormat="1" ht="13.2">
      <c r="B33" s="382" t="s">
        <v>156</v>
      </c>
      <c r="C33" s="585">
        <v>152.34598</v>
      </c>
      <c r="D33" s="570">
        <v>148.49191999999999</v>
      </c>
      <c r="E33" s="586">
        <v>176.33434</v>
      </c>
      <c r="F33" s="585">
        <v>177.70755</v>
      </c>
    </row>
    <row r="34" spans="2:8" s="353" customFormat="1" ht="26.4">
      <c r="B34" s="382" t="s">
        <v>157</v>
      </c>
      <c r="C34" s="587">
        <v>1.3326100000000001</v>
      </c>
      <c r="D34" s="588">
        <v>1.31816</v>
      </c>
      <c r="E34" s="589">
        <v>1.3750599999999999</v>
      </c>
      <c r="F34" s="587">
        <v>1.58162</v>
      </c>
    </row>
    <row r="35" spans="2:8" s="353" customFormat="1" thickBot="1">
      <c r="B35" s="421" t="s">
        <v>158</v>
      </c>
      <c r="C35" s="590">
        <v>0.48662</v>
      </c>
      <c r="D35" s="590">
        <v>0.505</v>
      </c>
      <c r="E35" s="591">
        <v>0.49997000000000003</v>
      </c>
      <c r="F35" s="592">
        <v>0.36959999999999998</v>
      </c>
    </row>
    <row r="36" spans="2:8" s="353" customFormat="1" ht="13.5" customHeight="1" thickBot="1">
      <c r="B36" s="950" t="s">
        <v>159</v>
      </c>
      <c r="C36" s="950"/>
      <c r="D36" s="950"/>
      <c r="E36" s="950"/>
      <c r="F36" s="950"/>
    </row>
    <row r="37" spans="2:8" s="353" customFormat="1" ht="13.2">
      <c r="B37" s="354" t="s">
        <v>160</v>
      </c>
      <c r="C37" s="593">
        <v>4.3929999999999997E-2</v>
      </c>
      <c r="D37" s="594">
        <v>4.6199999999999998E-2</v>
      </c>
      <c r="E37" s="595">
        <v>2.3300000000000001E-2</v>
      </c>
      <c r="F37" s="596">
        <v>2.1399999999999999E-2</v>
      </c>
      <c r="G37" s="431"/>
      <c r="H37" s="431"/>
    </row>
    <row r="38" spans="2:8" s="353" customFormat="1" ht="13.2">
      <c r="B38" s="359" t="s">
        <v>161</v>
      </c>
      <c r="C38" s="597">
        <v>8.7169999999999997E-2</v>
      </c>
      <c r="D38" s="550">
        <v>8.6150000000000004E-2</v>
      </c>
      <c r="E38" s="598">
        <v>4.0919999999999998E-2</v>
      </c>
      <c r="F38" s="550">
        <v>4.6440000000000002E-2</v>
      </c>
      <c r="G38" s="431"/>
      <c r="H38" s="431"/>
    </row>
    <row r="39" spans="2:8" s="353" customFormat="1" ht="13.2">
      <c r="B39" s="359" t="s">
        <v>162</v>
      </c>
      <c r="C39" s="356">
        <v>5.25551E-2</v>
      </c>
      <c r="D39" s="434">
        <v>5.5839199999999999E-2</v>
      </c>
      <c r="E39" s="432">
        <v>3.4559800000000002E-2</v>
      </c>
      <c r="F39" s="433">
        <v>2.5597999999999999E-2</v>
      </c>
      <c r="G39" s="431"/>
      <c r="H39" s="431"/>
    </row>
    <row r="40" spans="2:8" s="353" customFormat="1" ht="13.2">
      <c r="B40" s="359" t="s">
        <v>163</v>
      </c>
      <c r="C40" s="597">
        <v>7.3569999999999997E-2</v>
      </c>
      <c r="D40" s="550">
        <v>7.2059999999999999E-2</v>
      </c>
      <c r="E40" s="598">
        <v>2.8309999999999998E-2</v>
      </c>
      <c r="F40" s="550">
        <v>3.9019999999999999E-2</v>
      </c>
      <c r="G40" s="431"/>
      <c r="H40" s="431"/>
    </row>
    <row r="41" spans="2:8" s="353" customFormat="1" ht="13.2">
      <c r="B41" s="382" t="s">
        <v>164</v>
      </c>
      <c r="C41" s="597">
        <v>4.7509999999999997E-2</v>
      </c>
      <c r="D41" s="550">
        <v>4.8009999999999997E-2</v>
      </c>
      <c r="E41" s="598">
        <v>1.9400000000000001E-2</v>
      </c>
      <c r="F41" s="550">
        <v>2.3179999999999999E-2</v>
      </c>
      <c r="G41" s="431"/>
      <c r="H41" s="431"/>
    </row>
    <row r="42" spans="2:8" s="353" customFormat="1" thickBot="1">
      <c r="B42" s="421" t="s">
        <v>165</v>
      </c>
      <c r="C42" s="599">
        <v>5.6835500000000004E-2</v>
      </c>
      <c r="D42" s="348">
        <v>5.8029799999999999E-2</v>
      </c>
      <c r="E42" s="347">
        <v>2.8778499999999999E-2</v>
      </c>
      <c r="F42" s="600">
        <v>2.7730299999999999E-2</v>
      </c>
    </row>
    <row r="45" spans="2:8" ht="85.5" customHeight="1">
      <c r="B45" s="957" t="s">
        <v>181</v>
      </c>
      <c r="C45" s="957"/>
      <c r="D45" s="957"/>
      <c r="E45" s="957"/>
      <c r="F45" s="957"/>
    </row>
  </sheetData>
  <mergeCells count="11">
    <mergeCell ref="C1:D1"/>
    <mergeCell ref="E1:F1"/>
    <mergeCell ref="B3:F3"/>
    <mergeCell ref="B5:B6"/>
    <mergeCell ref="C5:D5"/>
    <mergeCell ref="E5:F5"/>
    <mergeCell ref="B8:F8"/>
    <mergeCell ref="B17:F17"/>
    <mergeCell ref="B22:F22"/>
    <mergeCell ref="B36:F36"/>
    <mergeCell ref="B45:F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DF41-1D56-40BD-B4AF-C0013911D200}">
  <dimension ref="B1:J15"/>
  <sheetViews>
    <sheetView workbookViewId="0"/>
  </sheetViews>
  <sheetFormatPr defaultColWidth="8.88671875" defaultRowHeight="13.8"/>
  <cols>
    <col min="1" max="1" width="4.77734375" style="263" customWidth="1"/>
    <col min="2" max="2" width="36" style="263" customWidth="1"/>
    <col min="3" max="6" width="13.33203125" style="263" customWidth="1"/>
    <col min="7" max="10" width="14.44140625" style="263" customWidth="1"/>
    <col min="11" max="16384" width="8.88671875" style="263"/>
  </cols>
  <sheetData>
    <row r="1" spans="2:10">
      <c r="I1" s="942" t="s">
        <v>196</v>
      </c>
      <c r="J1" s="942"/>
    </row>
    <row r="3" spans="2:10">
      <c r="B3" s="960" t="s">
        <v>188</v>
      </c>
      <c r="C3" s="960"/>
      <c r="D3" s="960"/>
      <c r="E3" s="960"/>
      <c r="F3" s="960"/>
      <c r="G3" s="960"/>
      <c r="H3" s="960"/>
      <c r="I3" s="960"/>
      <c r="J3" s="960"/>
    </row>
    <row r="4" spans="2:10" ht="14.4" thickBot="1"/>
    <row r="5" spans="2:10">
      <c r="B5" s="934" t="s">
        <v>100</v>
      </c>
      <c r="C5" s="936" t="s">
        <v>189</v>
      </c>
      <c r="D5" s="936"/>
      <c r="E5" s="961" t="s">
        <v>190</v>
      </c>
      <c r="F5" s="962"/>
      <c r="G5" s="961" t="s">
        <v>191</v>
      </c>
      <c r="H5" s="962"/>
      <c r="I5" s="936" t="s">
        <v>192</v>
      </c>
      <c r="J5" s="936"/>
    </row>
    <row r="6" spans="2:10" ht="14.4" thickBot="1">
      <c r="B6" s="935"/>
      <c r="C6" s="264">
        <v>2017</v>
      </c>
      <c r="D6" s="265">
        <v>2018</v>
      </c>
      <c r="E6" s="264">
        <v>2017</v>
      </c>
      <c r="F6" s="265">
        <v>2018</v>
      </c>
      <c r="G6" s="264">
        <v>2017</v>
      </c>
      <c r="H6" s="265">
        <v>2018</v>
      </c>
      <c r="I6" s="264">
        <v>2017</v>
      </c>
      <c r="J6" s="265">
        <v>2018</v>
      </c>
    </row>
    <row r="7" spans="2:10">
      <c r="B7" s="601" t="s">
        <v>106</v>
      </c>
      <c r="C7" s="602">
        <v>4509.0129999999999</v>
      </c>
      <c r="D7" s="602">
        <v>4504.567</v>
      </c>
      <c r="E7" s="603">
        <v>2.9676399898846482</v>
      </c>
      <c r="F7" s="604">
        <v>2.8180644547474216</v>
      </c>
      <c r="G7" s="602">
        <v>-185.76299999999992</v>
      </c>
      <c r="H7" s="602">
        <v>-4.4459999999999127</v>
      </c>
      <c r="I7" s="603">
        <v>-3.9568021988695503</v>
      </c>
      <c r="J7" s="604">
        <v>-9.860251012804605E-2</v>
      </c>
    </row>
    <row r="8" spans="2:10">
      <c r="B8" s="605" t="s">
        <v>107</v>
      </c>
      <c r="C8" s="606">
        <v>49629.550999999999</v>
      </c>
      <c r="D8" s="606">
        <v>49679.442999999999</v>
      </c>
      <c r="E8" s="607">
        <v>32.664053137043439</v>
      </c>
      <c r="F8" s="608">
        <v>31.079540486344325</v>
      </c>
      <c r="G8" s="606">
        <v>500.91599999999744</v>
      </c>
      <c r="H8" s="606">
        <v>49.891999999999825</v>
      </c>
      <c r="I8" s="607">
        <v>1.0196008906007616</v>
      </c>
      <c r="J8" s="608">
        <v>0.10052881598707154</v>
      </c>
    </row>
    <row r="9" spans="2:10">
      <c r="B9" s="605" t="s">
        <v>108</v>
      </c>
      <c r="C9" s="606">
        <v>17524.57</v>
      </c>
      <c r="D9" s="606">
        <v>20422.800999999999</v>
      </c>
      <c r="E9" s="607">
        <v>11.533924328346981</v>
      </c>
      <c r="F9" s="608">
        <v>12.776537581632175</v>
      </c>
      <c r="G9" s="606">
        <v>714.54000000000087</v>
      </c>
      <c r="H9" s="606">
        <v>2898.2309999999998</v>
      </c>
      <c r="I9" s="607">
        <v>4.2506765306189278</v>
      </c>
      <c r="J9" s="608">
        <v>16.538100506888327</v>
      </c>
    </row>
    <row r="10" spans="2:10">
      <c r="B10" s="605" t="s">
        <v>193</v>
      </c>
      <c r="C10" s="606">
        <v>67292.394</v>
      </c>
      <c r="D10" s="606">
        <v>70148.551000000007</v>
      </c>
      <c r="E10" s="607">
        <v>44.288982854889476</v>
      </c>
      <c r="F10" s="608">
        <v>43.885047802627135</v>
      </c>
      <c r="G10" s="606">
        <v>2760.8969999999972</v>
      </c>
      <c r="H10" s="606">
        <v>2856.1570000000065</v>
      </c>
      <c r="I10" s="607">
        <v>4.2783712269994254</v>
      </c>
      <c r="J10" s="608">
        <v>4.2443979627177573</v>
      </c>
    </row>
    <row r="11" spans="2:10">
      <c r="B11" s="605" t="s">
        <v>110</v>
      </c>
      <c r="C11" s="606">
        <v>2139.2910000000002</v>
      </c>
      <c r="D11" s="606">
        <v>2070.0410000000002</v>
      </c>
      <c r="E11" s="607">
        <v>1.4079900682478226</v>
      </c>
      <c r="F11" s="608">
        <v>1.295021022435632</v>
      </c>
      <c r="G11" s="606">
        <v>116.18300000000022</v>
      </c>
      <c r="H11" s="606">
        <v>-69.25</v>
      </c>
      <c r="I11" s="607">
        <v>5.7427977151986065</v>
      </c>
      <c r="J11" s="608">
        <v>-3.2370537715532852</v>
      </c>
    </row>
    <row r="12" spans="2:10" ht="40.200000000000003" thickBot="1">
      <c r="B12" s="609" t="s">
        <v>194</v>
      </c>
      <c r="C12" s="610">
        <v>10844.534</v>
      </c>
      <c r="D12" s="610">
        <v>13020.727999999999</v>
      </c>
      <c r="E12" s="611">
        <v>7.1374096215876346</v>
      </c>
      <c r="F12" s="612">
        <v>8.1457886522132945</v>
      </c>
      <c r="G12" s="610">
        <v>716.08699999999953</v>
      </c>
      <c r="H12" s="610">
        <v>2176.1939999999995</v>
      </c>
      <c r="I12" s="611">
        <v>7.07005723582302</v>
      </c>
      <c r="J12" s="612">
        <v>20.067196986057674</v>
      </c>
    </row>
    <row r="13" spans="2:10" ht="14.4" thickBot="1">
      <c r="B13" s="613" t="s">
        <v>127</v>
      </c>
      <c r="C13" s="614">
        <v>151939.353</v>
      </c>
      <c r="D13" s="614">
        <v>159846.13100000002</v>
      </c>
      <c r="E13" s="615">
        <v>100.00000000000001</v>
      </c>
      <c r="F13" s="616">
        <v>99.999999999999986</v>
      </c>
      <c r="G13" s="614">
        <v>4622.859999999986</v>
      </c>
      <c r="H13" s="614">
        <v>7906.7780000000203</v>
      </c>
      <c r="I13" s="615">
        <v>3.1380464643561568</v>
      </c>
      <c r="J13" s="616">
        <v>5.2039039550208033</v>
      </c>
    </row>
    <row r="15" spans="2:10" ht="36" customHeight="1">
      <c r="B15" s="938" t="s">
        <v>195</v>
      </c>
      <c r="C15" s="938"/>
      <c r="D15" s="938"/>
      <c r="E15" s="938"/>
      <c r="F15" s="938"/>
      <c r="G15" s="938"/>
      <c r="H15" s="938"/>
      <c r="I15" s="938"/>
      <c r="J15" s="938"/>
    </row>
  </sheetData>
  <mergeCells count="8">
    <mergeCell ref="B15:J15"/>
    <mergeCell ref="I1:J1"/>
    <mergeCell ref="B3:J3"/>
    <mergeCell ref="B5:B6"/>
    <mergeCell ref="C5:D5"/>
    <mergeCell ref="E5:F5"/>
    <mergeCell ref="G5:H5"/>
    <mergeCell ref="I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7F7D-0DE3-41CF-B979-CBA64FDB7EB1}">
  <dimension ref="B1:L17"/>
  <sheetViews>
    <sheetView workbookViewId="0"/>
  </sheetViews>
  <sheetFormatPr defaultColWidth="8.88671875" defaultRowHeight="13.8"/>
  <cols>
    <col min="1" max="1" width="5.21875" style="263" customWidth="1"/>
    <col min="2" max="2" width="36.44140625" style="263" customWidth="1"/>
    <col min="3" max="12" width="9.6640625" style="263" customWidth="1"/>
    <col min="13" max="16384" width="8.88671875" style="263"/>
  </cols>
  <sheetData>
    <row r="1" spans="2:12">
      <c r="K1" s="933" t="s">
        <v>207</v>
      </c>
      <c r="L1" s="933"/>
    </row>
    <row r="3" spans="2:12">
      <c r="B3" s="960" t="s">
        <v>197</v>
      </c>
      <c r="C3" s="960"/>
      <c r="D3" s="960"/>
      <c r="E3" s="960"/>
      <c r="F3" s="960"/>
      <c r="G3" s="960"/>
      <c r="H3" s="960"/>
      <c r="I3" s="960"/>
      <c r="J3" s="960"/>
      <c r="K3" s="960"/>
      <c r="L3" s="960"/>
    </row>
    <row r="4" spans="2:12" ht="14.4" thickBot="1"/>
    <row r="5" spans="2:12" ht="14.4" thickBot="1">
      <c r="B5" s="934" t="s">
        <v>100</v>
      </c>
      <c r="C5" s="964" t="s">
        <v>198</v>
      </c>
      <c r="D5" s="965"/>
      <c r="E5" s="965"/>
      <c r="F5" s="965"/>
      <c r="G5" s="964" t="s">
        <v>199</v>
      </c>
      <c r="H5" s="965"/>
      <c r="I5" s="965"/>
      <c r="J5" s="965"/>
      <c r="K5" s="965"/>
      <c r="L5" s="965"/>
    </row>
    <row r="6" spans="2:12">
      <c r="B6" s="963"/>
      <c r="C6" s="966" t="s">
        <v>200</v>
      </c>
      <c r="D6" s="962"/>
      <c r="E6" s="961" t="s">
        <v>201</v>
      </c>
      <c r="F6" s="966"/>
      <c r="G6" s="961" t="s">
        <v>202</v>
      </c>
      <c r="H6" s="962"/>
      <c r="I6" s="961" t="s">
        <v>203</v>
      </c>
      <c r="J6" s="962"/>
      <c r="K6" s="961" t="s">
        <v>204</v>
      </c>
      <c r="L6" s="966"/>
    </row>
    <row r="7" spans="2:12" ht="14.4" thickBot="1">
      <c r="B7" s="935"/>
      <c r="C7" s="617">
        <v>2017</v>
      </c>
      <c r="D7" s="265">
        <v>2018</v>
      </c>
      <c r="E7" s="264">
        <v>2017</v>
      </c>
      <c r="F7" s="265">
        <v>2018</v>
      </c>
      <c r="G7" s="264">
        <v>2017</v>
      </c>
      <c r="H7" s="265">
        <v>2018</v>
      </c>
      <c r="I7" s="264">
        <v>2017</v>
      </c>
      <c r="J7" s="265">
        <v>2018</v>
      </c>
      <c r="K7" s="264">
        <v>2017</v>
      </c>
      <c r="L7" s="265">
        <v>2018</v>
      </c>
    </row>
    <row r="8" spans="2:12">
      <c r="B8" s="601" t="s">
        <v>205</v>
      </c>
      <c r="C8" s="618">
        <v>63.877105699185165</v>
      </c>
      <c r="D8" s="619">
        <v>66.544131766715878</v>
      </c>
      <c r="E8" s="618">
        <v>36.122894300814835</v>
      </c>
      <c r="F8" s="619">
        <v>33.455868233284136</v>
      </c>
      <c r="G8" s="618">
        <v>12.048685911245153</v>
      </c>
      <c r="H8" s="620">
        <v>18.072931907659605</v>
      </c>
      <c r="I8" s="621">
        <v>17.092925640832028</v>
      </c>
      <c r="J8" s="619">
        <v>33.993910601876323</v>
      </c>
      <c r="K8" s="618">
        <v>70.85838844792282</v>
      </c>
      <c r="L8" s="619">
        <v>47.933157490464069</v>
      </c>
    </row>
    <row r="9" spans="2:12">
      <c r="B9" s="605" t="s">
        <v>107</v>
      </c>
      <c r="C9" s="622">
        <v>51.089362061728103</v>
      </c>
      <c r="D9" s="314">
        <v>51.102990426040009</v>
      </c>
      <c r="E9" s="622">
        <v>48.910637938271897</v>
      </c>
      <c r="F9" s="314">
        <v>48.897009573959998</v>
      </c>
      <c r="G9" s="622">
        <v>18.203163837472232</v>
      </c>
      <c r="H9" s="623">
        <v>22.685185278500562</v>
      </c>
      <c r="I9" s="306">
        <v>27.17889539707361</v>
      </c>
      <c r="J9" s="314">
        <v>47.30750893349564</v>
      </c>
      <c r="K9" s="622">
        <v>54.617940765454165</v>
      </c>
      <c r="L9" s="314">
        <v>30.007305788003798</v>
      </c>
    </row>
    <row r="10" spans="2:12">
      <c r="B10" s="605" t="s">
        <v>108</v>
      </c>
      <c r="C10" s="622">
        <v>76.058499580874155</v>
      </c>
      <c r="D10" s="314">
        <v>78.720720042270415</v>
      </c>
      <c r="E10" s="622">
        <v>23.941500419125834</v>
      </c>
      <c r="F10" s="314">
        <v>21.279279957729599</v>
      </c>
      <c r="G10" s="622">
        <v>13.265854190935894</v>
      </c>
      <c r="H10" s="623">
        <v>21.168020775337265</v>
      </c>
      <c r="I10" s="306">
        <v>15.143471387828891</v>
      </c>
      <c r="J10" s="314">
        <v>30.916211543001776</v>
      </c>
      <c r="K10" s="622">
        <v>71.590674421235207</v>
      </c>
      <c r="L10" s="314">
        <v>47.915767681660967</v>
      </c>
    </row>
    <row r="11" spans="2:12">
      <c r="B11" s="605" t="s">
        <v>109</v>
      </c>
      <c r="C11" s="622">
        <v>64.779695607203394</v>
      </c>
      <c r="D11" s="314">
        <v>65.575109313376984</v>
      </c>
      <c r="E11" s="622">
        <v>35.220304392796606</v>
      </c>
      <c r="F11" s="314">
        <v>34.424890686623016</v>
      </c>
      <c r="G11" s="622">
        <v>20.09876932196277</v>
      </c>
      <c r="H11" s="623">
        <v>26.415751503946243</v>
      </c>
      <c r="I11" s="306">
        <v>19.804102118841996</v>
      </c>
      <c r="J11" s="314">
        <v>38.222584572020843</v>
      </c>
      <c r="K11" s="622">
        <v>60.097128559195234</v>
      </c>
      <c r="L11" s="314">
        <v>35.361663924032911</v>
      </c>
    </row>
    <row r="12" spans="2:12">
      <c r="B12" s="605" t="s">
        <v>110</v>
      </c>
      <c r="C12" s="622">
        <v>59.430764678578086</v>
      </c>
      <c r="D12" s="314">
        <v>57.406785662699434</v>
      </c>
      <c r="E12" s="622">
        <v>40.569235321421907</v>
      </c>
      <c r="F12" s="314">
        <v>42.593214337300566</v>
      </c>
      <c r="G12" s="622">
        <v>9.4415528384713152</v>
      </c>
      <c r="H12" s="623">
        <v>14.546120653775199</v>
      </c>
      <c r="I12" s="306">
        <v>18.877437494232272</v>
      </c>
      <c r="J12" s="314">
        <v>35.89907640605611</v>
      </c>
      <c r="K12" s="622">
        <v>71.681009667296408</v>
      </c>
      <c r="L12" s="314">
        <v>49.554802940168692</v>
      </c>
    </row>
    <row r="13" spans="2:12" ht="40.200000000000003" thickBot="1">
      <c r="B13" s="609" t="s">
        <v>194</v>
      </c>
      <c r="C13" s="624">
        <v>62.255510471911471</v>
      </c>
      <c r="D13" s="625">
        <v>64.463392523060151</v>
      </c>
      <c r="E13" s="624">
        <v>37.744489528088529</v>
      </c>
      <c r="F13" s="625">
        <v>35.536607476939842</v>
      </c>
      <c r="G13" s="624">
        <v>10.842268964319734</v>
      </c>
      <c r="H13" s="626">
        <v>15.995000624691116</v>
      </c>
      <c r="I13" s="627">
        <v>27.11516841225653</v>
      </c>
      <c r="J13" s="625">
        <v>47.349301730732897</v>
      </c>
      <c r="K13" s="624">
        <v>62.042562623423734</v>
      </c>
      <c r="L13" s="625">
        <v>36.655697644575987</v>
      </c>
    </row>
    <row r="14" spans="2:12" ht="14.4" thickBot="1">
      <c r="B14" s="613" t="s">
        <v>45</v>
      </c>
      <c r="C14" s="628">
        <v>61.326507030736146</v>
      </c>
      <c r="D14" s="318">
        <v>62.587763228376168</v>
      </c>
      <c r="E14" s="628">
        <v>38.673492969263862</v>
      </c>
      <c r="F14" s="318">
        <v>37.412236771623824</v>
      </c>
      <c r="G14" s="628">
        <v>17.639274780344898</v>
      </c>
      <c r="H14" s="629">
        <v>23.347886563614402</v>
      </c>
      <c r="I14" s="293">
        <v>22.101346392379412</v>
      </c>
      <c r="J14" s="318">
        <v>40.706089045571758</v>
      </c>
      <c r="K14" s="628">
        <v>60.25937882727569</v>
      </c>
      <c r="L14" s="318">
        <v>35.946024390813839</v>
      </c>
    </row>
    <row r="17" spans="2:12" ht="30" customHeight="1">
      <c r="B17" s="938" t="s">
        <v>206</v>
      </c>
      <c r="C17" s="938"/>
      <c r="D17" s="938"/>
      <c r="E17" s="938"/>
      <c r="F17" s="938"/>
      <c r="G17" s="938"/>
      <c r="H17" s="938"/>
      <c r="I17" s="938"/>
      <c r="J17" s="938"/>
      <c r="K17" s="938"/>
      <c r="L17" s="938"/>
    </row>
  </sheetData>
  <mergeCells count="11">
    <mergeCell ref="B17:L17"/>
    <mergeCell ref="K1:L1"/>
    <mergeCell ref="B3:L3"/>
    <mergeCell ref="B5:B7"/>
    <mergeCell ref="C5:F5"/>
    <mergeCell ref="G5:L5"/>
    <mergeCell ref="C6:D6"/>
    <mergeCell ref="E6:F6"/>
    <mergeCell ref="G6:H6"/>
    <mergeCell ref="I6:J6"/>
    <mergeCell ref="K6: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24'!Print_Area</vt:lpstr>
      <vt:lpstr>'Annex 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2020-05-09T15:18:41Z</dcterms:modified>
</cp:coreProperties>
</file>