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
    </mc:Choice>
  </mc:AlternateContent>
  <bookViews>
    <workbookView xWindow="0" yWindow="180" windowWidth="7170" windowHeight="4380"/>
  </bookViews>
  <sheets>
    <sheet name="Annex 1" sheetId="112" r:id="rId1"/>
    <sheet name="Annex 2" sheetId="113" r:id="rId2"/>
    <sheet name="Annex 3" sheetId="126" r:id="rId3"/>
    <sheet name="Annex 4" sheetId="114" r:id="rId4"/>
    <sheet name="Annex 5" sheetId="115" r:id="rId5"/>
    <sheet name="Annex 6" sheetId="116" r:id="rId6"/>
    <sheet name="Annex 7" sheetId="117" r:id="rId7"/>
    <sheet name="Annex 8" sheetId="118" r:id="rId8"/>
    <sheet name="Annex 9" sheetId="119" r:id="rId9"/>
    <sheet name="Annex 10" sheetId="120" r:id="rId10"/>
    <sheet name="Annex 11" sheetId="121" r:id="rId11"/>
    <sheet name="Annex 12" sheetId="122" r:id="rId12"/>
    <sheet name="Annex 13" sheetId="123" r:id="rId13"/>
    <sheet name="Annex 14" sheetId="124" r:id="rId14"/>
    <sheet name="Annex 15" sheetId="125" r:id="rId15"/>
    <sheet name="Annex 16" sheetId="127" r:id="rId16"/>
    <sheet name="Annex 17" sheetId="128" r:id="rId17"/>
    <sheet name="Annex 18" sheetId="129" r:id="rId18"/>
    <sheet name="Annex 19" sheetId="130" r:id="rId19"/>
    <sheet name="Annex 20" sheetId="131" r:id="rId20"/>
    <sheet name="Annex 21" sheetId="132" r:id="rId21"/>
    <sheet name="Annex 22" sheetId="133" r:id="rId22"/>
    <sheet name="Annex 23" sheetId="134" r:id="rId23"/>
    <sheet name="Annex 24" sheetId="135" r:id="rId24"/>
    <sheet name="Annex 25" sheetId="136" r:id="rId25"/>
    <sheet name="Annex 26" sheetId="137" r:id="rId26"/>
    <sheet name="Annex 27" sheetId="138" r:id="rId27"/>
    <sheet name="Annex 28" sheetId="139" r:id="rId28"/>
    <sheet name="Annex 29" sheetId="140" r:id="rId29"/>
    <sheet name="Annex 30" sheetId="141" r:id="rId30"/>
    <sheet name="Annex 31" sheetId="142" r:id="rId31"/>
    <sheet name="Annex 32" sheetId="143" r:id="rId32"/>
    <sheet name="Annex 33" sheetId="144" r:id="rId33"/>
    <sheet name="Annex 34" sheetId="145" r:id="rId34"/>
    <sheet name="Annex 35" sheetId="146" r:id="rId35"/>
    <sheet name="Annex 36" sheetId="147" r:id="rId36"/>
    <sheet name="Annex 37" sheetId="148" r:id="rId37"/>
    <sheet name="Annex 38" sheetId="149" r:id="rId38"/>
    <sheet name="Annex 39" sheetId="150" r:id="rId39"/>
    <sheet name="Annex 40" sheetId="151" r:id="rId40"/>
    <sheet name="Annex 41" sheetId="152" r:id="rId41"/>
  </sheets>
  <externalReferences>
    <externalReference r:id="rId42"/>
    <externalReference r:id="rId43"/>
    <externalReference r:id="rId44"/>
    <externalReference r:id="rId45"/>
    <externalReference r:id="rId46"/>
    <externalReference r:id="rId47"/>
  </externalReferences>
  <definedNames>
    <definedName name="__ana1" hidden="1">{#N/A,#N/A,TRUE,"preg4";#N/A,#N/A,TRUE,"bazpr2001"}</definedName>
    <definedName name="__pl2000" hidden="1">{#N/A,#N/A,TRUE,"preg4";#N/A,#N/A,TRUE,"bazpr99"}</definedName>
    <definedName name="_ana1" hidden="1">{#N/A,#N/A,TRUE,"preg4";#N/A,#N/A,TRUE,"bazpr2001"}</definedName>
    <definedName name="_pl2000" hidden="1">{#N/A,#N/A,TRUE,"preg4";#N/A,#N/A,TRUE,"bazpr99"}</definedName>
    <definedName name="a">#REF!</definedName>
    <definedName name="aa" hidden="1">{#N/A,#N/A,TRUE,"preg4";#N/A,#N/A,TRUE,"bazpr99"}</definedName>
    <definedName name="ab" hidden="1">{#N/A,#N/A,TRUE,"preg4";#N/A,#N/A,TRUE,"bazpr99"}</definedName>
    <definedName name="acac" hidden="1">{#N/A,#N/A,TRUE,"preg4";#N/A,#N/A,TRUE,"bazpr99"}</definedName>
    <definedName name="acs" hidden="1">{#N/A,#N/A,TRUE,"preg4";#N/A,#N/A,TRUE,"bazpr99"}</definedName>
    <definedName name="AMPO5">"Gráfico 8"</definedName>
    <definedName name="ana" hidden="1">{#N/A,#N/A,TRUE,"preg4";#N/A,#N/A,TRUE,"bazpr2001"}</definedName>
    <definedName name="anamaja" hidden="1">{#N/A,#N/A,TRUE,"preg4";#N/A,#N/A,TRUE,"bazpr99"}</definedName>
    <definedName name="asc" hidden="1">{#N/A,#N/A,TRUE,"preg4";#N/A,#N/A,TRUE,"bazpr2001"}</definedName>
    <definedName name="ascnajks" hidden="1">{#N/A,#N/A,TRUE,"preg4";#N/A,#N/A,TRUE,"bazpr2001"}</definedName>
    <definedName name="asjcn" hidden="1">{#N/A,#N/A,TRUE,"preg4";#N/A,#N/A,TRUE,"bazpr99"}</definedName>
    <definedName name="b">#REF!</definedName>
    <definedName name="Beg_Bal">#REF!</definedName>
    <definedName name="bfzxd" hidden="1">{#N/A,#N/A,TRUE,"preg4";#N/A,#N/A,TRUE,"bazpr99"}</definedName>
    <definedName name="bgzsdfn" hidden="1">{#N/A,#N/A,TRUE,"preg4";#N/A,#N/A,TRUE,"bazpr99"}</definedName>
    <definedName name="bhbgv" hidden="1">{#N/A,#N/A,TRUE,"preg4";#N/A,#N/A,TRUE,"bazpr99"}</definedName>
    <definedName name="bibi"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hidden="1">{#N/A,#N/A,TRUE,"preg4";#N/A,#N/A,TRUE,"bazpr99"}</definedName>
    <definedName name="cvsdf" hidden="1">{#N/A,#N/A,TRUE,"preg4";#N/A,#N/A,TRUE,"bazpr99"}</definedName>
    <definedName name="cvx" hidden="1">{#N/A,#N/A,TRUE,"preg4";#N/A,#N/A,TRUE,"bazpr99"}</definedName>
    <definedName name="d_d" hidden="1">{#N/A,#N/A,TRUE,"preg4";#N/A,#N/A,TRUE,"bazpr2001"}</definedName>
    <definedName name="Data">#REF!</definedName>
    <definedName name="_xlnm.Database">#REF!</definedName>
    <definedName name="Database_MI">#REF!</definedName>
    <definedName name="DATES">#REF!</definedName>
    <definedName name="dd" hidden="1">{#N/A,#N/A,TRUE,"preg4";#N/A,#N/A,TRUE,"bazpr2001"}</definedName>
    <definedName name="ddd" hidden="1">{#N/A,#N/A,TRUE,"preg4";#N/A,#N/A,TRUE,"bazpr2001"}</definedName>
    <definedName name="dfgddfg" hidden="1">{#N/A,#N/A,TRUE,"preg4";#N/A,#N/A,TRUE,"bazpr2001"}</definedName>
    <definedName name="dfgdf" hidden="1">{#N/A,#N/A,TRUE,"preg4";#N/A,#N/A,TRUE,"bazpr2001"}</definedName>
    <definedName name="dfgsd" hidden="1">{#N/A,#N/A,TRUE,"preg4";#N/A,#N/A,TRUE,"bazpr99"}</definedName>
    <definedName name="dfscv" hidden="1">{#N/A,#N/A,TRUE,"preg4";#N/A,#N/A,TRUE,"bazpr99"}</definedName>
    <definedName name="DFXSBG" hidden="1">{#N/A,#N/A,TRUE,"preg4";#N/A,#N/A,TRUE,"bazpr99"}</definedName>
    <definedName name="dgrvdf" hidden="1">{#N/A,#N/A,TRUE,"preg4";#N/A,#N/A,TRUE,"bazpr2001"}</definedName>
    <definedName name="dgsdgsd" hidden="1">{#N/A,#N/A,TRUE,"preg4";#N/A,#N/A,TRUE,"bazpr99"}</definedName>
    <definedName name="dhjuhjk" hidden="1">{#N/A,#N/A,TRUE,"preg4";#N/A,#N/A,TRUE,"bazpr99"}</definedName>
    <definedName name="dolg2" hidden="1">{#N/A,#N/A,TRUE,"preg4";#N/A,#N/A,TRUE,"bazpr2001"}</definedName>
    <definedName name="drt" hidden="1">{#N/A,#N/A,TRUE,"preg4";#N/A,#N/A,TRUE,"bazpr99"}</definedName>
    <definedName name="ds" hidden="1">{#N/A,#N/A,TRUE,"preg4";#N/A,#N/A,TRUE,"bazpr99"}</definedName>
    <definedName name="dsa" hidden="1">{#N/A,#N/A,TRUE,"preg4";#N/A,#N/A,TRUE,"bazpr99"}</definedName>
    <definedName name="e" hidden="1">{#N/A,#N/A,TRUE,"preg4";#N/A,#N/A,TRUE,"bazpr2000"}</definedName>
    <definedName name="eefff" hidden="1">{#N/A,#N/A,TRUE,"preg4";#N/A,#N/A,TRUE,"bazpr99"}</definedName>
    <definedName name="effrfrg" hidden="1">{#N/A,#N/A,TRUE,"preg4";#N/A,#N/A,TRUE,"bazpr99"}</definedName>
    <definedName name="egegegeg" hidden="1">{#N/A,#N/A,TRUE,"preg4";#N/A,#N/A,TRUE,"bazpr99"}</definedName>
    <definedName name="Empty">'[2]Box-Trimese~ni dr`avni zapiData'!$AB$1</definedName>
    <definedName name="End_Bal">#REF!</definedName>
    <definedName name="esege" hidden="1">{#N/A,#N/A,TRUE,"preg4";#N/A,#N/A,TRUE,"bazpr2001"}</definedName>
    <definedName name="ew\" hidden="1">{#N/A,#N/A,TRUE,"preg4";#N/A,#N/A,TRUE,"bazpr99"}</definedName>
    <definedName name="Extra_Pay">#REF!</definedName>
    <definedName name="fasdgh" hidden="1">{#N/A,#N/A,TRUE,"preg4";#N/A,#N/A,TRUE,"bazpr2000"}</definedName>
    <definedName name="fasef" hidden="1">{#N/A,#N/A,TRUE,"preg4";#N/A,#N/A,TRUE,"bazpr2000"}</definedName>
    <definedName name="fdas" hidden="1">{#N/A,#N/A,TRUE,"preg4";#N/A,#N/A,TRUE,"bazpr2001"}</definedName>
    <definedName name="fdashg" hidden="1">{#N/A,#N/A,TRUE,"preg4";#N/A,#N/A,TRUE,"bazpr99"}</definedName>
    <definedName name="fdbvcbv" hidden="1">{#N/A,#N/A,TRUE,"preg4";#N/A,#N/A,TRUE,"bazpr2001"}</definedName>
    <definedName name="fdgbvdf" hidden="1">{#N/A,#N/A,TRUE,"preg4";#N/A,#N/A,TRUE,"bazpr99"}</definedName>
    <definedName name="fdsah" hidden="1">{#N/A,#N/A,TRUE,"preg4";#N/A,#N/A,TRUE,"bazpr99"}</definedName>
    <definedName name="fdx" hidden="1">{#N/A,#N/A,TRUE,"preg4";#N/A,#N/A,TRUE,"bazpr2000"}</definedName>
    <definedName name="fdxcb" hidden="1">{#N/A,#N/A,TRUE,"preg4";#N/A,#N/A,TRUE,"bazpr99"}</definedName>
    <definedName name="fe" hidden="1">{#N/A,#N/A,TRUE,"preg4";#N/A,#N/A,TRUE,"bazpr99"}</definedName>
    <definedName name="ff" hidden="1">{#N/A,#N/A,TRUE,"preg4";#N/A,#N/A,TRUE,"bazpr99"}</definedName>
    <definedName name="ffaa" hidden="1">{#N/A,#N/A,TRUE,"preg4";#N/A,#N/A,TRUE,"bazpr99"}</definedName>
    <definedName name="ffd" hidden="1">{#N/A,#N/A,TRUE,"preg4";#N/A,#N/A,TRUE,"bazpr99"}</definedName>
    <definedName name="ffffffffffffffffffffffffffff" hidden="1">{#N/A,#N/A,TRUE,"preg4";#N/A,#N/A,TRUE,"bazpr99"}</definedName>
    <definedName name="ffs" hidden="1">{#N/A,#N/A,TRUE,"preg4";#N/A,#N/A,TRUE,"bazpr99"}</definedName>
    <definedName name="figure">#REF!</definedName>
    <definedName name="figureq">#REF!</definedName>
    <definedName name="finansiranje_2" hidden="1">{#N/A,#N/A,TRUE,"preg4";#N/A,#N/A,TRUE,"bazpr99"}</definedName>
    <definedName name="Finansisko_itn_">#REF!</definedName>
    <definedName name="fraer" hidden="1">{#N/A,#N/A,TRUE,"preg4";#N/A,#N/A,TRUE,"bazpr99"}</definedName>
    <definedName name="frt">#REF!</definedName>
    <definedName name="fsssf" hidden="1">{#N/A,#N/A,TRUE,"preg4";#N/A,#N/A,TRUE,"bazpr99"}</definedName>
    <definedName name="Full_Print">#REF!</definedName>
    <definedName name="fvxcbbn" hidden="1">{#N/A,#N/A,TRUE,"preg4";#N/A,#N/A,TRUE,"bazpr2001"}</definedName>
    <definedName name="g" hidden="1">{#N/A,#N/A,TRUE,"preg4";#N/A,#N/A,TRUE,"bazpr99"}</definedName>
    <definedName name="gb" hidden="1">{#N/A,#N/A,TRUE,"preg4";#N/A,#N/A,TRUE,"bazpr99"}</definedName>
    <definedName name="gfb" hidden="1">{#N/A,#N/A,TRUE,"preg4";#N/A,#N/A,TRUE,"bazpr2000"}</definedName>
    <definedName name="gfsesefsdf" hidden="1">{#N/A,#N/A,TRUE,"preg4";#N/A,#N/A,TRUE,"bazpr99"}</definedName>
    <definedName name="gg" hidden="1">{#N/A,#N/A,TRUE,"preg4";#N/A,#N/A,TRUE,"bazpr2000"}</definedName>
    <definedName name="ggd" hidden="1">{#N/A,#N/A,TRUE,"preg4";#N/A,#N/A,TRUE,"bazpr99"}</definedName>
    <definedName name="gge" hidden="1">{#N/A,#N/A,TRUE,"preg4";#N/A,#N/A,TRUE,"bazpr99"}</definedName>
    <definedName name="ghfa" hidden="1">{#N/A,#N/A,TRUE,"preg4";#N/A,#N/A,TRUE,"bazpr2000"}</definedName>
    <definedName name="ghhhh">#REF!</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hidden="1">{#N/A,#N/A,TRUE,"preg4";#N/A,#N/A,TRUE,"bazpr99"}</definedName>
    <definedName name="Header_Row">ROW(#REF!)</definedName>
    <definedName name="hjvfi" hidden="1">{#N/A,#N/A,TRUE,"preg4";#N/A,#N/A,TRUE,"bazpr2001"}</definedName>
    <definedName name="hnugujko" hidden="1">{#N/A,#N/A,TRUE,"preg4";#N/A,#N/A,TRUE,"bazpr99"}</definedName>
    <definedName name="Hoteli_i_restorani">#REF!</definedName>
    <definedName name="hsdjkdfnha" hidden="1">{#N/A,#N/A,TRUE,"preg4";#N/A,#N/A,TRUE,"bazpr99"}</definedName>
    <definedName name="hy" hidden="1">{#N/A,#N/A,TRUE,"preg4";#N/A,#N/A,TRUE,"bazpr2000"}</definedName>
    <definedName name="i" hidden="1">{#N/A,#N/A,TRUE,"preg4";#N/A,#N/A,TRUE,"bazpr99"}</definedName>
    <definedName name="Industrija">#REF!</definedName>
    <definedName name="instfak" hidden="1">{#N/A,#N/A,TRUE,"preg4";#N/A,#N/A,TRUE,"bazpr99"}</definedName>
    <definedName name="Int">#REF!</definedName>
    <definedName name="Interest_Rate">#REF!</definedName>
    <definedName name="IZVOZ2000_YU_KO">#REF!</definedName>
    <definedName name="IZVOZ2000_YU_KO_DO_4MES">#REF!</definedName>
    <definedName name="IZVOZ2000_YU_KO_SA_6_MESECOM">#REF!</definedName>
    <definedName name="IZVOZ2001_YU_KO">#REF!</definedName>
    <definedName name="IZVOZ2001_YU_KO_NOVO">#REF!</definedName>
    <definedName name="IZVOZ2002_YU_KO">#REF!</definedName>
    <definedName name="IZVOZ2003_YU_KO">#REF!</definedName>
    <definedName name="jageiojiobv" hidden="1">{#N/A,#N/A,TRUE,"preg4";#N/A,#N/A,TRUE,"bazpr2001"}</definedName>
    <definedName name="Javna_uprava_itn_">#REF!</definedName>
    <definedName name="jijijijij" hidden="1">{#N/A,#N/A,TRUE,"preg4";#N/A,#N/A,TRUE,"bazpr2000"}</definedName>
    <definedName name="jk" hidden="1">{#N/A,#N/A,TRUE,"preg4";#N/A,#N/A,TRUE,"bazpr2000"}</definedName>
    <definedName name="jkgjg" hidden="1">{#N/A,#N/A,TRUE,"preg4";#N/A,#N/A,TRUE,"bazpr99"}</definedName>
    <definedName name="jkjk" hidden="1">{#N/A,#N/A,TRUE,"preg4";#N/A,#N/A,TRUE,"bazpr99"}</definedName>
    <definedName name="kiyt" hidden="1">{#N/A,#N/A,TRUE,"preg4";#N/A,#N/A,TRUE,"bazpr2001"}</definedName>
    <definedName name="koi" hidden="1">{#N/A,#N/A,TRUE,"preg4";#N/A,#N/A,TRUE,"bazpr2001"}</definedName>
    <definedName name="ksdfajklj" hidden="1">{#N/A,#N/A,TRUE,"preg4";#N/A,#N/A,TRUE,"bazpr2001"}</definedName>
    <definedName name="l" hidden="1">{#N/A,#N/A,TRUE,"preg4";#N/A,#N/A,TRUE,"bazpr2001"}</definedName>
    <definedName name="Last_Row">IF(Values_Entered,Header_Row+Number_of_Payments,Header_Row)</definedName>
    <definedName name="Likvidnost" hidden="1">{#N/A,#N/A,TRUE,"preg4";#N/A,#N/A,TRUE,"bazpr99"}</definedName>
    <definedName name="lj" hidden="1">{#N/A,#N/A,TRUE,"preg4";#N/A,#N/A,TRUE,"bazpr99"}</definedName>
    <definedName name="ljljlk" hidden="1">{#N/A,#N/A,TRUE,"preg4";#N/A,#N/A,TRUE,"bazpr2001"}</definedName>
    <definedName name="ljlk" hidden="1">{#N/A,#N/A,TRUE,"preg4";#N/A,#N/A,TRUE,"bazpr99"}</definedName>
    <definedName name="Ljupka" hidden="1">{#N/A,#N/A,TRUE,"preg4";#N/A,#N/A,TRUE,"bazpr2000"}</definedName>
    <definedName name="lo" hidden="1">{#N/A,#N/A,TRUE,"preg4";#N/A,#N/A,TRUE,"bazpr99"}</definedName>
    <definedName name="Loan_Amount">#REF!</definedName>
    <definedName name="Loan_Start">#REF!</definedName>
    <definedName name="Loan_Years">#REF!</definedName>
    <definedName name="m" hidden="1">{#N/A,#N/A,TRUE,"preg4";#N/A,#N/A,TRUE,"bazpr99"}</definedName>
    <definedName name="maja" hidden="1">{#N/A,#N/A,TRUE,"preg4";#N/A,#N/A,TRUE,"bazpr2001"}</definedName>
    <definedName name="majadrvzavnizapisi" hidden="1">{#N/A,#N/A,TRUE,"preg4";#N/A,#N/A,TRUE,"bazpr99"}</definedName>
    <definedName name="majahjyg" hidden="1">{#N/A,#N/A,TRUE,"preg4";#N/A,#N/A,TRUE,"bazpr2001"}</definedName>
    <definedName name="majamaja" hidden="1">{#N/A,#N/A,TRUE,"preg4";#N/A,#N/A,TRUE,"bazpr99"}</definedName>
    <definedName name="MAKJFKSLADJV" hidden="1">{#N/A,#N/A,TRUE,"preg4";#N/A,#N/A,TRUE,"bazpr99"}</definedName>
    <definedName name="maskjcias" hidden="1">{#N/A,#N/A,TRUE,"preg4";#N/A,#N/A,TRUE,"bazpr2001"}</definedName>
    <definedName name="men." hidden="1">{#N/A,#N/A,TRUE,"preg4";#N/A,#N/A,TRUE,"bazpr99"}</definedName>
    <definedName name="merww" hidden="1">{#N/A,#N/A,TRUE,"preg4";#N/A,#N/A,TRUE,"bazpr99"}</definedName>
    <definedName name="mi" hidden="1">{#N/A,#N/A,TRUE,"preg4";#N/A,#N/A,TRUE,"bazpr2001"}</definedName>
    <definedName name="mj" hidden="1">{#N/A,#N/A,TRUE,"preg4";#N/A,#N/A,TRUE,"bazpr99"}</definedName>
    <definedName name="mja" hidden="1">{#N/A,#N/A,TRUE,"preg4";#N/A,#N/A,TRUE,"bazpr99"}</definedName>
    <definedName name="mjata" hidden="1">{#N/A,#N/A,TRUE,"preg4";#N/A,#N/A,TRUE,"bazpr2001"}</definedName>
    <definedName name="mjhgdcb" hidden="1">{#N/A,#N/A,TRUE,"preg4";#N/A,#N/A,TRUE,"bazpr99"}</definedName>
    <definedName name="mju" hidden="1">{#N/A,#N/A,TRUE,"preg4";#N/A,#N/A,TRUE,"bazpr2001"}</definedName>
    <definedName name="mk" hidden="1">{#N/A,#N/A,TRUE,"preg4";#N/A,#N/A,TRUE,"bazpr2001"}</definedName>
    <definedName name="mka" hidden="1">{#N/A,#N/A,TRUE,"preg4";#N/A,#N/A,TRUE,"bazpr2001"}</definedName>
    <definedName name="mkij" hidden="1">{#N/A,#N/A,TRUE,"preg4";#N/A,#N/A,TRUE,"bazpr2000"}</definedName>
    <definedName name="mkiuh" hidden="1">{#N/A,#N/A,TRUE,"preg4";#N/A,#N/A,TRUE,"bazpr2000"}</definedName>
    <definedName name="mkiut" hidden="1">{#N/A,#N/A,TRUE,"preg4";#N/A,#N/A,TRUE,"bazpr99"}</definedName>
    <definedName name="mkosdfjkopr" hidden="1">{#N/A,#N/A,TRUE,"preg4";#N/A,#N/A,TRUE,"bazpr99"}</definedName>
    <definedName name="mmmmmmmmmmmmmmmmmmmmmmm" hidden="1">{#N/A,#N/A,TRUE,"preg4";#N/A,#N/A,TRUE,"bazpr99"}</definedName>
    <definedName name="mnaifhasi" hidden="1">{#N/A,#N/A,TRUE,"preg4";#N/A,#N/A,TRUE,"bazpr99"}</definedName>
    <definedName name="mskfhdj" hidden="1">{#N/A,#N/A,TRUE,"preg4";#N/A,#N/A,TRUE,"bazpr99"}</definedName>
    <definedName name="NAMES">#REF!</definedName>
    <definedName name="ncvihjvckl" hidden="1">{#N/A,#N/A,TRUE,"preg4";#N/A,#N/A,TRUE,"bazpr99"}</definedName>
    <definedName name="neda" hidden="1">{#N/A,#N/A,TRUE,"preg4";#N/A,#N/A,TRUE,"bazpr99"}</definedName>
    <definedName name="nedaa" hidden="1">{#N/A,#N/A,TRUE,"preg4";#N/A,#N/A,TRUE,"bazpr2000"}</definedName>
    <definedName name="njata" hidden="1">{#N/A,#N/A,TRUE,"preg4";#N/A,#N/A,TRUE,"bazpr99"}</definedName>
    <definedName name="nty" hidden="1">{#N/A,#N/A,TRUE,"preg4";#N/A,#N/A,TRUE,"bazpr2000"}</definedName>
    <definedName name="Num_Pmt_Per_Year">#REF!</definedName>
    <definedName name="Number_of_Payments">MATCH(0.01,End_Bal,-1)+1</definedName>
    <definedName name="nut" hidden="1">{#N/A,#N/A,TRUE,"preg4";#N/A,#N/A,TRUE,"bazpr99"}</definedName>
    <definedName name="oioi" hidden="1">{#N/A,#N/A,TRUE,"preg4";#N/A,#N/A,TRUE,"bazpr99"}</definedName>
    <definedName name="ok" hidden="1">{#N/A,#N/A,TRUE,"preg4";#N/A,#N/A,TRUE,"bazpr2000"}</definedName>
    <definedName name="p" hidden="1">{#N/A,#N/A,TRUE,"preg4";#N/A,#N/A,TRUE,"bazpr99"}</definedName>
    <definedName name="Pay_Date">#REF!</definedName>
    <definedName name="Pay_Num">#REF!</definedName>
    <definedName name="Payment_Date">DATE(YEAR(Loan_Start),MONTH(Loan_Start)+Payment_Number,DAY(Loan_Start))</definedName>
    <definedName name="pazar" hidden="1">{#N/A,#N/A,TRUE,"preg4";#N/A,#N/A,TRUE,"bazpr99"}</definedName>
    <definedName name="pazar2000" hidden="1">{#N/A,#N/A,TRUE,"preg4";#N/A,#N/A,TRUE,"bazpr99"}</definedName>
    <definedName name="PHV_godishen">#REF!</definedName>
    <definedName name="pita" hidden="1">{#N/A,#N/A,TRUE,"preg4";#N/A,#N/A,TRUE,"bazpr99"}</definedName>
    <definedName name="pitaa" hidden="1">{#N/A,#N/A,TRUE,"preg4";#N/A,#N/A,TRUE,"bazpr99"}</definedName>
    <definedName name="pl" hidden="1">{#N/A,#N/A,TRUE,"preg4";#N/A,#N/A,TRUE,"bazpr99"}</definedName>
    <definedName name="plasmani" hidden="1">{#N/A,#N/A,TRUE,"preg4";#N/A,#N/A,TRUE,"bazpr99"}</definedName>
    <definedName name="ploiu" hidden="1">{#N/A,#N/A,TRUE,"preg4";#N/A,#N/A,TRUE,"bazpr99"}</definedName>
    <definedName name="po" hidden="1">{#N/A,#N/A,TRUE,"preg4";#N/A,#N/A,TRUE,"bazpr99"}</definedName>
    <definedName name="pop" hidden="1">{#N/A,#N/A,TRUE,"preg4";#N/A,#N/A,TRUE,"bazpr99"}</definedName>
    <definedName name="popopo" hidden="1">{#N/A,#N/A,TRUE,"preg4";#N/A,#N/A,TRUE,"bazpr2001"}</definedName>
    <definedName name="pp" hidden="1">{#N/A,#N/A,TRUE,"preg4";#N/A,#N/A,TRUE,"bazpr2000"}</definedName>
    <definedName name="Princ">#REF!</definedName>
    <definedName name="_xlnm.Print_Area">#REF!</definedName>
    <definedName name="PRINT_AREA_MI">#REF!</definedName>
    <definedName name="Print_Area_Reset">OFFSET(Full_Print,0,0,Last_Row)</definedName>
    <definedName name="PRINT_TITLES_MI">#REF!</definedName>
    <definedName name="profitability">#REF!</definedName>
    <definedName name="promgraf">[3]GRAFPROM!#REF!</definedName>
    <definedName name="q" hidden="1">{#N/A,#N/A,TRUE,"preg4";#N/A,#N/A,TRUE,"bazpr99"}</definedName>
    <definedName name="Q_MMF2_UVOZ">#REF!</definedName>
    <definedName name="qqq" hidden="1">{#N/A,#N/A,TRUE,"preg4";#N/A,#N/A,TRUE,"bazpr2000"}</definedName>
    <definedName name="qryBRTRANSPROMET_period">#REF!</definedName>
    <definedName name="qwew" hidden="1">{#N/A,#N/A,TRUE,"preg4";#N/A,#N/A,TRUE,"bazpr2000"}</definedName>
    <definedName name="QYU_KO">#REF!</definedName>
    <definedName name="redk" hidden="1">{#N/A,#N/A,TRUE,"preg4";#N/A,#N/A,TRUE,"bazpr99"}</definedName>
    <definedName name="rfrf" hidden="1">{#N/A,#N/A,TRUE,"preg4";#N/A,#N/A,TRUE,"bazpr2001"}</definedName>
    <definedName name="rt" hidden="1">{#N/A,#N/A,TRUE,"preg4";#N/A,#N/A,TRUE,"bazpr99"}</definedName>
    <definedName name="s"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hidden="1">{#N/A,#N/A,TRUE,"preg4";#N/A,#N/A,TRUE,"bazpr99"}</definedName>
    <definedName name="sdac" hidden="1">{#N/A,#N/A,TRUE,"preg4";#N/A,#N/A,TRUE,"bazpr99"}</definedName>
    <definedName name="sdc">[4]BAZA!#REF!</definedName>
    <definedName name="sdfds" hidden="1">{#N/A,#N/A,TRUE,"preg4";#N/A,#N/A,TRUE,"bazpr99"}</definedName>
    <definedName name="SDGCB" hidden="1">{#N/A,#N/A,TRUE,"preg4";#N/A,#N/A,TRUE,"bazpr99"}</definedName>
    <definedName name="sds" hidden="1">{#N/A,#N/A,TRUE,"preg4";#N/A,#N/A,TRUE,"bazpr99"}</definedName>
    <definedName name="sdvg" hidden="1">{#N/A,#N/A,TRUE,"preg4";#N/A,#N/A,TRUE,"bazpr2000"}</definedName>
    <definedName name="se" hidden="1">{#N/A,#N/A,TRUE,"preg4";#N/A,#N/A,TRUE,"bazpr99"}</definedName>
    <definedName name="Sel_Econ_Ind">#REF!</definedName>
    <definedName name="sfdv" hidden="1">{#N/A,#N/A,TRUE,"preg4";#N/A,#N/A,TRUE,"bazpr2001"}</definedName>
    <definedName name="Soobra_aj__skladirawe_i_vrski">#REF!</definedName>
    <definedName name="ss" hidden="1">{#N/A,#N/A,TRUE,"preg4";#N/A,#N/A,TRUE,"bazpr2001"}</definedName>
    <definedName name="SSpogrupi">#REF!</definedName>
    <definedName name="t">#REF!</definedName>
    <definedName name="tabela" hidden="1">{#N/A,#N/A,TRUE,"preg4";#N/A,#N/A,TRUE,"bazpr99"}</definedName>
    <definedName name="teo" hidden="1">{#N/A,#N/A,TRUE,"preg4";#N/A,#N/A,TRUE,"bazpr2001"}</definedName>
    <definedName name="Total_Interest">#REF!</definedName>
    <definedName name="Total_Pay">#REF!</definedName>
    <definedName name="Total_Payment">Scheduled_Payment+Extra_Payment</definedName>
    <definedName name="trd" hidden="1">{#N/A,#N/A,TRUE,"preg4";#N/A,#N/A,TRUE,"bazpr2001"}</definedName>
    <definedName name="Trgovija_na_golemo_i_malo__popravka_na_motorni_vozila__motocikli_i_predmeti_za_li_na_upotreba_i_za_doma_instva">#REF!</definedName>
    <definedName name="UVOZ_DORABOTKI_99_TRBR">#REF!</definedName>
    <definedName name="UVOZ2000_10">#REF!</definedName>
    <definedName name="UVOZ2000_10_27">#REF!</definedName>
    <definedName name="UVOZ2000_27">#REF!</definedName>
    <definedName name="UVOZ2001_27">#REF!</definedName>
    <definedName name="UVOZ2002_27">#REF!</definedName>
    <definedName name="UVOZ2003_27">#REF!</definedName>
    <definedName name="UVOZ98_10_27">[4]BAZA!#REF!</definedName>
    <definedName name="Values_Entered">IF(Loan_Amount*Interest_Rate*Loan_Years*Loan_Start&gt;0,1,0)</definedName>
    <definedName name="vnhjikjcd" hidden="1">{#N/A,#N/A,TRUE,"preg4";#N/A,#N/A,TRUE,"bazpr2000"}</definedName>
    <definedName name="vtre" hidden="1">{#N/A,#N/A,TRUE,"preg4";#N/A,#N/A,TRUE,"bazpr2001"}</definedName>
    <definedName name="w">#REF!</definedName>
    <definedName name="wdxsdsf" hidden="1">{#N/A,#N/A,TRUE,"preg4";#N/A,#N/A,TRUE,"bazpr2000"}</definedName>
    <definedName name="wfr" hidden="1">{#N/A,#N/A,TRUE,"preg4";#N/A,#N/A,TRUE,"bazpr99"}</definedName>
    <definedName name="wrn.PAZAR." hidden="1">{#N/A,#N/A,TRUE,"preg4";#N/A,#N/A,TRUE,"bazpr2001"}</definedName>
    <definedName name="wrn.pazar_1." hidden="1">{#N/A,#N/A,TRUE,"preg4";#N/A,#N/A,TRUE,"bazpr2003";#N/A,#N/A,TRUE,"preg4";#N/A,#N/A,TRUE,"bazpr2003";#N/A,#N/A,TRUE,"bazpr2003"}</definedName>
    <definedName name="wrn1.pazar." hidden="1">{#N/A,#N/A,TRUE,"preg4";#N/A,#N/A,TRUE,"bazpr99"}</definedName>
    <definedName name="z" hidden="1">{#N/A,#N/A,TRUE,"preg4";#N/A,#N/A,TRUE,"bazpr99"}</definedName>
    <definedName name="zadolzenost" hidden="1">{#N/A,#N/A,TRUE,"preg4";#N/A,#N/A,TRUE,"bazpr2001"}</definedName>
    <definedName name="Zemjodelstvo">#REF!</definedName>
    <definedName name="zz" hidden="1">{#N/A,#N/A,TRUE,"preg4";#N/A,#N/A,TRUE,"bazpr2000"}</definedName>
    <definedName name="zzzz" hidden="1">{#N/A,#N/A,TRUE,"preg4";#N/A,#N/A,TRUE,"bazpr99"}</definedName>
    <definedName name="а">#REF!</definedName>
    <definedName name="уво">#REF!</definedName>
  </definedNames>
  <calcPr calcId="152511"/>
</workbook>
</file>

<file path=xl/calcChain.xml><?xml version="1.0" encoding="utf-8"?>
<calcChain xmlns="http://schemas.openxmlformats.org/spreadsheetml/2006/main">
  <c r="B24" i="151" l="1"/>
  <c r="B23" i="151"/>
  <c r="B18" i="151"/>
  <c r="B17" i="151"/>
  <c r="B16" i="151"/>
  <c r="B15" i="151"/>
  <c r="B14" i="151"/>
  <c r="B13" i="151"/>
  <c r="B12" i="151"/>
  <c r="B11" i="151"/>
  <c r="B10" i="151"/>
  <c r="B8" i="151"/>
  <c r="B7" i="151"/>
  <c r="H37" i="146" l="1"/>
  <c r="I37" i="146" s="1"/>
  <c r="G37" i="146"/>
  <c r="E37" i="146"/>
  <c r="H36" i="146"/>
  <c r="I36" i="146" s="1"/>
  <c r="G36" i="146"/>
  <c r="E36" i="146"/>
  <c r="H35" i="146"/>
  <c r="I35" i="146" s="1"/>
  <c r="G35" i="146"/>
  <c r="E35" i="146"/>
  <c r="H34" i="146"/>
  <c r="I34" i="146" s="1"/>
  <c r="G34" i="146"/>
  <c r="E34" i="146"/>
  <c r="H33" i="146"/>
  <c r="I33" i="146" s="1"/>
  <c r="G33" i="146"/>
  <c r="E33" i="146"/>
  <c r="H32" i="146"/>
  <c r="I32" i="146" s="1"/>
  <c r="G32" i="146"/>
  <c r="E32" i="146"/>
  <c r="H31" i="146"/>
  <c r="I31" i="146" s="1"/>
  <c r="G31" i="146"/>
  <c r="E31" i="146"/>
  <c r="H30" i="146"/>
  <c r="I30" i="146" s="1"/>
  <c r="G30" i="146"/>
  <c r="E30" i="146"/>
  <c r="H29" i="146"/>
  <c r="I29" i="146" s="1"/>
  <c r="G29" i="146"/>
  <c r="E29" i="146"/>
  <c r="H28" i="146"/>
  <c r="I28" i="146" s="1"/>
  <c r="G28" i="146"/>
  <c r="E28" i="146"/>
  <c r="H27" i="146"/>
  <c r="I27" i="146" s="1"/>
  <c r="G27" i="146"/>
  <c r="E27" i="146"/>
  <c r="H26" i="146"/>
  <c r="I26" i="146" s="1"/>
  <c r="G26" i="146"/>
  <c r="E26" i="146"/>
  <c r="H25" i="146"/>
  <c r="I25" i="146" s="1"/>
  <c r="G25" i="146"/>
  <c r="E25" i="146"/>
  <c r="H24" i="146"/>
  <c r="I24" i="146" s="1"/>
  <c r="G24" i="146"/>
  <c r="E24" i="146"/>
  <c r="H23" i="146"/>
  <c r="I23" i="146" s="1"/>
  <c r="G23" i="146"/>
  <c r="E23" i="146"/>
  <c r="H22" i="146"/>
  <c r="I22" i="146" s="1"/>
  <c r="G22" i="146"/>
  <c r="E22" i="146"/>
  <c r="H21" i="146"/>
  <c r="I21" i="146" s="1"/>
  <c r="G21" i="146"/>
  <c r="E21" i="146"/>
  <c r="H20" i="146"/>
  <c r="I20" i="146" s="1"/>
  <c r="G20" i="146"/>
  <c r="E20" i="146"/>
  <c r="H19" i="146"/>
  <c r="I19" i="146" s="1"/>
  <c r="G19" i="146"/>
  <c r="E19" i="146"/>
  <c r="H18" i="146"/>
  <c r="I18" i="146" s="1"/>
  <c r="G18" i="146"/>
  <c r="E18" i="146"/>
  <c r="H17" i="146"/>
  <c r="I17" i="146" s="1"/>
  <c r="G17" i="146"/>
  <c r="E17" i="146"/>
  <c r="H16" i="146"/>
  <c r="I16" i="146" s="1"/>
  <c r="G16" i="146"/>
  <c r="E16" i="146"/>
  <c r="H15" i="146"/>
  <c r="I15" i="146" s="1"/>
  <c r="G15" i="146"/>
  <c r="E15" i="146"/>
  <c r="H14" i="146"/>
  <c r="I14" i="146" s="1"/>
  <c r="G14" i="146"/>
  <c r="E14" i="146"/>
  <c r="H13" i="146"/>
  <c r="I13" i="146" s="1"/>
  <c r="G13" i="146"/>
  <c r="E13" i="146"/>
  <c r="H12" i="146"/>
  <c r="I12" i="146" s="1"/>
  <c r="G12" i="146"/>
  <c r="E12" i="146"/>
  <c r="H11" i="146"/>
  <c r="I11" i="146" s="1"/>
  <c r="G11" i="146"/>
  <c r="E11" i="146"/>
  <c r="H10" i="146"/>
  <c r="I10" i="146" s="1"/>
  <c r="G10" i="146"/>
  <c r="E10" i="146"/>
  <c r="H9" i="146"/>
  <c r="I9" i="146" s="1"/>
  <c r="G9" i="146"/>
  <c r="E9" i="146"/>
  <c r="H8" i="146"/>
  <c r="I8" i="146" s="1"/>
  <c r="G8" i="146"/>
  <c r="E8" i="146"/>
  <c r="H44" i="145"/>
  <c r="I44" i="145" s="1"/>
  <c r="G44" i="145"/>
  <c r="E44" i="145"/>
  <c r="H43" i="145"/>
  <c r="I43" i="145" s="1"/>
  <c r="G43" i="145"/>
  <c r="E43" i="145"/>
  <c r="H42" i="145"/>
  <c r="I42" i="145" s="1"/>
  <c r="G42" i="145"/>
  <c r="E42" i="145"/>
  <c r="H41" i="145"/>
  <c r="I41" i="145" s="1"/>
  <c r="G41" i="145"/>
  <c r="E41" i="145"/>
  <c r="H40" i="145"/>
  <c r="I40" i="145" s="1"/>
  <c r="G40" i="145"/>
  <c r="E40" i="145"/>
  <c r="H39" i="145"/>
  <c r="I39" i="145" s="1"/>
  <c r="G39" i="145"/>
  <c r="E39" i="145"/>
  <c r="H38" i="145"/>
  <c r="I38" i="145" s="1"/>
  <c r="G38" i="145"/>
  <c r="E38" i="145"/>
  <c r="H37" i="145"/>
  <c r="I37" i="145" s="1"/>
  <c r="G37" i="145"/>
  <c r="E37" i="145"/>
  <c r="H36" i="145"/>
  <c r="I36" i="145" s="1"/>
  <c r="G36" i="145"/>
  <c r="E36" i="145"/>
  <c r="H35" i="145"/>
  <c r="I35" i="145" s="1"/>
  <c r="G35" i="145"/>
  <c r="E35" i="145"/>
  <c r="H34" i="145"/>
  <c r="I34" i="145" s="1"/>
  <c r="G34" i="145"/>
  <c r="E34" i="145"/>
  <c r="H33" i="145"/>
  <c r="I33" i="145" s="1"/>
  <c r="G33" i="145"/>
  <c r="E33" i="145"/>
  <c r="H32" i="145"/>
  <c r="I32" i="145" s="1"/>
  <c r="G32" i="145"/>
  <c r="E32" i="145"/>
  <c r="H31" i="145"/>
  <c r="I31" i="145" s="1"/>
  <c r="G31" i="145"/>
  <c r="E31" i="145"/>
  <c r="H30" i="145"/>
  <c r="I30" i="145" s="1"/>
  <c r="G30" i="145"/>
  <c r="E30" i="145"/>
  <c r="H29" i="145"/>
  <c r="I29" i="145" s="1"/>
  <c r="G29" i="145"/>
  <c r="E29" i="145"/>
  <c r="H28" i="145"/>
  <c r="I28" i="145" s="1"/>
  <c r="G28" i="145"/>
  <c r="E28" i="145"/>
  <c r="H27" i="145"/>
  <c r="I27" i="145" s="1"/>
  <c r="G27" i="145"/>
  <c r="E27" i="145"/>
  <c r="H26" i="145"/>
  <c r="I26" i="145" s="1"/>
  <c r="G26" i="145"/>
  <c r="E26" i="145"/>
  <c r="H25" i="145"/>
  <c r="I25" i="145" s="1"/>
  <c r="G25" i="145"/>
  <c r="E25" i="145"/>
  <c r="H24" i="145"/>
  <c r="I24" i="145" s="1"/>
  <c r="G24" i="145"/>
  <c r="E24" i="145"/>
  <c r="H23" i="145"/>
  <c r="I23" i="145" s="1"/>
  <c r="G23" i="145"/>
  <c r="E23" i="145"/>
  <c r="H22" i="145"/>
  <c r="I22" i="145" s="1"/>
  <c r="G22" i="145"/>
  <c r="E22" i="145"/>
  <c r="H21" i="145"/>
  <c r="I21" i="145" s="1"/>
  <c r="G21" i="145"/>
  <c r="E21" i="145"/>
  <c r="H20" i="145"/>
  <c r="I20" i="145" s="1"/>
  <c r="G20" i="145"/>
  <c r="E20" i="145"/>
  <c r="H19" i="145"/>
  <c r="I19" i="145" s="1"/>
  <c r="G19" i="145"/>
  <c r="E19" i="145"/>
  <c r="H18" i="145"/>
  <c r="I18" i="145" s="1"/>
  <c r="G18" i="145"/>
  <c r="E18" i="145"/>
  <c r="H17" i="145"/>
  <c r="I17" i="145" s="1"/>
  <c r="G17" i="145"/>
  <c r="E17" i="145"/>
  <c r="H16" i="145"/>
  <c r="I16" i="145" s="1"/>
  <c r="G16" i="145"/>
  <c r="E16" i="145"/>
  <c r="H15" i="145"/>
  <c r="I15" i="145" s="1"/>
  <c r="G15" i="145"/>
  <c r="E15" i="145"/>
  <c r="H14" i="145"/>
  <c r="I14" i="145" s="1"/>
  <c r="G14" i="145"/>
  <c r="E14" i="145"/>
  <c r="H13" i="145"/>
  <c r="I13" i="145" s="1"/>
  <c r="G13" i="145"/>
  <c r="E13" i="145"/>
  <c r="H12" i="145"/>
  <c r="I12" i="145" s="1"/>
  <c r="G12" i="145"/>
  <c r="E12" i="145"/>
  <c r="H11" i="145"/>
  <c r="I11" i="145" s="1"/>
  <c r="G11" i="145"/>
  <c r="E11" i="145"/>
  <c r="H10" i="145"/>
  <c r="I10" i="145" s="1"/>
  <c r="G10" i="145"/>
  <c r="E10" i="145"/>
  <c r="H9" i="145"/>
  <c r="I9" i="145" s="1"/>
  <c r="G9" i="145"/>
  <c r="E9" i="145"/>
  <c r="H8" i="145"/>
  <c r="I8" i="145" s="1"/>
  <c r="G8" i="145"/>
  <c r="E8" i="145"/>
  <c r="B77" i="126" l="1"/>
  <c r="B76" i="126"/>
  <c r="C11" i="126"/>
  <c r="B7" i="126"/>
  <c r="A6" i="126"/>
  <c r="D2" i="126"/>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<sst xmlns="http://schemas.openxmlformats.org/spreadsheetml/2006/main" count="2588" uniqueCount="1048">
  <si>
    <t>Големи банки</t>
  </si>
  <si>
    <t>Средни банки</t>
  </si>
  <si>
    <t>Мали банки</t>
  </si>
  <si>
    <t>31.12.2015</t>
  </si>
  <si>
    <t>31.12.2016</t>
  </si>
  <si>
    <t>12.2015</t>
  </si>
  <si>
    <t>12.2016</t>
  </si>
  <si>
    <t>unrealised</t>
  </si>
  <si>
    <t>Gross profit</t>
  </si>
  <si>
    <t>12.2009</t>
  </si>
  <si>
    <t>12.2010</t>
  </si>
  <si>
    <t>12.2011</t>
  </si>
  <si>
    <t>12.2012</t>
  </si>
  <si>
    <t>12.2013</t>
  </si>
  <si>
    <t>12.2014</t>
  </si>
  <si>
    <t xml:space="preserve"> </t>
  </si>
  <si>
    <t>Annex 1</t>
  </si>
  <si>
    <t>in millions of denars</t>
  </si>
  <si>
    <t>BALANCE SHEET -ASSETS</t>
  </si>
  <si>
    <t>ASSETS</t>
  </si>
  <si>
    <t>CASH, GOLD AND BALANCES WITH NBRM</t>
  </si>
  <si>
    <t xml:space="preserve">Denar cash </t>
  </si>
  <si>
    <t xml:space="preserve">Foreign currency cash </t>
  </si>
  <si>
    <t>Checks and bills of exchange</t>
  </si>
  <si>
    <t xml:space="preserve">Reserve requirement (in foreign currency) and compulsory deposits </t>
  </si>
  <si>
    <t>Large banks</t>
  </si>
  <si>
    <t>Medium-size banks</t>
  </si>
  <si>
    <t>Small-size banks</t>
  </si>
  <si>
    <t>Total</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</si>
  <si>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</si>
  <si>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</si>
  <si>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</si>
  <si>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</si>
  <si>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</si>
  <si>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</si>
  <si>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</si>
  <si>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</si>
  <si>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</si>
  <si>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</si>
  <si>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</si>
  <si>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</si>
  <si>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</si>
  <si>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</si>
  <si>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</si>
  <si>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</si>
  <si>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</si>
  <si>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</si>
  <si>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</si>
  <si>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</si>
  <si>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</si>
  <si>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</si>
  <si>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</si>
  <si>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</si>
  <si>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</si>
  <si>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</si>
  <si>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</si>
  <si>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</si>
  <si>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</si>
  <si>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</si>
  <si>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</si>
  <si>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</si>
  <si>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</si>
  <si>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Impairment (provisions) of loans to saving houses</t>
  </si>
  <si>
    <t>Accumulated amortization of loans to saving houses</t>
  </si>
  <si>
    <t xml:space="preserve">Loans to insurance companies </t>
  </si>
  <si>
    <t>Loans to insurance companies</t>
  </si>
  <si>
    <t>Accumulated amortization of loans to insurance companies</t>
  </si>
  <si>
    <t>Impairment (provisions) of loans to insurance companies</t>
  </si>
  <si>
    <t xml:space="preserve">Loans to other financial institutions </t>
  </si>
  <si>
    <t>Loans to other financial institutions</t>
  </si>
  <si>
    <t>Loans to pension funds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</si>
  <si>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</si>
  <si>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</si>
  <si>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</si>
  <si>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</si>
  <si>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 xml:space="preserve">Overdrafts of financial institutions </t>
  </si>
  <si>
    <t>Overdrafts of financial institutions</t>
  </si>
  <si>
    <t>Impairment (provisions) of 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</si>
  <si>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</si>
  <si>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</si>
  <si>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</si>
  <si>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Factoring and forfeiting receivables from non-financial institutions - non-residents</t>
  </si>
  <si>
    <t>Accumulated amortization на побарувањата of factoring and forfeiting receivables from non-financial institutions - non-residents</t>
  </si>
  <si>
    <t>Impairment (provisions) of factoring and forfeiting receivables from non -financial institutions - non-residents</t>
  </si>
  <si>
    <t>PLACEMENTS WITH FINANCIAL INSTITUTIONS (NET)</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</si>
  <si>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</si>
  <si>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</si>
  <si>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</si>
  <si>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</si>
  <si>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</si>
  <si>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</si>
  <si>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</si>
  <si>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</si>
  <si>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</si>
  <si>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</si>
  <si>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</si>
  <si>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</si>
  <si>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</si>
  <si>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</si>
  <si>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</si>
  <si>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</si>
  <si>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</si>
  <si>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</si>
  <si>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</si>
  <si>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</si>
  <si>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</si>
  <si>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</si>
  <si>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</si>
  <si>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</si>
  <si>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</si>
  <si>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</si>
  <si>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Impairment (provisions) of financial lease receivables from nonfinancial companies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</si>
  <si>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</si>
  <si>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</si>
  <si>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</si>
  <si>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</si>
  <si>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</si>
  <si>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</si>
  <si>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Accumulated amortization of placements with non-resident households</t>
  </si>
  <si>
    <t>Impairment (provisions) of placements with non-resident households</t>
  </si>
  <si>
    <t xml:space="preserve">Overdrafts of non-residents </t>
  </si>
  <si>
    <t>Overdrafts of non-residents</t>
  </si>
  <si>
    <t>Impairment (provisions) of 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</si>
  <si>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</si>
  <si>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</si>
  <si>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</si>
  <si>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</si>
  <si>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</si>
  <si>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</si>
  <si>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</si>
  <si>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</si>
  <si>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</si>
  <si>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</si>
  <si>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</si>
  <si>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</si>
  <si>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</si>
  <si>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Foreign currency interest receivables based on deposits</t>
  </si>
  <si>
    <t>Denar interest receivables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</si>
  <si>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</si>
  <si>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</si>
  <si>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</si>
  <si>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</si>
  <si>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</si>
  <si>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</si>
  <si>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</si>
  <si>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</si>
  <si>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</si>
  <si>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</si>
  <si>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</si>
  <si>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</si>
  <si>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</si>
  <si>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</si>
  <si>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</si>
  <si>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</si>
  <si>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</si>
  <si>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</si>
  <si>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</si>
  <si>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</si>
  <si>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</si>
  <si>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</si>
  <si>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</si>
  <si>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</si>
  <si>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</si>
  <si>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</si>
  <si>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</si>
  <si>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</si>
  <si>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</si>
  <si>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</si>
  <si>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</si>
  <si>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</si>
  <si>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</si>
  <si>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TOTAL ASSETS</t>
  </si>
  <si>
    <t>FORECLOSURES</t>
  </si>
  <si>
    <t>Foreclosures</t>
  </si>
  <si>
    <t>Impairment of foreclosures</t>
  </si>
  <si>
    <t>Annex 2</t>
  </si>
  <si>
    <t>BALANCE SHEET - LIABILITIES</t>
  </si>
  <si>
    <t>LIABILITIES</t>
  </si>
  <si>
    <t xml:space="preserve">INSTRUMENTS FOR TRADING AND FINANCIAL LIABILITIES AT FAIR VALUE THROUGH PROFIT AND LOSS, DESIGNATED AS SUCH AT INITIAL RECOGNITION </t>
  </si>
  <si>
    <t>Foreign currency derivatives held for trading</t>
  </si>
  <si>
    <t>Denar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</si>
  <si>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</si>
  <si>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</si>
  <si>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</si>
  <si>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</si>
  <si>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</si>
  <si>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</si>
  <si>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</si>
  <si>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</si>
  <si>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</si>
  <si>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</si>
  <si>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</si>
  <si>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</si>
  <si>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</si>
  <si>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</si>
  <si>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</si>
  <si>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</si>
  <si>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</si>
  <si>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</si>
  <si>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</si>
  <si>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</si>
  <si>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</si>
  <si>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</si>
  <si>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</si>
  <si>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</si>
  <si>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</si>
  <si>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</si>
  <si>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</si>
  <si>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</si>
  <si>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</si>
  <si>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</si>
  <si>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</si>
  <si>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</si>
  <si>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</si>
  <si>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</si>
  <si>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</si>
  <si>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</si>
  <si>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</si>
  <si>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</si>
  <si>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</si>
  <si>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</si>
  <si>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</si>
  <si>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</si>
  <si>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</si>
  <si>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</si>
  <si>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</si>
  <si>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</si>
  <si>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</si>
  <si>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</si>
  <si>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</si>
  <si>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</si>
  <si>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</si>
  <si>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</si>
  <si>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</si>
  <si>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</si>
  <si>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</si>
  <si>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Financial lease payables to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</si>
  <si>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</si>
  <si>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</si>
  <si>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</si>
  <si>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</si>
  <si>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</si>
  <si>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</si>
  <si>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</si>
  <si>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PAYABLES</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</si>
  <si>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</si>
  <si>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</si>
  <si>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</si>
  <si>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</si>
  <si>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</si>
  <si>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</si>
  <si>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</si>
  <si>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</si>
  <si>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</si>
  <si>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</si>
  <si>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</si>
  <si>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</si>
  <si>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</si>
  <si>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</si>
  <si>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</si>
  <si>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</si>
  <si>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</si>
  <si>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</si>
  <si>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BEFORE TAX IN CURRENT YEAR</t>
  </si>
  <si>
    <t>TOTAL LIABILITIES AND EQUITY &amp; RESERVES</t>
  </si>
  <si>
    <t>Annex 4</t>
  </si>
  <si>
    <t>Market share and growth of total assets, loans and deposits, by group of banks</t>
  </si>
  <si>
    <t>CATEGORIES</t>
  </si>
  <si>
    <t>Total assets</t>
  </si>
  <si>
    <t xml:space="preserve">    - Large banks</t>
  </si>
  <si>
    <t xml:space="preserve">    - Medium-size banks</t>
  </si>
  <si>
    <t xml:space="preserve">    - Small-size banks</t>
  </si>
  <si>
    <t>Loans to nonfinancial entities</t>
  </si>
  <si>
    <t>Deposits of nonfinancial entities</t>
  </si>
  <si>
    <t>Amount in millions of denars</t>
  </si>
  <si>
    <t>Structure (in percent)</t>
  </si>
  <si>
    <t>In absolute amounts</t>
  </si>
  <si>
    <t>In %</t>
  </si>
  <si>
    <t>In the structure</t>
  </si>
  <si>
    <t>Share in the growth</t>
  </si>
  <si>
    <t>Annual change
12.2016/12.2015</t>
  </si>
  <si>
    <t>Structure of loans to nonfinancial entities</t>
  </si>
  <si>
    <t>Annex 5</t>
  </si>
  <si>
    <t>Date</t>
  </si>
  <si>
    <t>Item</t>
  </si>
  <si>
    <t>Nonfinancial companies</t>
  </si>
  <si>
    <t>Households</t>
  </si>
  <si>
    <t>Other clients</t>
  </si>
  <si>
    <t>Denar</t>
  </si>
  <si>
    <t>Denar with FX clause</t>
  </si>
  <si>
    <t>Foreign currency</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</si>
  <si>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</si>
  <si>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</si>
  <si>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</si>
  <si>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</si>
  <si>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</si>
  <si>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</si>
  <si>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</si>
  <si>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</si>
  <si>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</si>
  <si>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</si>
  <si>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</si>
  <si>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31.12.2016/     31.12.2015</t>
  </si>
  <si>
    <t>Non-financial companies</t>
  </si>
  <si>
    <t>DEN</t>
  </si>
  <si>
    <t>FX clause</t>
  </si>
  <si>
    <t>FX</t>
  </si>
  <si>
    <t>Note:</t>
  </si>
  <si>
    <t>DEN: in denars</t>
  </si>
  <si>
    <t>FX clause: in denars with FX clause</t>
  </si>
  <si>
    <t>FX: in foreign currency</t>
  </si>
  <si>
    <t>Annex 6</t>
  </si>
  <si>
    <t>Structure of the loans of nonfinancial entities, by groups of banks</t>
  </si>
  <si>
    <t>Annex 7</t>
  </si>
  <si>
    <t>Distribution of loans to nonfinancial entities, by group of banks</t>
  </si>
  <si>
    <t>Loan structures</t>
  </si>
  <si>
    <t>Sector structure</t>
  </si>
  <si>
    <t>Maturity structure</t>
  </si>
  <si>
    <t>Short-term</t>
  </si>
  <si>
    <t>Long-term</t>
  </si>
  <si>
    <t>Past due</t>
  </si>
  <si>
    <t>Nonperforming</t>
  </si>
  <si>
    <t>Currency structure</t>
  </si>
  <si>
    <t>Medium - size banks</t>
  </si>
  <si>
    <t>Small - size banks</t>
  </si>
  <si>
    <t>Annex 8</t>
  </si>
  <si>
    <t>Structure of loans to nonfinancial entities, by group of banks</t>
  </si>
  <si>
    <t>Annex 9</t>
  </si>
  <si>
    <t>Credit exposure by activity / credit product</t>
  </si>
  <si>
    <t>Sector</t>
  </si>
  <si>
    <t>Credit products / activities</t>
  </si>
  <si>
    <t>Absolute quarterly growth of credit risk exposure in millions of denars</t>
  </si>
  <si>
    <t>Quarterly growth rate</t>
  </si>
  <si>
    <t>Share in total quarterly growth of the credit risk exposure</t>
  </si>
  <si>
    <t>HOUSEHOLDS</t>
  </si>
  <si>
    <t>Residential and commercial real estate loans</t>
  </si>
  <si>
    <t>Consumer loans</t>
  </si>
  <si>
    <t>Overdrafts</t>
  </si>
  <si>
    <t>Credit cards</t>
  </si>
  <si>
    <t>Car loans</t>
  </si>
  <si>
    <t>Other loans</t>
  </si>
  <si>
    <t>Sole-proprietors</t>
  </si>
  <si>
    <t>TOTAL HOUSEHOLDS</t>
  </si>
  <si>
    <t>NONFINANCIAL COMPANIES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</si>
  <si>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</si>
  <si>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</si>
  <si>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</si>
  <si>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</si>
  <si>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</si>
  <si>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</si>
  <si>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</si>
  <si>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</si>
  <si>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NONFINANCIAL COMPANIES AND OTHER CLIENTS</t>
  </si>
  <si>
    <t>TOTAL CREDIT EXPOSURE *</t>
  </si>
  <si>
    <t xml:space="preserve">Credit risk exposure in millions of denars as of 31 December 2016 </t>
  </si>
  <si>
    <t xml:space="preserve">Credit risk exposure in millions of denars as of 31 December 2015 </t>
  </si>
  <si>
    <t>* Note: Total credit risk exposure also includes financial activities and insurance, public administration and defense and compulsory social security.</t>
  </si>
  <si>
    <t>Annex 10</t>
  </si>
  <si>
    <t>Annual growth of loans to nonfinancial entities</t>
  </si>
  <si>
    <t>Maturity</t>
  </si>
  <si>
    <t>Due</t>
  </si>
  <si>
    <t>Non-performing</t>
  </si>
  <si>
    <t>Currency</t>
  </si>
  <si>
    <t>As of the end of the year (in millions of denars)</t>
  </si>
  <si>
    <t>Absolute annual change (in millions of denars)</t>
  </si>
  <si>
    <t>Annual change rate</t>
  </si>
  <si>
    <t>Annex 11</t>
  </si>
  <si>
    <t>Structure of deposits of nonfinancial entities</t>
  </si>
  <si>
    <t>Sight deposits</t>
  </si>
  <si>
    <t>Short-term deposits</t>
  </si>
  <si>
    <t>Long-term deposits</t>
  </si>
  <si>
    <t>Total deposits</t>
  </si>
  <si>
    <t>Absolute growth of deposits</t>
  </si>
  <si>
    <t>Structure of the growth</t>
  </si>
  <si>
    <t>Change 31.12.2016/31.12.2015</t>
  </si>
  <si>
    <t>Structure of deposits of nonfinancial entities, by groups of banks</t>
  </si>
  <si>
    <t>Nonfinancial entities</t>
  </si>
  <si>
    <t>Annex 12</t>
  </si>
  <si>
    <t>in millions od denars</t>
  </si>
  <si>
    <t>Annex 13</t>
  </si>
  <si>
    <t>Distribution of deposits of nonfinancial entities, by group of banks</t>
  </si>
  <si>
    <t>Structure</t>
  </si>
  <si>
    <t>Term structure</t>
  </si>
  <si>
    <t>Sight</t>
  </si>
  <si>
    <t>Annex 14</t>
  </si>
  <si>
    <t>Structure of deposits of nonfinancial entities, by group of banks</t>
  </si>
  <si>
    <t>Annual growth of total deposits of nonfnancial entities</t>
  </si>
  <si>
    <t>Annex 15</t>
  </si>
  <si>
    <t>INCOME STATEMENT</t>
  </si>
  <si>
    <t>Banking system</t>
  </si>
  <si>
    <t>Private</t>
  </si>
  <si>
    <t>Public</t>
  </si>
  <si>
    <t>State</t>
  </si>
  <si>
    <t>Local government</t>
  </si>
  <si>
    <t>Social Insurance Funds</t>
  </si>
  <si>
    <t>Non-profit institutions serving households</t>
  </si>
  <si>
    <t>Financial institutions</t>
  </si>
  <si>
    <t>Central bank</t>
  </si>
  <si>
    <t>Banks</t>
  </si>
  <si>
    <t>Saving houses</t>
  </si>
  <si>
    <t>Insurance compnaies</t>
  </si>
  <si>
    <t>Pension funds</t>
  </si>
  <si>
    <t>Other financial institutions</t>
  </si>
  <si>
    <t>Self-employed individuals</t>
  </si>
  <si>
    <t>Natural persons</t>
  </si>
  <si>
    <t>Non-residents</t>
  </si>
  <si>
    <t>Net impairment of interest income</t>
  </si>
  <si>
    <t>INTEREST EXPENSES</t>
  </si>
  <si>
    <t>Central governemnt</t>
  </si>
  <si>
    <t xml:space="preserve">NET INTEREST INCOME </t>
  </si>
  <si>
    <t>NET FEE AND COMMISSION INCOME</t>
  </si>
  <si>
    <t>Fee and commission income</t>
  </si>
  <si>
    <t>Fee and commission expenses</t>
  </si>
  <si>
    <t>НЕТО-ПРИХОДИ ОД ТРГУВАЊЕ</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</si>
  <si>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</si>
  <si>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</si>
  <si>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</si>
  <si>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</si>
  <si>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</si>
  <si>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</si>
  <si>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 xml:space="preserve">NET INCOME FROM FINANCIAL INTRUMENTS RECOGNIZED AT FAIR VALUE </t>
  </si>
  <si>
    <t>Net income from derivative assets and liabilities held for hedging</t>
  </si>
  <si>
    <t>NET INCOME FROM EXCHANGE RATE DIFFERENTIALS</t>
  </si>
  <si>
    <t>Realized</t>
  </si>
  <si>
    <t>Unrealized</t>
  </si>
  <si>
    <t>Net income from foreign currency operations</t>
  </si>
  <si>
    <t>OTHER OPERATING INCOME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</si>
  <si>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</si>
  <si>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</si>
  <si>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</si>
  <si>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</si>
  <si>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</si>
  <si>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</si>
  <si>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</si>
  <si>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</si>
  <si>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</si>
  <si>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</si>
  <si>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</si>
  <si>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</si>
  <si>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</si>
  <si>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IMPAIRMENT LOSSES OF NON-FINANCIAL ASSETS</t>
  </si>
  <si>
    <t>Impairment losses of non-financial assets</t>
  </si>
  <si>
    <t xml:space="preserve">Reversal of impairment losses of non-financial assets </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</si>
  <si>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</si>
  <si>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</si>
  <si>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</si>
  <si>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</si>
  <si>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</si>
  <si>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</si>
  <si>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</si>
  <si>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</si>
  <si>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</si>
  <si>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</si>
  <si>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</si>
  <si>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</si>
  <si>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</si>
  <si>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Annex 3</t>
  </si>
  <si>
    <t>Annex 16</t>
  </si>
  <si>
    <t>Components and currency structure of banks' credit exposure, as of 31 December 2016</t>
  </si>
  <si>
    <t>Activities / Products</t>
  </si>
  <si>
    <t xml:space="preserve">Denars </t>
  </si>
  <si>
    <t>Denars with FX clause</t>
  </si>
  <si>
    <t>Total for the banking system</t>
  </si>
  <si>
    <t>RL</t>
  </si>
  <si>
    <t>RI</t>
  </si>
  <si>
    <t>NL</t>
  </si>
  <si>
    <t>NI</t>
  </si>
  <si>
    <t>OC</t>
  </si>
  <si>
    <t>OI</t>
  </si>
  <si>
    <t>CE</t>
  </si>
  <si>
    <t xml:space="preserve">Аgriculture, forestry and fishing </t>
  </si>
  <si>
    <t>Mining and quarrying</t>
  </si>
  <si>
    <t>Manufacture of food products and beverages</t>
  </si>
  <si>
    <t>Manufacture of textiles, wearing apparel, leather and related products</t>
  </si>
  <si>
    <t>Manufacture of chemicals and chemical products, coke and refined petroleum products, basic pharmaceutical products and pharmaceutical preparations</t>
  </si>
  <si>
    <t>Manufacture of basic metals, fabricated metal products, machinery and equipment, motor vehicles and other transport equipment, computer and other electrical equipment</t>
  </si>
  <si>
    <t>Other manufacturing</t>
  </si>
  <si>
    <t>Electricity, gas, steam and air conditioning supply</t>
  </si>
  <si>
    <t>Water supply; sewerage, waste management and remediation activities</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</si>
  <si>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</si>
  <si>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</si>
  <si>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</si>
  <si>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</si>
  <si>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</si>
  <si>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</si>
  <si>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</si>
  <si>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</si>
  <si>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</si>
  <si>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 xml:space="preserve">Education </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</si>
  <si>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</si>
  <si>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</si>
  <si>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</si>
  <si>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</si>
  <si>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</si>
  <si>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Residential real estate loans</t>
  </si>
  <si>
    <t>Commercial real estate loans</t>
  </si>
  <si>
    <t>Agriculture</t>
  </si>
  <si>
    <t>Trade</t>
  </si>
  <si>
    <t>Other services</t>
  </si>
  <si>
    <t>TOTAL</t>
  </si>
  <si>
    <t>Legend:</t>
  </si>
  <si>
    <t>RL: Regular Loans</t>
  </si>
  <si>
    <t>RI: Regular Interest</t>
  </si>
  <si>
    <t>NL: Non-performing Loans</t>
  </si>
  <si>
    <t>NI: Non-perforimng Interest</t>
  </si>
  <si>
    <t>OC: Other claims</t>
  </si>
  <si>
    <t>OI: Off Balance sheet Items</t>
  </si>
  <si>
    <t>CE: Total credit exposure</t>
  </si>
  <si>
    <t>Annex 17</t>
  </si>
  <si>
    <t>Annual change (31.12.2016 - 31.12.2015) of credit exposure, by type of credit exposure and activity / product</t>
  </si>
  <si>
    <t xml:space="preserve">in millions of denars </t>
  </si>
  <si>
    <t>Total credit exposure</t>
  </si>
  <si>
    <t>Annex 18</t>
  </si>
  <si>
    <t>Annual change (31.12.2016- 31.12.2015) of credit exposure, by risk category and activity / product</t>
  </si>
  <si>
    <t>A</t>
  </si>
  <si>
    <t>B</t>
  </si>
  <si>
    <t>C regular</t>
  </si>
  <si>
    <t>C non-performing</t>
  </si>
  <si>
    <t>D</t>
  </si>
  <si>
    <t>E</t>
  </si>
  <si>
    <t>Impairment</t>
  </si>
  <si>
    <t>Annex 19</t>
  </si>
  <si>
    <t>Components and currency structure of uncollateralized credit exposure of banks, by activity/product, as of 31 December 2016</t>
  </si>
  <si>
    <r>
      <rPr>
        <sz val="10"/>
        <color theme="1"/>
        <rFont val="Tahoma"/>
        <family val="2"/>
      </rPr>
      <t>in millions of denars</t>
    </r>
  </si>
  <si>
    <r>
      <rPr>
        <b/>
        <sz val="10"/>
        <rFont val="Tahoma"/>
        <family val="2"/>
      </rPr>
      <t>Activities/products</t>
    </r>
  </si>
  <si>
    <r>
      <rPr>
        <b/>
        <sz val="10"/>
        <color theme="1"/>
        <rFont val="Tahoma"/>
        <family val="2"/>
      </rPr>
      <t>Denars</t>
    </r>
  </si>
  <si>
    <r>
      <rPr>
        <b/>
        <sz val="10"/>
        <color theme="1"/>
        <rFont val="Tahoma"/>
        <family val="2"/>
      </rPr>
      <t>Denar with FX clause</t>
    </r>
  </si>
  <si>
    <r>
      <rPr>
        <b/>
        <sz val="10"/>
        <color theme="1"/>
        <rFont val="Tahoma"/>
        <family val="2"/>
      </rPr>
      <t>Foreign currency</t>
    </r>
  </si>
  <si>
    <r>
      <rPr>
        <b/>
        <sz val="10"/>
        <color theme="1"/>
        <rFont val="Tahoma"/>
        <family val="2"/>
      </rPr>
      <t>Total for the banking system</t>
    </r>
  </si>
  <si>
    <r>
      <rPr>
        <b/>
        <sz val="10"/>
        <color theme="1"/>
        <rFont val="Tahoma"/>
        <family val="2"/>
      </rPr>
      <t>RI</t>
    </r>
  </si>
  <si>
    <r>
      <rPr>
        <b/>
        <sz val="10"/>
        <color theme="1"/>
        <rFont val="Tahoma"/>
        <family val="2"/>
      </rPr>
      <t>NI</t>
    </r>
  </si>
  <si>
    <r>
      <rPr>
        <b/>
        <sz val="10"/>
        <color theme="1"/>
        <rFont val="Tahoma"/>
        <family val="2"/>
      </rPr>
      <t>OC</t>
    </r>
  </si>
  <si>
    <r>
      <rPr>
        <b/>
        <sz val="10"/>
        <color theme="1"/>
        <rFont val="Tahoma"/>
        <family val="2"/>
      </rPr>
      <t>IM</t>
    </r>
  </si>
  <si>
    <t>AC</t>
  </si>
  <si>
    <r>
      <rPr>
        <sz val="10"/>
        <rFont val="Tahoma"/>
        <family val="2"/>
      </rPr>
      <t>Agriculture, forestry and fishery</t>
    </r>
  </si>
  <si>
    <r>
      <rPr>
        <sz val="10"/>
        <rFont val="Tahoma"/>
        <family val="2"/>
      </rPr>
      <t>Mining</t>
    </r>
  </si>
  <si>
    <r>
      <rPr>
        <sz val="10"/>
        <rFont val="Tahoma"/>
        <family val="2"/>
      </rPr>
      <t>Food industry</t>
    </r>
  </si>
  <si>
    <r>
      <rPr>
        <sz val="10"/>
        <rFont val="Tahoma"/>
        <family val="2"/>
      </rPr>
      <t>Textile industry clothing and footwear manufacturing</t>
    </r>
  </si>
  <si>
    <r>
      <rPr>
        <sz val="10"/>
        <rFont val="Tahoma"/>
        <family val="2"/>
      </rPr>
      <t>Chemical industry, production of building materials, production and processing of fuel</t>
    </r>
  </si>
  <si>
    <r>
      <rPr>
        <sz val="10"/>
        <rFont val="Tahoma"/>
        <family val="2"/>
      </rPr>
      <t>Production of metals, machinery, tools and equipment</t>
    </r>
  </si>
  <si>
    <r>
      <rPr>
        <sz val="10"/>
        <rFont val="Tahoma"/>
        <family val="2"/>
      </rPr>
      <t>Other manufacturing Industry</t>
    </r>
  </si>
  <si>
    <r>
      <rPr>
        <sz val="10"/>
        <rFont val="Tahoma"/>
        <family val="2"/>
      </rPr>
      <t>Supply of electricity, gas, steam and air conditioning</t>
    </r>
  </si>
  <si>
    <r>
      <rPr>
        <sz val="10"/>
        <rFont val="Tahoma"/>
        <family val="2"/>
      </rPr>
      <t>Water supply, waste water disposal, waste management and environment sanitation</t>
    </r>
  </si>
  <si>
    <r>
      <rPr>
        <sz val="10"/>
        <rFont val="Tahoma"/>
        <family val="2"/>
      </rPr>
      <t>Construction</t>
    </r>
  </si>
  <si>
    <r>
      <rPr>
        <sz val="10"/>
        <rFont val="Tahoma"/>
        <family val="2"/>
      </rPr>
      <t>Wholesale and retail trade, repair of motor vehicles and motor-cycles</t>
    </r>
  </si>
  <si>
    <r>
      <rPr>
        <sz val="10"/>
        <rFont val="Tahoma"/>
        <family val="2"/>
      </rPr>
      <t>Transport and storage</t>
    </r>
  </si>
  <si>
    <r>
      <rPr>
        <sz val="10"/>
        <rFont val="Tahoma"/>
        <family val="2"/>
      </rPr>
      <t>Facilities for lodging and food service activities</t>
    </r>
  </si>
  <si>
    <r>
      <rPr>
        <sz val="10"/>
        <rFont val="Tahoma"/>
        <family val="2"/>
      </rPr>
      <t>Information and communication</t>
    </r>
  </si>
  <si>
    <r>
      <rPr>
        <sz val="10"/>
        <rFont val="Tahoma"/>
        <family val="2"/>
      </rPr>
      <t>Financial and insurance activities</t>
    </r>
  </si>
  <si>
    <r>
      <rPr>
        <sz val="10"/>
        <rFont val="Tahoma"/>
        <family val="2"/>
      </rPr>
      <t>Real estate services</t>
    </r>
  </si>
  <si>
    <r>
      <rPr>
        <sz val="10"/>
        <rFont val="Tahoma"/>
        <family val="2"/>
      </rPr>
      <t xml:space="preserve">Technical and scientific activities </t>
    </r>
  </si>
  <si>
    <r>
      <rPr>
        <sz val="10"/>
        <rFont val="Tahoma"/>
        <family val="2"/>
      </rPr>
      <t>Administrative and support  service activities</t>
    </r>
  </si>
  <si>
    <r>
      <rPr>
        <sz val="10"/>
        <rFont val="Tahoma"/>
        <family val="2"/>
      </rPr>
      <t>Public administration and defense, compulsory social insurance</t>
    </r>
  </si>
  <si>
    <r>
      <rPr>
        <sz val="10"/>
        <rFont val="Tahoma"/>
        <family val="2"/>
      </rPr>
      <t>Education</t>
    </r>
  </si>
  <si>
    <r>
      <rPr>
        <sz val="10"/>
        <rFont val="Tahoma"/>
        <family val="2"/>
      </rPr>
      <t xml:space="preserve">Health and social care activities </t>
    </r>
  </si>
  <si>
    <r>
      <rPr>
        <sz val="10"/>
        <rFont val="Tahoma"/>
        <family val="2"/>
      </rPr>
      <t>Art, entertainment, recreation</t>
    </r>
  </si>
  <si>
    <r>
      <rPr>
        <sz val="10"/>
        <rFont val="Tahoma"/>
        <family val="2"/>
      </rPr>
      <t>Other service activities</t>
    </r>
  </si>
  <si>
    <r>
      <rPr>
        <sz val="10"/>
        <rFont val="Tahoma"/>
        <family val="2"/>
      </rPr>
      <t>Activities of households as employers</t>
    </r>
  </si>
  <si>
    <r>
      <rPr>
        <sz val="10"/>
        <rFont val="Tahoma"/>
        <family val="2"/>
      </rPr>
      <t>Extraterritorial organizations and bodies</t>
    </r>
  </si>
  <si>
    <r>
      <rPr>
        <sz val="10"/>
        <rFont val="Tahoma"/>
        <family val="2"/>
      </rPr>
      <t>Loans for purchase and renovation of residential property</t>
    </r>
  </si>
  <si>
    <r>
      <rPr>
        <sz val="10"/>
        <rFont val="Tahoma"/>
        <family val="2"/>
      </rPr>
      <t>Loans for purchase and renovation of business property</t>
    </r>
  </si>
  <si>
    <r>
      <rPr>
        <sz val="10"/>
        <rFont val="Tahoma"/>
        <family val="2"/>
      </rPr>
      <t>Consumer loans</t>
    </r>
  </si>
  <si>
    <r>
      <rPr>
        <sz val="10"/>
        <rFont val="Tahoma"/>
        <family val="2"/>
      </rPr>
      <t>Overdrafts</t>
    </r>
  </si>
  <si>
    <r>
      <rPr>
        <sz val="10"/>
        <rFont val="Tahoma"/>
        <family val="2"/>
      </rPr>
      <t>Credit card loans</t>
    </r>
  </si>
  <si>
    <r>
      <rPr>
        <sz val="10"/>
        <rFont val="Tahoma"/>
        <family val="2"/>
      </rPr>
      <t>Car loans</t>
    </r>
  </si>
  <si>
    <r>
      <rPr>
        <sz val="10"/>
        <rFont val="Tahoma"/>
        <family val="2"/>
      </rPr>
      <t>Other loans</t>
    </r>
  </si>
  <si>
    <r>
      <rPr>
        <sz val="10"/>
        <rFont val="Tahoma"/>
        <family val="2"/>
      </rPr>
      <t>Agriculture</t>
    </r>
  </si>
  <si>
    <r>
      <rPr>
        <sz val="10"/>
        <rFont val="Tahoma"/>
        <family val="2"/>
      </rPr>
      <t>Trade</t>
    </r>
  </si>
  <si>
    <r>
      <rPr>
        <sz val="10"/>
        <rFont val="Tahoma"/>
        <family val="2"/>
      </rPr>
      <t>Other services</t>
    </r>
  </si>
  <si>
    <r>
      <rPr>
        <sz val="10"/>
        <rFont val="Tahoma"/>
        <family val="2"/>
      </rPr>
      <t>Other activities</t>
    </r>
  </si>
  <si>
    <r>
      <rPr>
        <b/>
        <sz val="10"/>
        <rFont val="Tahoma"/>
        <family val="2"/>
      </rPr>
      <t>TOTAL</t>
    </r>
  </si>
  <si>
    <r>
      <rPr>
        <sz val="10"/>
        <color theme="1"/>
        <rFont val="Tahoma"/>
        <family val="2"/>
      </rPr>
      <t>IM: Impairment</t>
    </r>
  </si>
  <si>
    <r>
      <rPr>
        <sz val="10"/>
        <color theme="1"/>
        <rFont val="Tahoma"/>
        <family val="2"/>
      </rPr>
      <t>AC: Amount of collateral</t>
    </r>
  </si>
  <si>
    <t>Annex 20</t>
  </si>
  <si>
    <t xml:space="preserve">Duration of average delay of the amount repayable irregularly*, by type of credit exposure and activity/product, as of 31 December 2016 </t>
  </si>
  <si>
    <r>
      <rPr>
        <sz val="10"/>
        <color theme="1"/>
        <rFont val="Tahoma"/>
        <family val="2"/>
      </rPr>
      <t>in years</t>
    </r>
  </si>
  <si>
    <r>
      <rPr>
        <b/>
        <sz val="10"/>
        <color theme="1"/>
        <rFont val="Tahoma"/>
        <family val="2"/>
      </rPr>
      <t>Average number of years of delay by type of credit exposure</t>
    </r>
  </si>
  <si>
    <t>Loan</t>
  </si>
  <si>
    <r>
      <rPr>
        <b/>
        <sz val="10"/>
        <color theme="1"/>
        <rFont val="Tahoma"/>
        <family val="2"/>
      </rPr>
      <t>Interest</t>
    </r>
  </si>
  <si>
    <r>
      <rPr>
        <b/>
        <sz val="10"/>
        <color theme="1"/>
        <rFont val="Tahoma"/>
        <family val="2"/>
      </rPr>
      <t>Other claims</t>
    </r>
  </si>
  <si>
    <r>
      <rPr>
        <b/>
        <sz val="10"/>
        <color theme="1"/>
        <rFont val="Tahoma"/>
        <family val="2"/>
      </rPr>
      <t>Total credit exposure</t>
    </r>
  </si>
  <si>
    <t>* The average delay in the amount in default for each activity/product is calculated as a weighted average of the number of days of delay for each credit agreement, whereby the weight is the share of the amount in default of each credit agreement in the total amount of delay of all credit agreements in the appropriate activity/product.</t>
  </si>
  <si>
    <t>Annex 21</t>
  </si>
  <si>
    <t>Components and structure of banks' credit exposure by risk category, as of 31 December 2016</t>
  </si>
  <si>
    <t>Regular loan</t>
  </si>
  <si>
    <t>Regular interest</t>
  </si>
  <si>
    <t>Non-performing loan</t>
  </si>
  <si>
    <t>Other claims</t>
  </si>
  <si>
    <t>Off balance sheet exposure</t>
  </si>
  <si>
    <t>Impairment and special reserve</t>
  </si>
  <si>
    <t>А</t>
  </si>
  <si>
    <t>Components and structure of banks' credit exposure by risk category, as of 31 December 2015</t>
  </si>
  <si>
    <t>Annex 22</t>
  </si>
  <si>
    <r>
      <rPr>
        <b/>
        <sz val="11"/>
        <color theme="1"/>
        <rFont val="Tahoma"/>
        <family val="2"/>
      </rPr>
      <t>Annual default rates of credit exposure* to non-financial companies, and by activity</t>
    </r>
  </si>
  <si>
    <r>
      <rPr>
        <b/>
        <sz val="10"/>
        <rFont val="Tahoma"/>
        <family val="2"/>
      </rPr>
      <t>Non-financial companies</t>
    </r>
  </si>
  <si>
    <r>
      <rPr>
        <b/>
        <sz val="10"/>
        <color rgb="FF000000"/>
        <rFont val="Tahoma"/>
        <family val="2"/>
      </rPr>
      <t xml:space="preserve">Risk category </t>
    </r>
  </si>
  <si>
    <r>
      <rPr>
        <b/>
        <sz val="10"/>
        <color theme="1"/>
        <rFont val="Tahoma"/>
        <family val="2"/>
      </rPr>
      <t>Credit exposure (in millions of denars)</t>
    </r>
  </si>
  <si>
    <t>Structure of credit exposure as of 31 December 2016 by risk category (in millions of denars)</t>
  </si>
  <si>
    <r>
      <rPr>
        <b/>
        <sz val="10"/>
        <color theme="1"/>
        <rFont val="Tahoma"/>
        <family val="2"/>
      </rPr>
      <t>Regular status</t>
    </r>
  </si>
  <si>
    <r>
      <rPr>
        <b/>
        <sz val="10"/>
        <color theme="1"/>
        <rFont val="Tahoma"/>
        <family val="2"/>
      </rPr>
      <t>Non-performing status</t>
    </r>
  </si>
  <si>
    <r>
      <t>31 December</t>
    </r>
    <r>
      <rPr>
        <b/>
        <sz val="10"/>
        <color rgb="FF000000"/>
        <rFont val="Tahoma"/>
        <family val="2"/>
      </rPr>
      <t xml:space="preserve"> 2015</t>
    </r>
  </si>
  <si>
    <r>
      <rPr>
        <b/>
        <sz val="10"/>
        <color rgb="FF000000"/>
        <rFont val="Tahoma"/>
        <family val="2"/>
      </rPr>
      <t>Decreased amount due to corresponding journal entries</t>
    </r>
  </si>
  <si>
    <r>
      <t xml:space="preserve">31 December </t>
    </r>
    <r>
      <rPr>
        <b/>
        <sz val="10"/>
        <color rgb="FF000000"/>
        <rFont val="Tahoma"/>
        <family val="2"/>
      </rPr>
      <t>2016</t>
    </r>
  </si>
  <si>
    <r>
      <rPr>
        <b/>
        <sz val="10"/>
        <color rgb="FF000000"/>
        <rFont val="Tahoma"/>
        <family val="2"/>
      </rPr>
      <t>A</t>
    </r>
  </si>
  <si>
    <r>
      <rPr>
        <b/>
        <sz val="10"/>
        <color rgb="FF000000"/>
        <rFont val="Tahoma"/>
        <family val="2"/>
      </rPr>
      <t>B</t>
    </r>
  </si>
  <si>
    <r>
      <rPr>
        <b/>
        <sz val="10"/>
        <color rgb="FF000000"/>
        <rFont val="Tahoma"/>
        <family val="2"/>
      </rPr>
      <t>D</t>
    </r>
  </si>
  <si>
    <r>
      <rPr>
        <b/>
        <sz val="10"/>
        <color rgb="FF000000"/>
        <rFont val="Tahoma"/>
        <family val="2"/>
      </rPr>
      <t>E</t>
    </r>
  </si>
  <si>
    <r>
      <rPr>
        <sz val="10"/>
        <color rgb="FF000000"/>
        <rFont val="Tahoma"/>
        <family val="2"/>
      </rPr>
      <t>A</t>
    </r>
  </si>
  <si>
    <r>
      <rPr>
        <sz val="10"/>
        <color rgb="FF000000"/>
        <rFont val="Tahoma"/>
        <family val="2"/>
      </rPr>
      <t>B</t>
    </r>
  </si>
  <si>
    <r>
      <rPr>
        <sz val="10"/>
        <color rgb="FF000000"/>
        <rFont val="Tahoma"/>
        <family val="2"/>
      </rPr>
      <t>D</t>
    </r>
  </si>
  <si>
    <r>
      <rPr>
        <sz val="10"/>
        <color rgb="FF000000"/>
        <rFont val="Tahoma"/>
        <family val="2"/>
      </rPr>
      <t>E</t>
    </r>
  </si>
  <si>
    <r>
      <rPr>
        <b/>
        <sz val="10"/>
        <color rgb="FF000000"/>
        <rFont val="Tahoma"/>
        <family val="2"/>
      </rPr>
      <t>Total</t>
    </r>
  </si>
  <si>
    <r>
      <rPr>
        <b/>
        <sz val="10"/>
        <rFont val="Tahoma"/>
        <family val="2"/>
      </rPr>
      <t>Construction and real estate services</t>
    </r>
  </si>
  <si>
    <r>
      <t>31 December</t>
    </r>
    <r>
      <rPr>
        <b/>
        <sz val="10"/>
        <color rgb="FF000000"/>
        <rFont val="Tahoma"/>
        <family val="2"/>
      </rPr>
      <t xml:space="preserve"> 2016</t>
    </r>
  </si>
  <si>
    <r>
      <rPr>
        <b/>
        <sz val="10"/>
        <rFont val="Tahoma"/>
        <family val="2"/>
      </rPr>
      <t>Industry</t>
    </r>
  </si>
  <si>
    <r>
      <rPr>
        <b/>
        <sz val="10"/>
        <rFont val="Tahoma"/>
        <family val="2"/>
      </rPr>
      <t>Retail and wholesale trade</t>
    </r>
  </si>
  <si>
    <t>* The annual default rate of credit exposure is calculated as a percentage of credit exposure with regular status, which for a period of one year migrates into exposure with a non-performing status.</t>
  </si>
  <si>
    <t>Annex 23</t>
  </si>
  <si>
    <t>Annual default rates of credit exposure* to households, and by credit product</t>
  </si>
  <si>
    <r>
      <rPr>
        <b/>
        <sz val="10"/>
        <rFont val="Tahoma"/>
        <family val="2"/>
      </rPr>
      <t>Households</t>
    </r>
  </si>
  <si>
    <r>
      <rPr>
        <b/>
        <sz val="10"/>
        <rFont val="Tahoma"/>
        <family val="2"/>
      </rPr>
      <t>Housing loans</t>
    </r>
  </si>
  <si>
    <t>Loans for households consumption purposes</t>
  </si>
  <si>
    <t>Annex 24</t>
  </si>
  <si>
    <t>Indicators of the banking system credit portfolio quality</t>
  </si>
  <si>
    <t>Indicator</t>
  </si>
  <si>
    <t>31.12.2012</t>
  </si>
  <si>
    <t>31.12.2013</t>
  </si>
  <si>
    <t>31.12.2014</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</si>
  <si>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</si>
  <si>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</si>
  <si>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</si>
  <si>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</si>
  <si>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</si>
  <si>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</si>
  <si>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to nonfinancial entities with total impairment and special reserve</t>
  </si>
  <si>
    <t>Coverage of non-performing loans to nonfinancial entities with impairment and special reserve for non-performing loans</t>
  </si>
  <si>
    <t>Share of "C", "D" and "E" in the own funds</t>
  </si>
  <si>
    <t>Share of "E" in the own funds</t>
  </si>
  <si>
    <t>Share of non-performing loans to nonfinancial entities, net, of the total impairment in the own funds</t>
  </si>
  <si>
    <t>Share of non-performing loans to nonfinancial entities,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</si>
  <si>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</si>
  <si>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</si>
  <si>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</si>
  <si>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</si>
  <si>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25</t>
  </si>
  <si>
    <t>Indicators of the banking system credit portfolio quality, by groups of banks</t>
  </si>
  <si>
    <t>Medium banks</t>
  </si>
  <si>
    <t>Small banks</t>
  </si>
  <si>
    <t>Share of non-performing loans in total loans with non-financial entities</t>
  </si>
  <si>
    <t>Annex 26</t>
  </si>
  <si>
    <t>Indicators of the risk level of the credit exposure, by currency structure</t>
  </si>
  <si>
    <t>Denars</t>
  </si>
  <si>
    <t xml:space="preserve">Share in the total credit exposure </t>
  </si>
  <si>
    <t xml:space="preserve">Share of "C", "D" and "E" in the total credit exposure </t>
  </si>
  <si>
    <t>Annex 27</t>
  </si>
  <si>
    <t>Indicators of the risk level of the credit exposure to the "non-financial companies and other clients" sector</t>
  </si>
  <si>
    <t>Construction and real estate activities</t>
  </si>
  <si>
    <t xml:space="preserve">Transport and storage </t>
  </si>
  <si>
    <t>Total exposure to non-financial companies and other clients</t>
  </si>
  <si>
    <t>Share in the credit risk exposure to the "non-financial companies and other clients" sector</t>
  </si>
  <si>
    <t xml:space="preserve">Share of non-performing loans in total loans </t>
  </si>
  <si>
    <t>Coverage of non-performing loans with total impairment and special reserve</t>
  </si>
  <si>
    <t>Coverage of non-performing loans with impairment and special reserve for non-performing loans</t>
  </si>
  <si>
    <t>Annex 28</t>
  </si>
  <si>
    <t>Indicators of the risk level of the credit exposure to the "households" sector</t>
  </si>
  <si>
    <t>Sole proprietors</t>
  </si>
  <si>
    <t>Loans for households consumption purposes*</t>
  </si>
  <si>
    <t>Total exposure to households</t>
  </si>
  <si>
    <t>Share in the credit risk exposure to the "households" sector</t>
  </si>
  <si>
    <t xml:space="preserve">Share of "E" in the total credit exposure </t>
  </si>
  <si>
    <t>* Loans for households consumption purposes include loans to natural persons on the basis of consumer loans, overdrafts on current accounts, credit cards, car and other loans, except residential and real estate loans.</t>
  </si>
  <si>
    <t>Annex 29</t>
  </si>
  <si>
    <t>Credit exposure to natural persons by amount of monthly income, as of 31 December 2016</t>
  </si>
  <si>
    <t xml:space="preserve">Amount of monthly income on all bases </t>
  </si>
  <si>
    <t>Amount 
(in millions of denars)</t>
  </si>
  <si>
    <t>Number of borrowers</t>
  </si>
  <si>
    <t>no data on the wage</t>
  </si>
  <si>
    <t>up to Denar 7,000</t>
  </si>
  <si>
    <t>from Denar 7,000 to 15,000</t>
  </si>
  <si>
    <t>from Denar 15,000 to 22,000</t>
  </si>
  <si>
    <t>from Denar 22,000 to 30,000</t>
  </si>
  <si>
    <t>from Denar 30,000 to 50,000</t>
  </si>
  <si>
    <t>from Denar 50,000 to 100,000</t>
  </si>
  <si>
    <t>over Denar 100,000</t>
  </si>
  <si>
    <t>Annex 30</t>
  </si>
  <si>
    <t xml:space="preserve">Stress-test simmulation of deteriorating quality of credit exposure to individual activities of the "nonfinancial companies and other clients" sector </t>
  </si>
  <si>
    <t>Indicators</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</si>
  <si>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</si>
  <si>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</si>
  <si>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</si>
  <si>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</si>
  <si>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</si>
  <si>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</si>
  <si>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</si>
  <si>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</si>
  <si>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</si>
  <si>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</si>
  <si>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</si>
  <si>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</si>
  <si>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Liquid assets / Total assets</t>
  </si>
  <si>
    <t>Liquid assets / Total liabilities</t>
  </si>
  <si>
    <t>Liquid assets / Short-term liabilities</t>
  </si>
  <si>
    <t>Liquid assets  / Liabilities with residual maturity up to 1 year</t>
  </si>
  <si>
    <t>Liquid assets  / Liabilities with residual maturity up to 30 days</t>
  </si>
  <si>
    <t>Liquid assets / Total deposits of nonfinancial enteties</t>
  </si>
  <si>
    <t>Liquid assets / Households deposits</t>
  </si>
  <si>
    <t>Loans / Deposits</t>
  </si>
  <si>
    <t>Аnnex 31</t>
  </si>
  <si>
    <t>Contractual residual maturity structure of assets and liabilities of the banking system as of 31.12.2016</t>
  </si>
  <si>
    <t>Number</t>
  </si>
  <si>
    <t>Description</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</si>
  <si>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</si>
  <si>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</si>
  <si>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</si>
  <si>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</si>
  <si>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</si>
  <si>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</si>
  <si>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</si>
  <si>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</si>
  <si>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</si>
  <si>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</si>
  <si>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</si>
  <si>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</si>
  <si>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</si>
  <si>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</si>
  <si>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</si>
  <si>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</si>
  <si>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</si>
  <si>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</si>
  <si>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</si>
  <si>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</si>
  <si>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</si>
  <si>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</si>
  <si>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</si>
  <si>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</si>
  <si>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</si>
  <si>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</si>
  <si>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</si>
  <si>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</si>
  <si>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</si>
  <si>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</si>
  <si>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</si>
  <si>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</si>
  <si>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</si>
  <si>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</si>
  <si>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</si>
  <si>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</si>
  <si>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</si>
  <si>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</si>
  <si>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</si>
  <si>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</si>
  <si>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</si>
  <si>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</si>
  <si>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</si>
  <si>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</si>
  <si>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</si>
  <si>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Annex 32</t>
  </si>
  <si>
    <t>Expected residual maturity structure of assets and liabilities of the banking system as of 31.12.2016</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</si>
  <si>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</si>
  <si>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</si>
  <si>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</si>
  <si>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</si>
  <si>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</si>
  <si>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</si>
  <si>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</si>
  <si>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33</t>
  </si>
  <si>
    <t>Annex 34</t>
  </si>
  <si>
    <t>Structure of on-balance sheet assets and off-balance sheet assets in foreign currency and in Denars with FX clause, as of 31.12.2016</t>
  </si>
  <si>
    <t>No.</t>
  </si>
  <si>
    <t>Change</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</si>
  <si>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</si>
  <si>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</si>
  <si>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</si>
  <si>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</si>
  <si>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</si>
  <si>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</si>
  <si>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</si>
  <si>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</si>
  <si>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</si>
  <si>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</si>
  <si>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</si>
  <si>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</si>
  <si>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</si>
  <si>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</si>
  <si>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</si>
  <si>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</si>
  <si>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</si>
  <si>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</si>
  <si>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</si>
  <si>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</si>
  <si>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</si>
  <si>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</si>
  <si>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</si>
  <si>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</si>
  <si>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</si>
  <si>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</si>
  <si>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</si>
  <si>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</si>
  <si>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</si>
  <si>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</si>
  <si>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</si>
  <si>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</si>
  <si>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</si>
  <si>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</si>
  <si>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</si>
  <si>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</si>
  <si>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</si>
  <si>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</si>
  <si>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</si>
  <si>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35</t>
  </si>
  <si>
    <t>Structure of on-balance sheet liabilities and off-balance sheet liabilities  in foreign currency and in Denars with FX clause, as of 31.12.2016</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</si>
  <si>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</si>
  <si>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</si>
  <si>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</si>
  <si>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</si>
  <si>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</si>
  <si>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</si>
  <si>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</si>
  <si>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</si>
  <si>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</si>
  <si>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</si>
  <si>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</si>
  <si>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</si>
  <si>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</si>
  <si>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</si>
  <si>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</si>
  <si>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</si>
  <si>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</si>
  <si>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</si>
  <si>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</si>
  <si>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</si>
  <si>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</si>
  <si>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</si>
  <si>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</si>
  <si>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</si>
  <si>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Interest sensitive assets and liabilities by interest rate type and total weighted value of the banking system, and by group of banks</t>
  </si>
  <si>
    <t>in millions of Denars</t>
  </si>
  <si>
    <t>Positions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</si>
  <si>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</si>
  <si>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</si>
  <si>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</si>
  <si>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</si>
  <si>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</si>
  <si>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</si>
  <si>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</si>
  <si>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</si>
  <si>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</si>
  <si>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</si>
  <si>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</si>
  <si>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Annex 36</t>
  </si>
  <si>
    <t xml:space="preserve">Total value of interest-sensitive positions in the banking activities' portfolio, by type of interest rate as of 31.12.2016 </t>
  </si>
  <si>
    <t>Interest-sensitive positions 
(in millions of denars)</t>
  </si>
  <si>
    <t>Period</t>
  </si>
  <si>
    <t>up to 1 month</t>
  </si>
  <si>
    <t>1-3 months</t>
  </si>
  <si>
    <t>3-6 months</t>
  </si>
  <si>
    <t>6-12 months</t>
  </si>
  <si>
    <t>1-2 years</t>
  </si>
  <si>
    <t>2-3 years</t>
  </si>
  <si>
    <t>3-4 years</t>
  </si>
  <si>
    <t>4-5 years</t>
  </si>
  <si>
    <t>5-7 years</t>
  </si>
  <si>
    <t>7-10 years</t>
  </si>
  <si>
    <t>10-15 years</t>
  </si>
  <si>
    <t>15-20 years</t>
  </si>
  <si>
    <t>above 20 years</t>
  </si>
  <si>
    <t/>
  </si>
  <si>
    <t>Balance sheet positions</t>
  </si>
  <si>
    <t>01</t>
  </si>
  <si>
    <t>Sight assets</t>
  </si>
  <si>
    <t>01.01</t>
  </si>
  <si>
    <t>01.02</t>
  </si>
  <si>
    <t>02</t>
  </si>
  <si>
    <t>Allocated reserve requirements and compulsory deposits</t>
  </si>
  <si>
    <t>03</t>
  </si>
  <si>
    <t>Term deposits</t>
  </si>
  <si>
    <t>03.01</t>
  </si>
  <si>
    <t>Deposits with early withdrawal option</t>
  </si>
  <si>
    <t>03.02</t>
  </si>
  <si>
    <t>Other term deposits</t>
  </si>
  <si>
    <t>04</t>
  </si>
  <si>
    <t>Loans</t>
  </si>
  <si>
    <t>04.01</t>
  </si>
  <si>
    <t>Loans with early repayment option</t>
  </si>
  <si>
    <t>04.02</t>
  </si>
  <si>
    <t>Other Loans</t>
  </si>
  <si>
    <t>05</t>
  </si>
  <si>
    <t>Securities</t>
  </si>
  <si>
    <t>05.01</t>
  </si>
  <si>
    <t xml:space="preserve">Debt securities and other financial instruments that are not traded actively, and which are valued at fair value through the income statement </t>
  </si>
  <si>
    <t>05.02</t>
  </si>
  <si>
    <t>Debt securities and other financial instruments available for sale</t>
  </si>
  <si>
    <t>05.03</t>
  </si>
  <si>
    <t>Debt securities and other financial instruments held to maturity</t>
  </si>
  <si>
    <t>06</t>
  </si>
  <si>
    <t>Total balance assets (1+2+3+4+5+6)</t>
  </si>
  <si>
    <t>07</t>
  </si>
  <si>
    <t>Sight liabilities</t>
  </si>
  <si>
    <t>07.01</t>
  </si>
  <si>
    <t>07.02</t>
  </si>
  <si>
    <t>08</t>
  </si>
  <si>
    <t>08.01</t>
  </si>
  <si>
    <t>Deposits with early repayment option</t>
  </si>
  <si>
    <t>08.02</t>
  </si>
  <si>
    <t>09</t>
  </si>
  <si>
    <t>Borrowings</t>
  </si>
  <si>
    <t>09.01</t>
  </si>
  <si>
    <t>09.02</t>
  </si>
  <si>
    <t>10</t>
  </si>
  <si>
    <t>Liabilities on issued securities</t>
  </si>
  <si>
    <t>11</t>
  </si>
  <si>
    <t>Hybrid instruments and subordinated debt</t>
  </si>
  <si>
    <t>12</t>
  </si>
  <si>
    <t>Other liabilities</t>
  </si>
  <si>
    <t>Total balance liabilities (7+8+9+10+11+12)</t>
  </si>
  <si>
    <t>NET-BALANCE POSITION</t>
  </si>
  <si>
    <t>OFF-BALANCE POSITIONS</t>
  </si>
  <si>
    <t>13</t>
  </si>
  <si>
    <t>Derivatives</t>
  </si>
  <si>
    <t>14</t>
  </si>
  <si>
    <t>Other (classic) off-balance positions</t>
  </si>
  <si>
    <t>TOTAL OFF-BALANCE ASSETS (13+14)</t>
  </si>
  <si>
    <t>15</t>
  </si>
  <si>
    <t>16</t>
  </si>
  <si>
    <t>Total off-balance liabilities (15+16)</t>
  </si>
  <si>
    <t>NET OFF-BALANCE POSITON</t>
  </si>
  <si>
    <t>TOTAL NET-POSITION</t>
  </si>
  <si>
    <t>WEIGHTS</t>
  </si>
  <si>
    <t>WEIGHTED POSTION</t>
  </si>
  <si>
    <t>NET WEIGHTED POSTION</t>
  </si>
  <si>
    <t>Annex 37</t>
  </si>
  <si>
    <t>Own funds by groups of banks</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</si>
  <si>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</si>
  <si>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</si>
  <si>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</si>
  <si>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</si>
  <si>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</si>
  <si>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</si>
  <si>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</si>
  <si>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</si>
  <si>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</si>
  <si>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</si>
  <si>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</si>
  <si>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</si>
  <si>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</si>
  <si>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</si>
  <si>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</si>
  <si>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</si>
  <si>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</si>
  <si>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</si>
  <si>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</si>
  <si>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</si>
  <si>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</si>
  <si>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</si>
  <si>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</si>
  <si>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</si>
  <si>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</si>
  <si>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</si>
  <si>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</si>
  <si>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</si>
  <si>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</si>
  <si>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</si>
  <si>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</si>
  <si>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</si>
  <si>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</si>
  <si>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</si>
  <si>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</si>
  <si>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</si>
  <si>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</si>
  <si>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</si>
  <si>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</si>
  <si>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</si>
  <si>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</si>
  <si>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</si>
  <si>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</si>
  <si>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</si>
  <si>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</si>
  <si>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</si>
  <si>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</si>
  <si>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</si>
  <si>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</si>
  <si>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</si>
  <si>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</si>
  <si>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</si>
  <si>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</si>
  <si>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</si>
  <si>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</si>
  <si>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</si>
  <si>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</si>
  <si>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</si>
  <si>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</si>
  <si>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</si>
  <si>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</si>
  <si>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</si>
  <si>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</si>
  <si>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</si>
  <si>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</si>
  <si>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</si>
  <si>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</si>
  <si>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</si>
  <si>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</si>
  <si>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</si>
  <si>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</si>
  <si>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</si>
  <si>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</si>
  <si>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</si>
  <si>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</si>
  <si>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</si>
  <si>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</si>
  <si>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</si>
  <si>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</si>
  <si>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Annex 38</t>
  </si>
  <si>
    <t>Capital adequacy ratio by groups of bank</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</si>
  <si>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</si>
  <si>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</si>
  <si>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</si>
  <si>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</si>
  <si>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</si>
  <si>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</si>
  <si>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</si>
  <si>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</si>
  <si>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</si>
  <si>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</si>
  <si>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OPERATIONAL RISK WEIGHTED ASSETS</t>
  </si>
  <si>
    <t>Operational risk weighted assets determined by using basic indicator approach</t>
  </si>
  <si>
    <t>Operational risk weighted assets determined by using standardized approach</t>
  </si>
  <si>
    <t>Operational risk weighted assets (9+10)</t>
  </si>
  <si>
    <t xml:space="preserve">Capital requirement for operational risk </t>
  </si>
  <si>
    <t>RISK WEIGHTED ASSETS (3+7+11)</t>
  </si>
  <si>
    <t>Capital requirements for risks (4+8+12)</t>
  </si>
  <si>
    <t>CAPITAL ADEQUACY RATIO (V/IV)</t>
  </si>
  <si>
    <t>Annex 39</t>
  </si>
  <si>
    <t>Annex 40</t>
  </si>
  <si>
    <t>Profitability and efficiency ratios of the banking system and by group of banks</t>
  </si>
  <si>
    <t xml:space="preserve">Cost-to-income </t>
  </si>
  <si>
    <t>Profit after tax/Total regular income</t>
  </si>
  <si>
    <t>Return of Capital employed (ROCE)</t>
  </si>
  <si>
    <t>Number of employees</t>
  </si>
  <si>
    <t>Total income per employee (in millions of Denars)</t>
  </si>
  <si>
    <t>Number of banks by groups of banks*</t>
  </si>
  <si>
    <t>three banks</t>
  </si>
  <si>
    <t>Annex 41</t>
  </si>
  <si>
    <t>* The structure of the groups of banks is determined as of 31.12.2016, according to the amount of assets of individual banks on 31.12.2016</t>
  </si>
  <si>
    <t>Large banks (assets over 32.1 billion denars, as of 31.12.2016)</t>
  </si>
  <si>
    <t>Medium-size banks (assets between 8.0 and 32.1 billion denars, as of 31.12.2016)</t>
  </si>
  <si>
    <t>Small-size banks (assets under 8.0 billion denars, as of 31.12.2016)</t>
  </si>
  <si>
    <t>five banks</t>
  </si>
  <si>
    <t>seven banks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</si>
</sst>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
    <numFmt numFmtId="183" formatCode="#,##0.000000"/>
    <numFmt numFmtId="184" formatCode="#,###"/>
    <numFmt numFmtId="185" formatCode="0.00\ %"/>
  </numFmts>
  <fonts count="109">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b/>
      <i/>
      <sz val="10"/>
      <name val="Tahoma"/>
      <family val="2"/>
    </font>
    <font>
      <i/>
      <sz val="10"/>
      <name val="Tahoma"/>
      <family val="2"/>
    </font>
    <font>
      <sz val="9"/>
      <name val="Tahoma"/>
      <family val="2"/>
    </font>
    <font>
      <sz val="10"/>
      <color indexed="8"/>
      <name val="Tahoma"/>
      <family val="2"/>
      <charset val="204"/>
    </font>
    <font>
      <b/>
      <sz val="9"/>
      <name val="Tahoma"/>
      <family val="2"/>
      <charset val="204"/>
    </font>
    <font>
      <sz val="9"/>
      <name val="Tahoma"/>
      <family val="2"/>
      <charset val="204"/>
    </font>
    <font>
      <b/>
      <sz val="9"/>
      <name val="Tahoma"/>
      <family val="2"/>
    </font>
    <font>
      <b/>
      <sz val="10"/>
      <color theme="1"/>
      <name val="Tahoma"/>
      <family val="2"/>
      <charset val="204"/>
    </font>
    <font>
      <sz val="11"/>
      <color theme="1"/>
      <name val="Tahoma"/>
      <family val="2"/>
      <charset val="204"/>
    </font>
    <font>
      <sz val="10"/>
      <color theme="1"/>
      <name val="Tahoma"/>
      <family val="2"/>
      <charset val="204"/>
    </font>
    <font>
      <i/>
      <sz val="10"/>
      <name val="Tahoma"/>
      <family val="2"/>
      <charset val="204"/>
    </font>
    <font>
      <sz val="10"/>
      <color rgb="FFFF0000"/>
      <name val="Tahoma"/>
      <family val="2"/>
    </font>
    <font>
      <sz val="11"/>
      <color indexed="8"/>
      <name val="Tahoma"/>
      <family val="2"/>
    </font>
    <font>
      <b/>
      <sz val="11"/>
      <color indexed="8"/>
      <name val="Tahoma"/>
      <family val="2"/>
    </font>
    <font>
      <b/>
      <sz val="10"/>
      <color rgb="FF000000"/>
      <name val="Tahoma"/>
      <family val="2"/>
    </font>
    <font>
      <sz val="10"/>
      <color rgb="FF000000"/>
      <name val="Tahoma"/>
      <family val="2"/>
    </font>
    <font>
      <sz val="11"/>
      <name val="Tahoma"/>
      <family val="2"/>
    </font>
    <font>
      <sz val="11"/>
      <color theme="1"/>
      <name val="Tahoma"/>
      <family val="2"/>
    </font>
    <font>
      <sz val="8"/>
      <color theme="1"/>
      <name val="Tahoma"/>
      <family val="2"/>
    </font>
    <font>
      <b/>
      <sz val="11"/>
      <color rgb="FFFF0000"/>
      <name val="Tahoma"/>
      <family val="2"/>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sz val="11"/>
      <name val="Mac C Times"/>
      <family val="1"/>
    </font>
    <font>
      <b/>
      <i/>
      <sz val="10"/>
      <name val="Tahoma"/>
      <family val="2"/>
      <charset val="204"/>
    </font>
  </fonts>
  <fills count="73">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5"/>
        <bgColor indexed="64"/>
      </patternFill>
    </fill>
    <fill>
      <patternFill patternType="solid">
        <fgColor indexed="50"/>
        <bgColor indexed="64"/>
      </patternFill>
    </fill>
    <fill>
      <patternFill patternType="solid">
        <fgColor indexed="1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
      <patternFill patternType="solid">
        <fgColor rgb="FFD3D3D3"/>
        <bgColor indexed="64"/>
      </patternFill>
    </fill>
  </fills>
  <borders count="14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508">
    <xf numFmtId="0" fontId="0" fillId="0" borderId="0"/>
    <xf numFmtId="0" fontId="9" fillId="0" borderId="0"/>
    <xf numFmtId="0" fontId="13" fillId="0" borderId="0"/>
    <xf numFmtId="0" fontId="15" fillId="0" borderId="0"/>
    <xf numFmtId="0" fontId="9" fillId="0" borderId="0"/>
    <xf numFmtId="0" fontId="17" fillId="0" borderId="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9" fillId="0" borderId="0" applyFont="0" applyFill="0" applyBorder="0" applyAlignment="0" applyProtection="0"/>
    <xf numFmtId="9" fontId="19" fillId="0" borderId="0" applyFont="0" applyFill="0" applyBorder="0" applyAlignment="0" applyProtection="0"/>
    <xf numFmtId="0" fontId="15" fillId="0" borderId="0"/>
    <xf numFmtId="0" fontId="17" fillId="0" borderId="0"/>
    <xf numFmtId="0" fontId="17" fillId="0" borderId="0"/>
    <xf numFmtId="0" fontId="8" fillId="0" borderId="0"/>
    <xf numFmtId="0" fontId="15" fillId="0" borderId="0"/>
    <xf numFmtId="0" fontId="8" fillId="0" borderId="0"/>
    <xf numFmtId="0" fontId="17" fillId="0" borderId="0"/>
    <xf numFmtId="0" fontId="17" fillId="0" borderId="0"/>
    <xf numFmtId="0" fontId="15" fillId="0" borderId="0"/>
    <xf numFmtId="0" fontId="17" fillId="0" borderId="0"/>
    <xf numFmtId="0" fontId="9" fillId="0" borderId="0"/>
    <xf numFmtId="170" fontId="25" fillId="0" borderId="0" applyFont="0" applyFill="0" applyBorder="0" applyAlignment="0" applyProtection="0"/>
    <xf numFmtId="38" fontId="26" fillId="0" borderId="0" applyFill="0" applyBorder="0" applyAlignment="0">
      <protection locked="0"/>
    </xf>
    <xf numFmtId="171"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4"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3" fillId="9" borderId="63"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59" borderId="69" applyNumberFormat="0" applyAlignment="0" applyProtection="0"/>
    <xf numFmtId="0" fontId="33" fillId="9" borderId="63" applyNumberFormat="0" applyAlignment="0" applyProtection="0"/>
    <xf numFmtId="0" fontId="33" fillId="9" borderId="63"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1" fontId="36" fillId="4" borderId="24">
      <alignment horizontal="right" vertical="center"/>
    </xf>
    <xf numFmtId="0" fontId="37" fillId="4" borderId="24">
      <alignment horizontal="right" vertical="center"/>
    </xf>
    <xf numFmtId="0" fontId="9" fillId="4" borderId="71"/>
    <xf numFmtId="0" fontId="36" fillId="3" borderId="24">
      <alignment horizontal="center" vertical="center"/>
    </xf>
    <xf numFmtId="1" fontId="36" fillId="4" borderId="24">
      <alignment horizontal="right" vertical="center"/>
    </xf>
    <xf numFmtId="0" fontId="9" fillId="4" borderId="0"/>
    <xf numFmtId="0" fontId="38" fillId="4" borderId="24">
      <alignment horizontal="left" vertical="center"/>
    </xf>
    <xf numFmtId="0" fontId="38" fillId="4" borderId="24"/>
    <xf numFmtId="0" fontId="37" fillId="4" borderId="24">
      <alignment horizontal="right" vertical="center"/>
    </xf>
    <xf numFmtId="0" fontId="39" fillId="61" borderId="24">
      <alignment horizontal="left" vertical="center"/>
    </xf>
    <xf numFmtId="0" fontId="39" fillId="61" borderId="24">
      <alignment horizontal="left" vertical="center"/>
    </xf>
    <xf numFmtId="0" fontId="40" fillId="4" borderId="24">
      <alignment horizontal="left" vertical="center"/>
    </xf>
    <xf numFmtId="0" fontId="41" fillId="4" borderId="71"/>
    <xf numFmtId="0" fontId="36" fillId="62" borderId="24">
      <alignment horizontal="left" vertical="center"/>
    </xf>
    <xf numFmtId="167" fontId="1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5" fontId="19" fillId="0" borderId="0" applyFont="0" applyFill="0" applyBorder="0" applyAlignment="0" applyProtection="0"/>
    <xf numFmtId="167" fontId="19" fillId="0" borderId="0" applyFont="0" applyFill="0" applyBorder="0" applyAlignment="0" applyProtection="0"/>
    <xf numFmtId="167"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6" fontId="9" fillId="0" borderId="0" applyFont="0" applyFill="0" applyBorder="0" applyAlignment="0" applyProtection="0"/>
    <xf numFmtId="177"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3" fillId="0" borderId="61"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19" fillId="0" borderId="0"/>
    <xf numFmtId="0" fontId="8" fillId="0" borderId="0"/>
    <xf numFmtId="0" fontId="9" fillId="0" borderId="0"/>
    <xf numFmtId="0" fontId="17" fillId="0" borderId="0"/>
    <xf numFmtId="0" fontId="8" fillId="0" borderId="0"/>
    <xf numFmtId="0" fontId="15" fillId="0" borderId="0"/>
    <xf numFmtId="0" fontId="19" fillId="0" borderId="0"/>
    <xf numFmtId="0" fontId="8" fillId="0" borderId="0"/>
    <xf numFmtId="0" fontId="9" fillId="0" borderId="0"/>
    <xf numFmtId="0" fontId="15"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8" fillId="0" borderId="0"/>
    <xf numFmtId="0" fontId="15" fillId="0" borderId="0"/>
    <xf numFmtId="0" fontId="17" fillId="0" borderId="0"/>
    <xf numFmtId="0" fontId="17" fillId="0" borderId="0"/>
    <xf numFmtId="0" fontId="8" fillId="0" borderId="0"/>
    <xf numFmtId="0" fontId="17" fillId="0" borderId="0"/>
    <xf numFmtId="0" fontId="9" fillId="0" borderId="0"/>
    <xf numFmtId="0" fontId="8" fillId="0" borderId="0"/>
    <xf numFmtId="0" fontId="67" fillId="0" borderId="0"/>
    <xf numFmtId="0" fontId="17" fillId="0" borderId="0"/>
    <xf numFmtId="0" fontId="9" fillId="0" borderId="0"/>
    <xf numFmtId="0" fontId="17" fillId="0" borderId="0"/>
    <xf numFmtId="0" fontId="8" fillId="0" borderId="0"/>
    <xf numFmtId="0" fontId="8" fillId="0" borderId="0"/>
    <xf numFmtId="0" fontId="17" fillId="0" borderId="0"/>
    <xf numFmtId="0" fontId="9" fillId="0" borderId="0"/>
    <xf numFmtId="0" fontId="17" fillId="0" borderId="0"/>
    <xf numFmtId="0" fontId="9" fillId="0" borderId="0"/>
    <xf numFmtId="0" fontId="17" fillId="0" borderId="0"/>
    <xf numFmtId="0" fontId="24" fillId="0" borderId="0">
      <alignment vertical="top"/>
    </xf>
    <xf numFmtId="0" fontId="17" fillId="0" borderId="0"/>
    <xf numFmtId="0" fontId="24" fillId="0" borderId="0">
      <alignment vertical="top"/>
    </xf>
    <xf numFmtId="0" fontId="9" fillId="0" borderId="0"/>
    <xf numFmtId="0" fontId="19" fillId="0" borderId="0"/>
    <xf numFmtId="0" fontId="15" fillId="0" borderId="0"/>
    <xf numFmtId="0" fontId="8" fillId="0" borderId="0"/>
    <xf numFmtId="0" fontId="19" fillId="0" borderId="0"/>
    <xf numFmtId="0" fontId="19" fillId="0" borderId="0"/>
    <xf numFmtId="0" fontId="15" fillId="0" borderId="0"/>
    <xf numFmtId="0" fontId="15" fillId="0" borderId="0"/>
    <xf numFmtId="0" fontId="15"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0"/>
    <xf numFmtId="0" fontId="9" fillId="0" borderId="0"/>
    <xf numFmtId="0" fontId="9" fillId="0" borderId="0"/>
    <xf numFmtId="0" fontId="9" fillId="0" borderId="0"/>
    <xf numFmtId="0" fontId="8" fillId="0" borderId="0"/>
    <xf numFmtId="0" fontId="8" fillId="0" borderId="0"/>
    <xf numFmtId="0" fontId="24" fillId="0" borderId="0">
      <alignment vertical="top"/>
    </xf>
    <xf numFmtId="0" fontId="24" fillId="0" borderId="0">
      <alignment vertical="top"/>
    </xf>
    <xf numFmtId="0" fontId="19" fillId="0" borderId="0"/>
    <xf numFmtId="0" fontId="17" fillId="0" borderId="0"/>
    <xf numFmtId="0" fontId="9"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69" fillId="11" borderId="67"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1" fillId="9" borderId="64"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59" borderId="81" applyNumberFormat="0" applyAlignment="0" applyProtection="0"/>
    <xf numFmtId="0" fontId="71" fillId="9" borderId="64" applyNumberFormat="0" applyAlignment="0" applyProtection="0"/>
    <xf numFmtId="0" fontId="71" fillId="9" borderId="64"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6" fillId="0" borderId="68"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0" fontId="9"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8"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8" fillId="0" borderId="0"/>
    <xf numFmtId="0" fontId="8" fillId="0" borderId="0"/>
    <xf numFmtId="0" fontId="15" fillId="0" borderId="0"/>
    <xf numFmtId="0" fontId="19" fillId="0" borderId="0"/>
    <xf numFmtId="0" fontId="15" fillId="0" borderId="0"/>
    <xf numFmtId="0" fontId="19" fillId="0" borderId="0"/>
    <xf numFmtId="0" fontId="8" fillId="0" borderId="0"/>
    <xf numFmtId="0" fontId="8" fillId="0" borderId="0"/>
    <xf numFmtId="0" fontId="9" fillId="0" borderId="0"/>
    <xf numFmtId="0" fontId="8" fillId="0" borderId="0"/>
    <xf numFmtId="0" fontId="15" fillId="0" borderId="0"/>
    <xf numFmtId="0" fontId="8" fillId="0" borderId="0"/>
    <xf numFmtId="0" fontId="17" fillId="0" borderId="0"/>
    <xf numFmtId="0" fontId="17" fillId="0" borderId="0"/>
    <xf numFmtId="0" fontId="17" fillId="0" borderId="0"/>
    <xf numFmtId="0" fontId="17"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69" applyNumberFormat="0" applyAlignment="0" applyProtection="0"/>
    <xf numFmtId="0" fontId="34" fillId="60" borderId="70"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73" applyNumberFormat="0" applyFill="0" applyAlignment="0" applyProtection="0"/>
    <xf numFmtId="0" fontId="54" fillId="0" borderId="75" applyNumberFormat="0" applyFill="0" applyAlignment="0" applyProtection="0"/>
    <xf numFmtId="0" fontId="57" fillId="0" borderId="77" applyNumberFormat="0" applyFill="0" applyAlignment="0" applyProtection="0"/>
    <xf numFmtId="0" fontId="57" fillId="0" borderId="0" applyNumberFormat="0" applyFill="0" applyBorder="0" applyAlignment="0" applyProtection="0"/>
    <xf numFmtId="0" fontId="59" fillId="39" borderId="69" applyNumberFormat="0" applyAlignment="0" applyProtection="0"/>
    <xf numFmtId="0" fontId="61" fillId="0" borderId="78" applyNumberFormat="0" applyFill="0" applyAlignment="0" applyProtection="0"/>
    <xf numFmtId="0" fontId="64" fillId="48" borderId="0" applyNumberFormat="0" applyBorder="0" applyAlignment="0" applyProtection="0"/>
    <xf numFmtId="0" fontId="8" fillId="0" borderId="0"/>
    <xf numFmtId="0" fontId="6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0" applyNumberFormat="0" applyFont="0" applyAlignment="0" applyProtection="0"/>
    <xf numFmtId="0" fontId="70" fillId="37" borderId="81" applyNumberFormat="0" applyAlignment="0" applyProtection="0"/>
    <xf numFmtId="9" fontId="15" fillId="0" borderId="0" applyFont="0" applyFill="0" applyBorder="0" applyAlignment="0" applyProtection="0"/>
    <xf numFmtId="0" fontId="74" fillId="0" borderId="0" applyNumberFormat="0" applyFill="0" applyBorder="0" applyAlignment="0" applyProtection="0"/>
    <xf numFmtId="0" fontId="70" fillId="0" borderId="83" applyNumberFormat="0" applyFill="0" applyAlignment="0" applyProtection="0"/>
    <xf numFmtId="0" fontId="77"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8" fillId="0" borderId="0"/>
    <xf numFmtId="0" fontId="17" fillId="0" borderId="0"/>
    <xf numFmtId="0" fontId="8" fillId="0" borderId="0"/>
    <xf numFmtId="167" fontId="9" fillId="0" borderId="0" applyFont="0" applyFill="0" applyBorder="0" applyAlignment="0" applyProtection="0"/>
    <xf numFmtId="9" fontId="68" fillId="0" borderId="0" applyFont="0" applyFill="0" applyBorder="0" applyAlignment="0" applyProtection="0"/>
    <xf numFmtId="0" fontId="15" fillId="0" borderId="0"/>
    <xf numFmtId="0" fontId="15" fillId="0" borderId="0"/>
    <xf numFmtId="0" fontId="15" fillId="0" borderId="0"/>
    <xf numFmtId="38" fontId="79"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4" fillId="0" borderId="0">
      <alignment vertical="top"/>
    </xf>
    <xf numFmtId="0" fontId="17" fillId="0" borderId="0"/>
    <xf numFmtId="0" fontId="8"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167" fontId="8" fillId="0" borderId="0" applyFont="0" applyFill="0" applyBorder="0" applyAlignment="0" applyProtection="0"/>
    <xf numFmtId="0" fontId="17" fillId="0" borderId="0"/>
    <xf numFmtId="0" fontId="68" fillId="0" borderId="0"/>
  </cellStyleXfs>
  <cellXfs count="2388">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Fill="1" applyBorder="1" applyAlignment="1">
      <alignment wrapText="1"/>
    </xf>
    <xf numFmtId="0" fontId="10" fillId="0" borderId="1" xfId="1" applyFont="1" applyBorder="1" applyAlignment="1"/>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0" fontId="11" fillId="0" borderId="0" xfId="1" applyFont="1" applyAlignment="1">
      <alignment wrapText="1"/>
    </xf>
    <xf numFmtId="3" fontId="10" fillId="0" borderId="17" xfId="2"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1" fillId="2" borderId="20" xfId="2" applyNumberFormat="1" applyFont="1" applyFill="1" applyBorder="1" applyAlignment="1">
      <alignment horizontal="center" vertical="center" wrapText="1"/>
    </xf>
    <xf numFmtId="3" fontId="10" fillId="0" borderId="23" xfId="2" applyNumberFormat="1" applyFont="1" applyBorder="1" applyAlignment="1">
      <alignment horizontal="center" vertical="center" wrapText="1"/>
    </xf>
    <xf numFmtId="3" fontId="10" fillId="0" borderId="24" xfId="2"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1" fillId="2" borderId="26" xfId="2" applyNumberFormat="1" applyFont="1" applyFill="1" applyBorder="1" applyAlignment="1">
      <alignment horizontal="center" vertical="center" wrapText="1"/>
    </xf>
    <xf numFmtId="3" fontId="10" fillId="0" borderId="28" xfId="2" applyNumberFormat="1" applyFont="1" applyBorder="1" applyAlignment="1">
      <alignment horizontal="center" vertical="center" wrapText="1"/>
    </xf>
    <xf numFmtId="3" fontId="10" fillId="0" borderId="29" xfId="2" applyNumberFormat="1" applyFont="1" applyBorder="1" applyAlignment="1">
      <alignment horizontal="center" vertical="center" wrapText="1"/>
    </xf>
    <xf numFmtId="3" fontId="10" fillId="0" borderId="95" xfId="2" applyNumberFormat="1" applyFont="1" applyBorder="1" applyAlignment="1">
      <alignment horizontal="center" vertical="center" wrapText="1"/>
    </xf>
    <xf numFmtId="3" fontId="11" fillId="2" borderId="30" xfId="2" applyNumberFormat="1" applyFont="1" applyFill="1" applyBorder="1" applyAlignment="1">
      <alignment horizontal="center" vertical="center" wrapText="1"/>
    </xf>
    <xf numFmtId="3" fontId="10" fillId="0" borderId="97" xfId="2" applyNumberFormat="1" applyFont="1" applyBorder="1" applyAlignment="1">
      <alignment horizontal="center" vertical="center" wrapText="1"/>
    </xf>
    <xf numFmtId="3" fontId="10" fillId="0" borderId="36" xfId="2" applyNumberFormat="1" applyFont="1" applyBorder="1" applyAlignment="1">
      <alignment horizontal="center" vertical="center" wrapText="1"/>
    </xf>
    <xf numFmtId="3" fontId="10" fillId="0" borderId="99" xfId="2" applyNumberFormat="1" applyFont="1" applyBorder="1" applyAlignment="1">
      <alignment horizontal="center" vertical="center" wrapText="1"/>
    </xf>
    <xf numFmtId="3" fontId="11" fillId="2" borderId="38" xfId="2" applyNumberFormat="1" applyFont="1" applyFill="1" applyBorder="1" applyAlignment="1">
      <alignment horizontal="center" vertical="center" wrapText="1"/>
    </xf>
    <xf numFmtId="3" fontId="10" fillId="0" borderId="17" xfId="2" applyNumberFormat="1" applyFont="1" applyFill="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0" fontId="11" fillId="0" borderId="0" xfId="1" applyFont="1" applyFill="1" applyAlignment="1">
      <alignment wrapText="1"/>
    </xf>
    <xf numFmtId="0" fontId="81" fillId="0" borderId="23" xfId="1473" applyFont="1" applyBorder="1" applyAlignment="1">
      <alignment horizontal="left" vertical="center" wrapText="1"/>
    </xf>
    <xf numFmtId="3" fontId="10" fillId="0" borderId="23" xfId="2" applyNumberFormat="1" applyFont="1" applyFill="1" applyBorder="1" applyAlignment="1">
      <alignment horizontal="center" vertical="center" wrapText="1"/>
    </xf>
    <xf numFmtId="3" fontId="10" fillId="0" borderId="24" xfId="2" applyNumberFormat="1" applyFont="1" applyFill="1" applyBorder="1" applyAlignment="1">
      <alignment horizontal="center" vertical="center" wrapText="1"/>
    </xf>
    <xf numFmtId="3" fontId="10" fillId="0" borderId="25" xfId="2" applyNumberFormat="1" applyFont="1" applyFill="1" applyBorder="1" applyAlignment="1">
      <alignment horizontal="center" vertical="center" wrapText="1"/>
    </xf>
    <xf numFmtId="0" fontId="10" fillId="0" borderId="0" xfId="1" applyFont="1" applyFill="1" applyAlignment="1">
      <alignment wrapText="1"/>
    </xf>
    <xf numFmtId="0" fontId="83" fillId="0" borderId="23" xfId="1" applyFont="1" applyBorder="1" applyAlignment="1">
      <alignment horizontal="left" vertical="center" wrapText="1"/>
    </xf>
    <xf numFmtId="0" fontId="81" fillId="0" borderId="21" xfId="1473" applyFont="1" applyBorder="1" applyAlignment="1">
      <alignment horizontal="left" vertical="center" wrapText="1"/>
    </xf>
    <xf numFmtId="0" fontId="83" fillId="0" borderId="23" xfId="6" applyFont="1" applyBorder="1" applyAlignment="1">
      <alignment horizontal="left" vertical="center" wrapText="1"/>
    </xf>
    <xf numFmtId="0" fontId="83" fillId="0" borderId="21" xfId="1" applyFont="1" applyBorder="1" applyAlignment="1">
      <alignment horizontal="left" vertical="center" wrapText="1"/>
    </xf>
    <xf numFmtId="0" fontId="83" fillId="0" borderId="21" xfId="5" applyFont="1" applyBorder="1" applyAlignment="1">
      <alignment horizontal="left" vertical="center" wrapText="1"/>
    </xf>
    <xf numFmtId="0" fontId="11" fillId="0" borderId="93" xfId="1" applyFont="1" applyFill="1" applyBorder="1" applyAlignment="1">
      <alignment wrapText="1"/>
    </xf>
    <xf numFmtId="0" fontId="10" fillId="0" borderId="0" xfId="1" applyFont="1" applyBorder="1" applyAlignment="1">
      <alignment wrapText="1"/>
    </xf>
    <xf numFmtId="0" fontId="10" fillId="0" borderId="23" xfId="6" applyFont="1" applyBorder="1" applyAlignment="1">
      <alignment horizontal="left" vertical="center" wrapText="1"/>
    </xf>
    <xf numFmtId="0" fontId="83" fillId="0" borderId="21" xfId="1" applyFont="1" applyFill="1" applyBorder="1" applyAlignment="1">
      <alignment horizontal="left" vertical="center" wrapText="1"/>
    </xf>
    <xf numFmtId="0" fontId="81" fillId="0" borderId="23" xfId="0" applyFont="1" applyFill="1" applyBorder="1" applyAlignment="1">
      <alignment horizontal="left" vertical="center" wrapText="1"/>
    </xf>
    <xf numFmtId="3" fontId="10" fillId="0" borderId="28" xfId="2" applyNumberFormat="1" applyFont="1" applyFill="1" applyBorder="1" applyAlignment="1">
      <alignment horizontal="center" vertical="center" wrapText="1"/>
    </xf>
    <xf numFmtId="3" fontId="10" fillId="0" borderId="29" xfId="2" applyNumberFormat="1" applyFont="1" applyFill="1" applyBorder="1" applyAlignment="1">
      <alignment horizontal="center" vertical="center" wrapText="1"/>
    </xf>
    <xf numFmtId="3" fontId="10" fillId="0" borderId="95" xfId="2" applyNumberFormat="1" applyFont="1" applyFill="1" applyBorder="1" applyAlignment="1">
      <alignment horizontal="center" vertical="center" wrapText="1"/>
    </xf>
    <xf numFmtId="0" fontId="11" fillId="4" borderId="0" xfId="1" applyFont="1" applyFill="1" applyAlignment="1">
      <alignment wrapText="1"/>
    </xf>
    <xf numFmtId="3" fontId="10" fillId="4" borderId="17" xfId="2"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0" fontId="10" fillId="4" borderId="0" xfId="1" applyFont="1" applyFill="1" applyAlignment="1">
      <alignment wrapText="1"/>
    </xf>
    <xf numFmtId="3" fontId="10" fillId="4" borderId="23" xfId="2" applyNumberFormat="1" applyFont="1" applyFill="1" applyBorder="1" applyAlignment="1">
      <alignment horizontal="center" vertical="center" wrapText="1"/>
    </xf>
    <xf numFmtId="3" fontId="10" fillId="4" borderId="24" xfId="2"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8" xfId="2" applyNumberFormat="1" applyFont="1" applyFill="1" applyBorder="1" applyAlignment="1">
      <alignment horizontal="center" vertical="center" wrapText="1"/>
    </xf>
    <xf numFmtId="3" fontId="10" fillId="4" borderId="29" xfId="2" applyNumberFormat="1" applyFont="1" applyFill="1" applyBorder="1" applyAlignment="1">
      <alignment horizontal="center" vertical="center" wrapText="1"/>
    </xf>
    <xf numFmtId="3" fontId="10" fillId="4" borderId="95" xfId="2"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0" fillId="4" borderId="89" xfId="2" applyNumberFormat="1" applyFont="1" applyFill="1" applyBorder="1" applyAlignment="1">
      <alignment horizontal="center" vertical="center" wrapText="1"/>
    </xf>
    <xf numFmtId="3" fontId="10" fillId="0" borderId="0" xfId="1" applyNumberFormat="1" applyFont="1" applyBorder="1" applyAlignment="1">
      <alignment wrapText="1"/>
    </xf>
    <xf numFmtId="3" fontId="10" fillId="0" borderId="0" xfId="1" applyNumberFormat="1" applyFont="1" applyFill="1" applyBorder="1" applyAlignment="1">
      <alignment wrapText="1"/>
    </xf>
    <xf numFmtId="3" fontId="10" fillId="0" borderId="0" xfId="1" applyNumberFormat="1" applyFont="1" applyAlignment="1">
      <alignment wrapText="1"/>
    </xf>
    <xf numFmtId="0" fontId="10" fillId="0" borderId="0" xfId="1" applyFont="1" applyBorder="1" applyAlignment="1"/>
    <xf numFmtId="3" fontId="11" fillId="2" borderId="11"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10" fillId="0" borderId="48" xfId="1" applyFont="1" applyBorder="1" applyAlignment="1">
      <alignment horizontal="left" vertical="center" wrapText="1"/>
    </xf>
    <xf numFmtId="3" fontId="10" fillId="0" borderId="85" xfId="1" applyNumberFormat="1" applyFont="1" applyFill="1" applyBorder="1" applyAlignment="1">
      <alignment horizontal="center" vertical="center" wrapText="1"/>
    </xf>
    <xf numFmtId="3" fontId="10" fillId="0" borderId="50" xfId="1" applyNumberFormat="1" applyFont="1" applyFill="1" applyBorder="1" applyAlignment="1">
      <alignment horizontal="center" vertical="center" wrapText="1"/>
    </xf>
    <xf numFmtId="3" fontId="11" fillId="2" borderId="53" xfId="1" applyNumberFormat="1" applyFont="1" applyFill="1" applyBorder="1" applyAlignment="1">
      <alignment horizontal="center" vertical="center" wrapText="1"/>
    </xf>
    <xf numFmtId="0" fontId="83" fillId="0" borderId="54" xfId="1" applyFont="1" applyBorder="1" applyAlignment="1">
      <alignment horizontal="left" vertical="center" wrapText="1"/>
    </xf>
    <xf numFmtId="3" fontId="10" fillId="0" borderId="102"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38" xfId="1" applyNumberFormat="1" applyFont="1" applyFill="1" applyBorder="1" applyAlignment="1">
      <alignment horizontal="center" vertical="center" wrapText="1"/>
    </xf>
    <xf numFmtId="3" fontId="10" fillId="0" borderId="103"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0" fontId="10" fillId="0" borderId="21" xfId="1" applyFont="1" applyBorder="1" applyAlignment="1">
      <alignment horizontal="left" vertical="center" wrapText="1"/>
    </xf>
    <xf numFmtId="3" fontId="10" fillId="0" borderId="42" xfId="1"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1" fillId="2" borderId="26" xfId="1" applyNumberFormat="1" applyFont="1" applyFill="1" applyBorder="1" applyAlignment="1">
      <alignment horizontal="center" vertical="center" wrapText="1"/>
    </xf>
    <xf numFmtId="3" fontId="10" fillId="0" borderId="89" xfId="1" applyNumberFormat="1" applyFont="1" applyFill="1" applyBorder="1" applyAlignment="1">
      <alignment horizontal="center" vertical="center" wrapText="1"/>
    </xf>
    <xf numFmtId="3" fontId="10" fillId="0" borderId="94" xfId="1" applyNumberFormat="1" applyFont="1" applyFill="1" applyBorder="1" applyAlignment="1">
      <alignment horizontal="center" vertical="center" wrapText="1"/>
    </xf>
    <xf numFmtId="3" fontId="11" fillId="2" borderId="20" xfId="1" applyNumberFormat="1"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27" xfId="1" applyFont="1" applyBorder="1" applyAlignment="1">
      <alignment horizontal="left" vertical="center" wrapText="1"/>
    </xf>
    <xf numFmtId="3" fontId="10" fillId="0" borderId="56"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1" fillId="2" borderId="51" xfId="1"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1"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3" fillId="0" borderId="48" xfId="1" applyFont="1" applyBorder="1" applyAlignment="1">
      <alignment horizontal="left" vertical="center" wrapText="1"/>
    </xf>
    <xf numFmtId="3" fontId="10" fillId="0" borderId="89" xfId="9" applyNumberFormat="1" applyFont="1" applyBorder="1" applyAlignment="1">
      <alignment horizontal="center" vertical="center" wrapText="1"/>
    </xf>
    <xf numFmtId="3" fontId="10" fillId="0" borderId="18" xfId="9" applyNumberFormat="1" applyFont="1" applyBorder="1" applyAlignment="1">
      <alignment horizontal="center" vertical="center" wrapText="1"/>
    </xf>
    <xf numFmtId="3" fontId="10" fillId="0" borderId="84" xfId="9" applyNumberFormat="1" applyFont="1" applyBorder="1" applyAlignment="1">
      <alignment horizontal="center" vertical="center" wrapText="1"/>
    </xf>
    <xf numFmtId="3" fontId="11" fillId="2" borderId="94" xfId="9" applyNumberFormat="1" applyFont="1" applyFill="1" applyBorder="1" applyAlignment="1">
      <alignment horizontal="center" vertical="center" wrapText="1"/>
    </xf>
    <xf numFmtId="3" fontId="10" fillId="0" borderId="42" xfId="9" applyNumberFormat="1" applyFont="1" applyBorder="1" applyAlignment="1">
      <alignment horizontal="center" vertical="center" wrapText="1"/>
    </xf>
    <xf numFmtId="3" fontId="10" fillId="0" borderId="24" xfId="9" applyNumberFormat="1" applyFont="1" applyBorder="1" applyAlignment="1">
      <alignment horizontal="center" vertical="center" wrapText="1"/>
    </xf>
    <xf numFmtId="3" fontId="10" fillId="0" borderId="46" xfId="9" applyNumberFormat="1" applyFont="1" applyBorder="1" applyAlignment="1">
      <alignment horizontal="center" vertical="center" wrapText="1"/>
    </xf>
    <xf numFmtId="3" fontId="11" fillId="2" borderId="22" xfId="9" applyNumberFormat="1" applyFont="1" applyFill="1" applyBorder="1" applyAlignment="1">
      <alignment horizontal="center" vertical="center" wrapText="1"/>
    </xf>
    <xf numFmtId="3" fontId="10" fillId="0" borderId="42" xfId="10" applyNumberFormat="1" applyFont="1" applyBorder="1" applyAlignment="1">
      <alignment horizontal="center" vertical="center" wrapText="1"/>
    </xf>
    <xf numFmtId="3" fontId="10" fillId="0" borderId="24" xfId="10" applyNumberFormat="1" applyFont="1" applyBorder="1" applyAlignment="1">
      <alignment horizontal="center" vertical="center" wrapText="1"/>
    </xf>
    <xf numFmtId="3" fontId="10" fillId="0" borderId="46" xfId="10" applyNumberFormat="1" applyFont="1" applyBorder="1" applyAlignment="1">
      <alignment horizontal="center" vertical="center" wrapText="1"/>
    </xf>
    <xf numFmtId="3" fontId="11" fillId="2" borderId="22" xfId="10" applyNumberFormat="1" applyFont="1" applyFill="1" applyBorder="1" applyAlignment="1">
      <alignment horizontal="center" vertical="center" wrapText="1"/>
    </xf>
    <xf numFmtId="0" fontId="83" fillId="0" borderId="32" xfId="1" applyFont="1" applyBorder="1" applyAlignment="1">
      <alignment horizontal="left" vertical="center" wrapText="1"/>
    </xf>
    <xf numFmtId="3" fontId="10" fillId="0" borderId="100" xfId="10" applyNumberFormat="1" applyFont="1" applyBorder="1" applyAlignment="1">
      <alignment horizontal="center" vertical="center" wrapText="1"/>
    </xf>
    <xf numFmtId="3" fontId="10" fillId="0" borderId="29" xfId="10" applyNumberFormat="1" applyFont="1" applyBorder="1" applyAlignment="1">
      <alignment horizontal="center" vertical="center" wrapText="1"/>
    </xf>
    <xf numFmtId="3" fontId="10" fillId="0" borderId="47" xfId="10" applyNumberFormat="1" applyFont="1" applyBorder="1" applyAlignment="1">
      <alignment horizontal="center" vertical="center" wrapText="1"/>
    </xf>
    <xf numFmtId="3" fontId="11" fillId="2" borderId="37"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1"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89" xfId="12" applyNumberFormat="1" applyFont="1" applyBorder="1" applyAlignment="1">
      <alignment horizontal="center" vertical="center" wrapText="1"/>
    </xf>
    <xf numFmtId="3" fontId="10" fillId="0" borderId="18" xfId="12" applyNumberFormat="1" applyFont="1" applyBorder="1" applyAlignment="1">
      <alignment horizontal="center" vertical="center" wrapText="1"/>
    </xf>
    <xf numFmtId="3" fontId="10" fillId="0" borderId="84" xfId="12" applyNumberFormat="1" applyFont="1" applyBorder="1" applyAlignment="1">
      <alignment horizontal="center" vertical="center" wrapText="1"/>
    </xf>
    <xf numFmtId="3" fontId="11" fillId="2" borderId="94" xfId="12" applyNumberFormat="1" applyFont="1" applyFill="1" applyBorder="1" applyAlignment="1">
      <alignment horizontal="center" vertical="center" wrapText="1"/>
    </xf>
    <xf numFmtId="3" fontId="10" fillId="0" borderId="42" xfId="12" applyNumberFormat="1" applyFont="1" applyBorder="1" applyAlignment="1">
      <alignment horizontal="center" vertical="center" wrapText="1"/>
    </xf>
    <xf numFmtId="3" fontId="10" fillId="0" borderId="24" xfId="12" applyNumberFormat="1" applyFont="1" applyBorder="1" applyAlignment="1">
      <alignment horizontal="center" vertical="center" wrapText="1"/>
    </xf>
    <xf numFmtId="3" fontId="10" fillId="0" borderId="46" xfId="12" applyNumberFormat="1" applyFont="1" applyBorder="1" applyAlignment="1">
      <alignment horizontal="center" vertical="center" wrapText="1"/>
    </xf>
    <xf numFmtId="3" fontId="11" fillId="2" borderId="22" xfId="12" applyNumberFormat="1" applyFont="1" applyFill="1" applyBorder="1" applyAlignment="1">
      <alignment horizontal="center" vertical="center" wrapText="1"/>
    </xf>
    <xf numFmtId="3" fontId="10" fillId="0" borderId="42" xfId="13" applyNumberFormat="1" applyFont="1" applyBorder="1" applyAlignment="1">
      <alignment horizontal="center" vertical="center" wrapText="1"/>
    </xf>
    <xf numFmtId="3" fontId="10" fillId="0" borderId="24" xfId="13" applyNumberFormat="1" applyFont="1" applyBorder="1" applyAlignment="1">
      <alignment horizontal="center" vertical="center" wrapText="1"/>
    </xf>
    <xf numFmtId="3" fontId="10" fillId="0" borderId="46" xfId="13" applyNumberFormat="1" applyFont="1" applyBorder="1" applyAlignment="1">
      <alignment horizontal="center" vertical="center" wrapText="1"/>
    </xf>
    <xf numFmtId="3" fontId="11" fillId="2" borderId="22" xfId="13" applyNumberFormat="1" applyFont="1" applyFill="1" applyBorder="1" applyAlignment="1">
      <alignment horizontal="center" vertical="center" wrapText="1"/>
    </xf>
    <xf numFmtId="3" fontId="10" fillId="0" borderId="42" xfId="14" applyNumberFormat="1" applyFont="1" applyBorder="1" applyAlignment="1">
      <alignment horizontal="center" vertical="center" wrapText="1"/>
    </xf>
    <xf numFmtId="3" fontId="10" fillId="0" borderId="24" xfId="14" applyNumberFormat="1" applyFont="1" applyBorder="1" applyAlignment="1">
      <alignment horizontal="center" vertical="center" wrapText="1"/>
    </xf>
    <xf numFmtId="3" fontId="10" fillId="0" borderId="46" xfId="14" applyNumberFormat="1" applyFont="1" applyBorder="1" applyAlignment="1">
      <alignment horizontal="center" vertical="center" wrapText="1"/>
    </xf>
    <xf numFmtId="3" fontId="11" fillId="2" borderId="22" xfId="14" applyNumberFormat="1" applyFont="1" applyFill="1" applyBorder="1" applyAlignment="1">
      <alignment horizontal="center" vertical="center" wrapText="1"/>
    </xf>
    <xf numFmtId="3" fontId="10" fillId="0" borderId="42" xfId="15" applyNumberFormat="1" applyFont="1" applyBorder="1" applyAlignment="1">
      <alignment horizontal="center" vertical="center" wrapText="1"/>
    </xf>
    <xf numFmtId="3" fontId="10" fillId="0" borderId="24" xfId="15" applyNumberFormat="1" applyFont="1" applyBorder="1" applyAlignment="1">
      <alignment horizontal="center" vertical="center" wrapText="1"/>
    </xf>
    <xf numFmtId="3" fontId="10" fillId="0" borderId="46" xfId="15" applyNumberFormat="1" applyFont="1" applyBorder="1" applyAlignment="1">
      <alignment horizontal="center" vertical="center" wrapText="1"/>
    </xf>
    <xf numFmtId="3" fontId="11" fillId="2" borderId="22" xfId="15" applyNumberFormat="1" applyFont="1" applyFill="1" applyBorder="1" applyAlignment="1">
      <alignment horizontal="center" vertical="center" wrapText="1"/>
    </xf>
    <xf numFmtId="3" fontId="10" fillId="0" borderId="100" xfId="15" applyNumberFormat="1" applyFont="1" applyBorder="1" applyAlignment="1">
      <alignment horizontal="center" vertical="center" wrapText="1"/>
    </xf>
    <xf numFmtId="3" fontId="10" fillId="0" borderId="29" xfId="15" applyNumberFormat="1" applyFont="1" applyBorder="1" applyAlignment="1">
      <alignment horizontal="center" vertical="center" wrapText="1"/>
    </xf>
    <xf numFmtId="3" fontId="10" fillId="0" borderId="47" xfId="15" applyNumberFormat="1" applyFont="1" applyBorder="1" applyAlignment="1">
      <alignment horizontal="center" vertical="center" wrapText="1"/>
    </xf>
    <xf numFmtId="3" fontId="11" fillId="2" borderId="101"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1"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89" xfId="16" applyNumberFormat="1" applyFont="1" applyBorder="1" applyAlignment="1">
      <alignment horizontal="center" vertical="center" wrapText="1"/>
    </xf>
    <xf numFmtId="3" fontId="10" fillId="0" borderId="18" xfId="16" applyNumberFormat="1" applyFont="1" applyBorder="1" applyAlignment="1">
      <alignment horizontal="center" vertical="center" wrapText="1"/>
    </xf>
    <xf numFmtId="3" fontId="10" fillId="0" borderId="84" xfId="16" applyNumberFormat="1" applyFont="1" applyBorder="1" applyAlignment="1">
      <alignment horizontal="center" vertical="center" wrapText="1"/>
    </xf>
    <xf numFmtId="3" fontId="11" fillId="2" borderId="94" xfId="16" applyNumberFormat="1" applyFont="1" applyFill="1" applyBorder="1" applyAlignment="1">
      <alignment horizontal="center" vertical="center" wrapText="1"/>
    </xf>
    <xf numFmtId="3" fontId="10" fillId="0" borderId="42" xfId="16" applyNumberFormat="1" applyFont="1" applyBorder="1" applyAlignment="1">
      <alignment horizontal="center" vertical="center" wrapText="1"/>
    </xf>
    <xf numFmtId="3" fontId="10" fillId="0" borderId="24" xfId="16" applyNumberFormat="1" applyFont="1" applyBorder="1" applyAlignment="1">
      <alignment horizontal="center" vertical="center" wrapText="1"/>
    </xf>
    <xf numFmtId="3" fontId="10" fillId="0" borderId="46" xfId="16" applyNumberFormat="1" applyFont="1" applyBorder="1" applyAlignment="1">
      <alignment horizontal="center" vertical="center" wrapText="1"/>
    </xf>
    <xf numFmtId="3" fontId="11" fillId="2" borderId="22" xfId="16" applyNumberFormat="1" applyFont="1" applyFill="1" applyBorder="1" applyAlignment="1">
      <alignment horizontal="center" vertical="center" wrapText="1"/>
    </xf>
    <xf numFmtId="3" fontId="10" fillId="0" borderId="42" xfId="17" applyNumberFormat="1" applyFont="1" applyBorder="1" applyAlignment="1">
      <alignment horizontal="center" vertical="center" wrapText="1"/>
    </xf>
    <xf numFmtId="3" fontId="10" fillId="0" borderId="24" xfId="17" applyNumberFormat="1" applyFont="1" applyBorder="1" applyAlignment="1">
      <alignment horizontal="center" vertical="center" wrapText="1"/>
    </xf>
    <xf numFmtId="3" fontId="10" fillId="0" borderId="46" xfId="17" applyNumberFormat="1" applyFont="1" applyBorder="1" applyAlignment="1">
      <alignment horizontal="center" vertical="center" wrapText="1"/>
    </xf>
    <xf numFmtId="3" fontId="11" fillId="2" borderId="22" xfId="17" applyNumberFormat="1" applyFont="1" applyFill="1" applyBorder="1" applyAlignment="1">
      <alignment horizontal="center" vertical="center" wrapText="1"/>
    </xf>
    <xf numFmtId="0" fontId="83" fillId="0" borderId="16" xfId="1" applyFont="1" applyBorder="1" applyAlignment="1">
      <alignment horizontal="left" vertical="center" wrapText="1"/>
    </xf>
    <xf numFmtId="3" fontId="10" fillId="0" borderId="42" xfId="18" applyNumberFormat="1" applyFont="1" applyBorder="1" applyAlignment="1">
      <alignment horizontal="center" vertical="center" wrapText="1"/>
    </xf>
    <xf numFmtId="3" fontId="10" fillId="0" borderId="24" xfId="18" applyNumberFormat="1" applyFont="1" applyBorder="1" applyAlignment="1">
      <alignment horizontal="center" vertical="center" wrapText="1"/>
    </xf>
    <xf numFmtId="3" fontId="10" fillId="0" borderId="46" xfId="18" applyNumberFormat="1" applyFont="1" applyBorder="1" applyAlignment="1">
      <alignment horizontal="center" vertical="center" wrapText="1"/>
    </xf>
    <xf numFmtId="3" fontId="11" fillId="2" borderId="22" xfId="18" applyNumberFormat="1" applyFont="1" applyFill="1" applyBorder="1" applyAlignment="1">
      <alignment horizontal="center" vertical="center" wrapText="1"/>
    </xf>
    <xf numFmtId="3" fontId="11" fillId="2" borderId="94" xfId="18" applyNumberFormat="1" applyFont="1" applyFill="1" applyBorder="1" applyAlignment="1">
      <alignment horizontal="center" vertical="center" wrapText="1"/>
    </xf>
    <xf numFmtId="0" fontId="83" fillId="0" borderId="8" xfId="1" applyFont="1" applyBorder="1" applyAlignment="1">
      <alignment horizontal="left" vertical="center" wrapText="1"/>
    </xf>
    <xf numFmtId="3" fontId="11" fillId="2" borderId="101" xfId="18"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1"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3" fillId="0" borderId="17" xfId="1" applyFont="1" applyBorder="1" applyAlignment="1">
      <alignment horizontal="left" vertical="center" wrapText="1"/>
    </xf>
    <xf numFmtId="3" fontId="10" fillId="0" borderId="89" xfId="19" applyNumberFormat="1" applyFont="1" applyBorder="1" applyAlignment="1">
      <alignment horizontal="center" vertical="center" wrapText="1"/>
    </xf>
    <xf numFmtId="3" fontId="10" fillId="0" borderId="18" xfId="19" applyNumberFormat="1" applyFont="1" applyBorder="1" applyAlignment="1">
      <alignment horizontal="center" vertical="center" wrapText="1"/>
    </xf>
    <xf numFmtId="3" fontId="10" fillId="0" borderId="84" xfId="19" applyNumberFormat="1" applyFont="1" applyBorder="1" applyAlignment="1">
      <alignment horizontal="center" vertical="center" wrapText="1"/>
    </xf>
    <xf numFmtId="3" fontId="11" fillId="2" borderId="94" xfId="19" applyNumberFormat="1" applyFont="1" applyFill="1" applyBorder="1" applyAlignment="1">
      <alignment horizontal="center" vertical="center" wrapText="1"/>
    </xf>
    <xf numFmtId="3" fontId="10" fillId="0" borderId="42" xfId="19" applyNumberFormat="1" applyFont="1" applyBorder="1" applyAlignment="1">
      <alignment horizontal="center" vertical="center" wrapText="1"/>
    </xf>
    <xf numFmtId="3" fontId="10" fillId="0" borderId="24" xfId="19" applyNumberFormat="1" applyFont="1" applyBorder="1" applyAlignment="1">
      <alignment horizontal="center" vertical="center" wrapText="1"/>
    </xf>
    <xf numFmtId="3" fontId="10" fillId="0" borderId="46" xfId="19" applyNumberFormat="1" applyFont="1" applyBorder="1" applyAlignment="1">
      <alignment horizontal="center" vertical="center" wrapText="1"/>
    </xf>
    <xf numFmtId="3" fontId="11" fillId="2" borderId="22" xfId="19" applyNumberFormat="1" applyFont="1" applyFill="1" applyBorder="1" applyAlignment="1">
      <alignment horizontal="center" vertical="center" wrapText="1"/>
    </xf>
    <xf numFmtId="3" fontId="10" fillId="0" borderId="42" xfId="20" applyNumberFormat="1" applyFont="1" applyBorder="1" applyAlignment="1">
      <alignment horizontal="center" vertical="center" wrapText="1"/>
    </xf>
    <xf numFmtId="3" fontId="10" fillId="0" borderId="24" xfId="20" applyNumberFormat="1" applyFont="1" applyBorder="1" applyAlignment="1">
      <alignment horizontal="center" vertical="center" wrapText="1"/>
    </xf>
    <xf numFmtId="3" fontId="10" fillId="0" borderId="46" xfId="20" applyNumberFormat="1" applyFont="1" applyBorder="1" applyAlignment="1">
      <alignment horizontal="center" vertical="center" wrapText="1"/>
    </xf>
    <xf numFmtId="3" fontId="11" fillId="2" borderId="22" xfId="20" applyNumberFormat="1" applyFont="1" applyFill="1" applyBorder="1" applyAlignment="1">
      <alignment horizontal="center" vertical="center" wrapText="1"/>
    </xf>
    <xf numFmtId="0" fontId="83" fillId="0" borderId="34" xfId="1" applyFont="1" applyBorder="1" applyAlignment="1">
      <alignment horizontal="left" vertical="center" wrapText="1"/>
    </xf>
    <xf numFmtId="3" fontId="10" fillId="0" borderId="103" xfId="20" applyNumberFormat="1" applyFont="1" applyBorder="1" applyAlignment="1">
      <alignment horizontal="center" vertical="center" wrapText="1"/>
    </xf>
    <xf numFmtId="3" fontId="10" fillId="0" borderId="36" xfId="20" applyNumberFormat="1" applyFont="1" applyBorder="1" applyAlignment="1">
      <alignment horizontal="center" vertical="center" wrapText="1"/>
    </xf>
    <xf numFmtId="3" fontId="10" fillId="0" borderId="98"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1"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3" fontId="10" fillId="0" borderId="89" xfId="22" applyNumberFormat="1" applyFont="1" applyBorder="1" applyAlignment="1">
      <alignment horizontal="center" vertical="center" wrapText="1"/>
    </xf>
    <xf numFmtId="3" fontId="10" fillId="0" borderId="18" xfId="22" applyNumberFormat="1" applyFont="1" applyBorder="1" applyAlignment="1">
      <alignment horizontal="center" vertical="center" wrapText="1"/>
    </xf>
    <xf numFmtId="3" fontId="10" fillId="0" borderId="84" xfId="22" applyNumberFormat="1" applyFont="1" applyBorder="1" applyAlignment="1">
      <alignment horizontal="center" vertical="center" wrapText="1"/>
    </xf>
    <xf numFmtId="3" fontId="11" fillId="2" borderId="94" xfId="22" applyNumberFormat="1" applyFont="1" applyFill="1" applyBorder="1" applyAlignment="1">
      <alignment horizontal="center" vertical="center" wrapText="1"/>
    </xf>
    <xf numFmtId="3" fontId="10" fillId="0" borderId="42" xfId="23" applyNumberFormat="1" applyFont="1" applyBorder="1" applyAlignment="1">
      <alignment horizontal="center" vertical="center" wrapText="1"/>
    </xf>
    <xf numFmtId="3" fontId="10" fillId="0" borderId="24" xfId="23" applyNumberFormat="1" applyFont="1" applyBorder="1" applyAlignment="1">
      <alignment horizontal="center" vertical="center" wrapText="1"/>
    </xf>
    <xf numFmtId="3" fontId="10" fillId="0" borderId="46" xfId="23" applyNumberFormat="1" applyFont="1" applyBorder="1" applyAlignment="1">
      <alignment horizontal="center" vertical="center" wrapText="1"/>
    </xf>
    <xf numFmtId="3" fontId="11" fillId="2" borderId="22"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1"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89" xfId="24" applyNumberFormat="1" applyFont="1" applyBorder="1" applyAlignment="1">
      <alignment horizontal="center" vertical="center" wrapText="1"/>
    </xf>
    <xf numFmtId="3" fontId="10" fillId="0" borderId="18" xfId="24" applyNumberFormat="1" applyFont="1" applyBorder="1" applyAlignment="1">
      <alignment horizontal="center" vertical="center" wrapText="1"/>
    </xf>
    <xf numFmtId="3" fontId="10" fillId="0" borderId="84" xfId="24" applyNumberFormat="1" applyFont="1" applyBorder="1" applyAlignment="1">
      <alignment horizontal="center" vertical="center" wrapText="1"/>
    </xf>
    <xf numFmtId="3" fontId="11" fillId="2" borderId="94" xfId="24" applyNumberFormat="1" applyFont="1" applyFill="1" applyBorder="1" applyAlignment="1">
      <alignment horizontal="center" vertical="center" wrapText="1"/>
    </xf>
    <xf numFmtId="3" fontId="10" fillId="0" borderId="42" xfId="24" applyNumberFormat="1" applyFont="1" applyBorder="1" applyAlignment="1">
      <alignment horizontal="center" vertical="center" wrapText="1"/>
    </xf>
    <xf numFmtId="3" fontId="10" fillId="0" borderId="24" xfId="24" applyNumberFormat="1" applyFont="1" applyBorder="1" applyAlignment="1">
      <alignment horizontal="center" vertical="center" wrapText="1"/>
    </xf>
    <xf numFmtId="3" fontId="10" fillId="0" borderId="46" xfId="24" applyNumberFormat="1" applyFont="1" applyBorder="1" applyAlignment="1">
      <alignment horizontal="center" vertical="center" wrapText="1"/>
    </xf>
    <xf numFmtId="3" fontId="11" fillId="2" borderId="22" xfId="24" applyNumberFormat="1" applyFont="1" applyFill="1" applyBorder="1" applyAlignment="1">
      <alignment horizontal="center" vertical="center" wrapText="1"/>
    </xf>
    <xf numFmtId="3" fontId="10" fillId="0" borderId="100" xfId="24" applyNumberFormat="1" applyFont="1" applyBorder="1" applyAlignment="1">
      <alignment horizontal="center" vertical="center" wrapText="1"/>
    </xf>
    <xf numFmtId="3" fontId="10" fillId="0" borderId="29" xfId="24" applyNumberFormat="1" applyFont="1" applyBorder="1" applyAlignment="1">
      <alignment horizontal="center" vertical="center" wrapText="1"/>
    </xf>
    <xf numFmtId="3" fontId="10" fillId="0" borderId="47" xfId="24" applyNumberFormat="1" applyFont="1" applyBorder="1" applyAlignment="1">
      <alignment horizontal="center" vertical="center" wrapText="1"/>
    </xf>
    <xf numFmtId="3" fontId="11" fillId="2" borderId="101"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1"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89" xfId="25" applyNumberFormat="1" applyFont="1" applyBorder="1" applyAlignment="1">
      <alignment horizontal="center" vertical="center" wrapText="1"/>
    </xf>
    <xf numFmtId="3" fontId="10" fillId="0" borderId="18" xfId="25" applyNumberFormat="1" applyFont="1" applyBorder="1" applyAlignment="1">
      <alignment horizontal="center" vertical="center" wrapText="1"/>
    </xf>
    <xf numFmtId="3" fontId="10" fillId="0" borderId="84" xfId="25" applyNumberFormat="1" applyFont="1" applyBorder="1" applyAlignment="1">
      <alignment horizontal="center" vertical="center" wrapText="1"/>
    </xf>
    <xf numFmtId="3" fontId="11" fillId="2" borderId="94" xfId="25" applyNumberFormat="1" applyFont="1" applyFill="1" applyBorder="1" applyAlignment="1">
      <alignment horizontal="center" vertical="center" wrapText="1"/>
    </xf>
    <xf numFmtId="3" fontId="10" fillId="0" borderId="42" xfId="25" applyNumberFormat="1" applyFont="1" applyBorder="1" applyAlignment="1">
      <alignment horizontal="center" vertical="center" wrapText="1"/>
    </xf>
    <xf numFmtId="3" fontId="10" fillId="0" borderId="24" xfId="25" applyNumberFormat="1" applyFont="1" applyBorder="1" applyAlignment="1">
      <alignment horizontal="center" vertical="center" wrapText="1"/>
    </xf>
    <xf numFmtId="3" fontId="10" fillId="0" borderId="46" xfId="25" applyNumberFormat="1" applyFont="1" applyBorder="1" applyAlignment="1">
      <alignment horizontal="center" vertical="center" wrapText="1"/>
    </xf>
    <xf numFmtId="3" fontId="11" fillId="2" borderId="22" xfId="25" applyNumberFormat="1" applyFont="1" applyFill="1" applyBorder="1" applyAlignment="1">
      <alignment horizontal="center" vertical="center" wrapText="1"/>
    </xf>
    <xf numFmtId="3" fontId="10" fillId="0" borderId="42" xfId="26" applyNumberFormat="1" applyFont="1" applyBorder="1" applyAlignment="1">
      <alignment horizontal="center" vertical="center" wrapText="1"/>
    </xf>
    <xf numFmtId="3" fontId="10" fillId="0" borderId="24" xfId="26" applyNumberFormat="1" applyFont="1" applyBorder="1" applyAlignment="1">
      <alignment horizontal="center" vertical="center" wrapText="1"/>
    </xf>
    <xf numFmtId="3" fontId="10" fillId="0" borderId="46" xfId="26" applyNumberFormat="1" applyFont="1" applyBorder="1" applyAlignment="1">
      <alignment horizontal="center" vertical="center" wrapText="1"/>
    </xf>
    <xf numFmtId="3" fontId="11" fillId="2" borderId="22" xfId="26"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1"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89" xfId="27" applyNumberFormat="1" applyFont="1" applyBorder="1" applyAlignment="1">
      <alignment horizontal="center" vertical="center" wrapText="1"/>
    </xf>
    <xf numFmtId="3" fontId="10" fillId="0" borderId="18" xfId="27" applyNumberFormat="1" applyFont="1" applyBorder="1" applyAlignment="1">
      <alignment horizontal="center" vertical="center" wrapText="1"/>
    </xf>
    <xf numFmtId="3" fontId="10" fillId="0" borderId="84" xfId="27" applyNumberFormat="1" applyFont="1" applyBorder="1" applyAlignment="1">
      <alignment horizontal="center" vertical="center" wrapText="1"/>
    </xf>
    <xf numFmtId="3" fontId="11" fillId="2" borderId="94" xfId="27" applyNumberFormat="1" applyFont="1" applyFill="1" applyBorder="1" applyAlignment="1">
      <alignment horizontal="center" vertical="center" wrapText="1"/>
    </xf>
    <xf numFmtId="3" fontId="10" fillId="0" borderId="42" xfId="27" applyNumberFormat="1" applyFont="1" applyBorder="1" applyAlignment="1">
      <alignment horizontal="center" vertical="center" wrapText="1"/>
    </xf>
    <xf numFmtId="3" fontId="10" fillId="0" borderId="24" xfId="27" applyNumberFormat="1" applyFont="1" applyBorder="1" applyAlignment="1">
      <alignment horizontal="center" vertical="center" wrapText="1"/>
    </xf>
    <xf numFmtId="3" fontId="10" fillId="0" borderId="46" xfId="27" applyNumberFormat="1" applyFont="1" applyBorder="1" applyAlignment="1">
      <alignment horizontal="center" vertical="center" wrapText="1"/>
    </xf>
    <xf numFmtId="3" fontId="11" fillId="2" borderId="22" xfId="27" applyNumberFormat="1" applyFont="1" applyFill="1" applyBorder="1" applyAlignment="1">
      <alignment horizontal="center" vertical="center" wrapText="1"/>
    </xf>
    <xf numFmtId="0" fontId="83" fillId="0" borderId="28" xfId="1" applyFont="1" applyBorder="1" applyAlignment="1">
      <alignment horizontal="left" vertical="center" wrapText="1"/>
    </xf>
    <xf numFmtId="3" fontId="10" fillId="0" borderId="100" xfId="27" applyNumberFormat="1" applyFont="1" applyBorder="1" applyAlignment="1">
      <alignment horizontal="center" vertical="center" wrapText="1"/>
    </xf>
    <xf numFmtId="3" fontId="10" fillId="0" borderId="29" xfId="27" applyNumberFormat="1" applyFont="1" applyBorder="1" applyAlignment="1">
      <alignment horizontal="center" vertical="center" wrapText="1"/>
    </xf>
    <xf numFmtId="3" fontId="10" fillId="0" borderId="47" xfId="27" applyNumberFormat="1" applyFont="1" applyBorder="1" applyAlignment="1">
      <alignment horizontal="center" vertical="center" wrapText="1"/>
    </xf>
    <xf numFmtId="3" fontId="11" fillId="2" borderId="101"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1"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3" fillId="0" borderId="97" xfId="1" applyFont="1" applyBorder="1" applyAlignment="1">
      <alignment horizontal="left" vertical="center" wrapText="1"/>
    </xf>
    <xf numFmtId="3" fontId="10" fillId="0" borderId="103" xfId="28" applyNumberFormat="1" applyFont="1" applyBorder="1" applyAlignment="1">
      <alignment horizontal="center" vertical="center" wrapText="1"/>
    </xf>
    <xf numFmtId="3" fontId="10" fillId="0" borderId="36" xfId="28" applyNumberFormat="1" applyFont="1" applyBorder="1" applyAlignment="1">
      <alignment horizontal="center" vertical="center" wrapText="1"/>
    </xf>
    <xf numFmtId="3" fontId="10" fillId="0" borderId="98" xfId="28" applyNumberFormat="1" applyFont="1" applyBorder="1" applyAlignment="1">
      <alignment horizontal="center" vertical="center" wrapText="1"/>
    </xf>
    <xf numFmtId="3" fontId="11" fillId="2" borderId="37"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1"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89" xfId="29" applyNumberFormat="1" applyFont="1" applyBorder="1" applyAlignment="1">
      <alignment horizontal="center" vertical="center" wrapText="1"/>
    </xf>
    <xf numFmtId="3" fontId="10" fillId="0" borderId="18" xfId="29" applyNumberFormat="1" applyFont="1" applyBorder="1" applyAlignment="1">
      <alignment horizontal="center" vertical="center" wrapText="1"/>
    </xf>
    <xf numFmtId="3" fontId="10" fillId="0" borderId="84" xfId="29" applyNumberFormat="1" applyFont="1" applyBorder="1" applyAlignment="1">
      <alignment horizontal="center" vertical="center" wrapText="1"/>
    </xf>
    <xf numFmtId="3" fontId="11" fillId="2" borderId="94" xfId="29" applyNumberFormat="1" applyFont="1" applyFill="1" applyBorder="1" applyAlignment="1">
      <alignment horizontal="center" vertical="center" wrapText="1"/>
    </xf>
    <xf numFmtId="3" fontId="10" fillId="0" borderId="42" xfId="29" applyNumberFormat="1" applyFont="1" applyBorder="1" applyAlignment="1">
      <alignment horizontal="center" vertical="center" wrapText="1"/>
    </xf>
    <xf numFmtId="3" fontId="10" fillId="0" borderId="24" xfId="29" applyNumberFormat="1" applyFont="1" applyBorder="1" applyAlignment="1">
      <alignment horizontal="center" vertical="center" wrapText="1"/>
    </xf>
    <xf numFmtId="3" fontId="10" fillId="0" borderId="46" xfId="29" applyNumberFormat="1" applyFont="1" applyBorder="1" applyAlignment="1">
      <alignment horizontal="center" vertical="center" wrapText="1"/>
    </xf>
    <xf numFmtId="3" fontId="11" fillId="2" borderId="22" xfId="29" applyNumberFormat="1" applyFont="1" applyFill="1" applyBorder="1" applyAlignment="1">
      <alignment horizontal="center" vertical="center" wrapText="1"/>
    </xf>
    <xf numFmtId="3" fontId="10" fillId="0" borderId="100" xfId="29" applyNumberFormat="1" applyFont="1" applyBorder="1" applyAlignment="1">
      <alignment horizontal="center" vertical="center" wrapText="1"/>
    </xf>
    <xf numFmtId="3" fontId="10" fillId="0" borderId="29" xfId="29" applyNumberFormat="1" applyFont="1" applyBorder="1" applyAlignment="1">
      <alignment horizontal="center" vertical="center" wrapText="1"/>
    </xf>
    <xf numFmtId="3" fontId="10" fillId="0" borderId="47" xfId="29" applyNumberFormat="1" applyFont="1" applyBorder="1" applyAlignment="1">
      <alignment horizontal="center" vertical="center" wrapText="1"/>
    </xf>
    <xf numFmtId="3" fontId="11" fillId="2" borderId="101"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1"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88" xfId="30" applyNumberFormat="1" applyFont="1" applyFill="1" applyBorder="1" applyAlignment="1">
      <alignment horizontal="center" vertical="center" wrapText="1"/>
    </xf>
    <xf numFmtId="0" fontId="10" fillId="0" borderId="0" xfId="1" applyFont="1" applyAlignment="1">
      <alignment horizontal="left" vertical="center" wrapText="1"/>
    </xf>
    <xf numFmtId="3" fontId="11" fillId="0" borderId="0" xfId="1" applyNumberFormat="1" applyFont="1" applyFill="1" applyBorder="1" applyAlignment="1">
      <alignment wrapText="1"/>
    </xf>
    <xf numFmtId="0" fontId="10" fillId="0" borderId="0" xfId="31" applyFont="1"/>
    <xf numFmtId="0" fontId="11" fillId="0" borderId="0" xfId="31" applyFont="1" applyBorder="1" applyAlignment="1">
      <alignment horizontal="center"/>
    </xf>
    <xf numFmtId="0" fontId="10" fillId="0" borderId="0" xfId="31" applyFont="1" applyBorder="1"/>
    <xf numFmtId="49" fontId="11" fillId="0" borderId="86" xfId="32" applyNumberFormat="1" applyFont="1" applyBorder="1" applyAlignment="1">
      <alignment horizontal="center" vertical="center"/>
    </xf>
    <xf numFmtId="49" fontId="11" fillId="0" borderId="9" xfId="32" applyNumberFormat="1" applyFont="1" applyBorder="1" applyAlignment="1">
      <alignment horizontal="center" vertical="center"/>
    </xf>
    <xf numFmtId="0" fontId="11" fillId="0" borderId="53" xfId="31" applyFont="1" applyBorder="1" applyAlignment="1">
      <alignment vertical="center"/>
    </xf>
    <xf numFmtId="181" fontId="11" fillId="0" borderId="89" xfId="33" applyNumberFormat="1" applyFont="1" applyBorder="1" applyAlignment="1">
      <alignment horizontal="right" vertical="center"/>
    </xf>
    <xf numFmtId="181" fontId="11" fillId="0" borderId="45" xfId="33" applyNumberFormat="1" applyFont="1" applyBorder="1" applyAlignment="1">
      <alignment horizontal="right" vertical="center"/>
    </xf>
    <xf numFmtId="168" fontId="11" fillId="0" borderId="89" xfId="34" applyNumberFormat="1" applyFont="1" applyBorder="1" applyAlignment="1">
      <alignment horizontal="right" vertical="center"/>
    </xf>
    <xf numFmtId="168" fontId="11" fillId="0" borderId="45" xfId="34" applyNumberFormat="1" applyFont="1" applyBorder="1" applyAlignment="1">
      <alignment horizontal="right" vertical="center"/>
    </xf>
    <xf numFmtId="168" fontId="11" fillId="0" borderId="93" xfId="34" applyNumberFormat="1" applyFont="1" applyBorder="1" applyAlignment="1">
      <alignment horizontal="right" vertical="center"/>
    </xf>
    <xf numFmtId="169" fontId="11" fillId="0" borderId="18" xfId="34" applyNumberFormat="1" applyFont="1" applyBorder="1" applyAlignment="1">
      <alignment horizontal="right" vertical="center"/>
    </xf>
    <xf numFmtId="168" fontId="11" fillId="0" borderId="94" xfId="34" applyNumberFormat="1" applyFont="1" applyBorder="1" applyAlignment="1">
      <alignment horizontal="right" vertical="center"/>
    </xf>
    <xf numFmtId="0" fontId="10" fillId="0" borderId="38" xfId="31" applyFont="1" applyBorder="1"/>
    <xf numFmtId="3" fontId="10" fillId="0" borderId="103" xfId="1505" applyNumberFormat="1" applyFont="1" applyBorder="1" applyAlignment="1">
      <alignment horizontal="right" vertical="center"/>
    </xf>
    <xf numFmtId="3" fontId="10" fillId="0" borderId="98" xfId="1505" applyNumberFormat="1" applyFont="1" applyBorder="1" applyAlignment="1">
      <alignment horizontal="right" vertical="center"/>
    </xf>
    <xf numFmtId="168" fontId="10" fillId="0" borderId="103" xfId="34" applyNumberFormat="1" applyFont="1" applyBorder="1" applyAlignment="1">
      <alignment horizontal="right" vertical="center"/>
    </xf>
    <xf numFmtId="180" fontId="10" fillId="0" borderId="98" xfId="34" applyNumberFormat="1" applyFont="1" applyBorder="1" applyAlignment="1">
      <alignment horizontal="right" vertical="center"/>
    </xf>
    <xf numFmtId="181" fontId="10" fillId="0" borderId="100" xfId="33" applyNumberFormat="1" applyFont="1" applyFill="1" applyBorder="1" applyAlignment="1">
      <alignment horizontal="right" vertical="center"/>
    </xf>
    <xf numFmtId="168" fontId="10" fillId="0" borderId="96" xfId="34" applyNumberFormat="1" applyFont="1" applyBorder="1" applyAlignment="1">
      <alignment horizontal="right" vertical="center"/>
    </xf>
    <xf numFmtId="168" fontId="10" fillId="0" borderId="36" xfId="33" applyNumberFormat="1" applyFont="1" applyBorder="1" applyAlignment="1">
      <alignment horizontal="right" vertical="center"/>
    </xf>
    <xf numFmtId="168" fontId="10" fillId="0" borderId="37" xfId="34" applyNumberFormat="1" applyFont="1" applyFill="1" applyBorder="1" applyAlignment="1">
      <alignment horizontal="right" vertical="center"/>
    </xf>
    <xf numFmtId="169" fontId="10" fillId="0" borderId="0" xfId="31" applyNumberFormat="1" applyFont="1"/>
    <xf numFmtId="181" fontId="10" fillId="0" borderId="0" xfId="31" applyNumberFormat="1" applyFont="1"/>
    <xf numFmtId="181" fontId="10" fillId="0" borderId="103" xfId="33" applyNumberFormat="1" applyFont="1" applyFill="1" applyBorder="1" applyAlignment="1">
      <alignment horizontal="right" vertical="center"/>
    </xf>
    <xf numFmtId="168" fontId="10" fillId="0" borderId="36" xfId="34" applyNumberFormat="1" applyFont="1" applyBorder="1" applyAlignment="1">
      <alignment horizontal="right" vertical="center"/>
    </xf>
    <xf numFmtId="0" fontId="10" fillId="0" borderId="20" xfId="31" applyFont="1" applyBorder="1"/>
    <xf numFmtId="3" fontId="10" fillId="0" borderId="89" xfId="1505" applyNumberFormat="1" applyFont="1" applyBorder="1" applyAlignment="1">
      <alignment horizontal="right" vertical="center"/>
    </xf>
    <xf numFmtId="3" fontId="10" fillId="0" borderId="84" xfId="1505" applyNumberFormat="1" applyFont="1" applyBorder="1" applyAlignment="1">
      <alignment horizontal="right" vertical="center"/>
    </xf>
    <xf numFmtId="168" fontId="10" fillId="0" borderId="89" xfId="34" applyNumberFormat="1" applyFont="1" applyBorder="1" applyAlignment="1">
      <alignment horizontal="right" vertical="center"/>
    </xf>
    <xf numFmtId="180" fontId="10" fillId="0" borderId="84" xfId="34" applyNumberFormat="1" applyFont="1" applyBorder="1" applyAlignment="1">
      <alignment horizontal="right" vertical="center"/>
    </xf>
    <xf numFmtId="181" fontId="10" fillId="0" borderId="89" xfId="33" applyNumberFormat="1" applyFont="1" applyFill="1" applyBorder="1" applyAlignment="1">
      <alignment horizontal="right" vertical="center"/>
    </xf>
    <xf numFmtId="168" fontId="10" fillId="0" borderId="18" xfId="34" applyNumberFormat="1" applyFont="1" applyBorder="1" applyAlignment="1">
      <alignment horizontal="right" vertical="center"/>
    </xf>
    <xf numFmtId="182" fontId="10" fillId="0" borderId="18" xfId="33" applyNumberFormat="1" applyFont="1" applyBorder="1" applyAlignment="1">
      <alignment horizontal="right" vertical="center"/>
    </xf>
    <xf numFmtId="168" fontId="10" fillId="0" borderId="94" xfId="34" applyNumberFormat="1" applyFont="1" applyFill="1" applyBorder="1" applyAlignment="1">
      <alignment horizontal="right" vertical="center"/>
    </xf>
    <xf numFmtId="180" fontId="10" fillId="0" borderId="0" xfId="31" applyNumberFormat="1" applyFont="1"/>
    <xf numFmtId="181" fontId="11" fillId="0" borderId="84" xfId="33" applyNumberFormat="1" applyFont="1" applyBorder="1" applyAlignment="1">
      <alignment horizontal="right" vertical="center"/>
    </xf>
    <xf numFmtId="168" fontId="11" fillId="0" borderId="84" xfId="34" applyNumberFormat="1" applyFont="1" applyBorder="1" applyAlignment="1">
      <alignment horizontal="right" vertical="center"/>
    </xf>
    <xf numFmtId="181" fontId="11" fillId="0" borderId="89" xfId="33" applyNumberFormat="1" applyFont="1" applyFill="1" applyBorder="1" applyAlignment="1">
      <alignment horizontal="right" vertical="center"/>
    </xf>
    <xf numFmtId="168" fontId="11" fillId="0" borderId="94" xfId="34" applyNumberFormat="1" applyFont="1" applyFill="1" applyBorder="1" applyAlignment="1">
      <alignment horizontal="right" vertical="center"/>
    </xf>
    <xf numFmtId="168" fontId="10" fillId="0" borderId="100" xfId="34" applyNumberFormat="1" applyFont="1" applyBorder="1" applyAlignment="1">
      <alignment horizontal="right" vertical="center"/>
    </xf>
    <xf numFmtId="168" fontId="10" fillId="0" borderId="47" xfId="34" applyNumberFormat="1" applyFont="1" applyBorder="1" applyAlignment="1">
      <alignment horizontal="right" vertical="center"/>
    </xf>
    <xf numFmtId="168" fontId="10" fillId="0" borderId="101" xfId="34" applyNumberFormat="1" applyFont="1" applyFill="1" applyBorder="1" applyAlignment="1">
      <alignment horizontal="right" vertical="center"/>
    </xf>
    <xf numFmtId="168" fontId="10" fillId="0" borderId="98" xfId="34" applyNumberFormat="1" applyFont="1" applyBorder="1" applyAlignment="1">
      <alignment horizontal="right" vertical="center"/>
    </xf>
    <xf numFmtId="168" fontId="10" fillId="0" borderId="37" xfId="34" applyNumberFormat="1" applyFont="1" applyBorder="1" applyAlignment="1">
      <alignment horizontal="right" vertical="center"/>
    </xf>
    <xf numFmtId="181" fontId="11" fillId="0" borderId="42" xfId="33" applyNumberFormat="1" applyFont="1" applyBorder="1" applyAlignment="1">
      <alignment horizontal="right" vertical="center"/>
    </xf>
    <xf numFmtId="181" fontId="11" fillId="0" borderId="46" xfId="33" applyNumberFormat="1" applyFont="1" applyBorder="1" applyAlignment="1">
      <alignment horizontal="right" vertical="center"/>
    </xf>
    <xf numFmtId="168" fontId="11" fillId="0" borderId="42" xfId="34" applyNumberFormat="1" applyFont="1" applyBorder="1" applyAlignment="1">
      <alignment horizontal="right" vertical="center"/>
    </xf>
    <xf numFmtId="168" fontId="11" fillId="0" borderId="46" xfId="34" applyNumberFormat="1" applyFont="1" applyBorder="1" applyAlignment="1">
      <alignment horizontal="right" vertical="center"/>
    </xf>
    <xf numFmtId="181" fontId="11" fillId="0" borderId="42" xfId="33" applyNumberFormat="1" applyFont="1" applyFill="1" applyBorder="1" applyAlignment="1">
      <alignment horizontal="right" vertical="center"/>
    </xf>
    <xf numFmtId="168" fontId="11" fillId="0" borderId="91" xfId="34" applyNumberFormat="1" applyFont="1" applyBorder="1" applyAlignment="1">
      <alignment horizontal="right" vertical="center"/>
    </xf>
    <xf numFmtId="182" fontId="10" fillId="0" borderId="24" xfId="33" applyNumberFormat="1" applyFont="1" applyBorder="1" applyAlignment="1">
      <alignment horizontal="right" vertical="center"/>
    </xf>
    <xf numFmtId="168" fontId="10" fillId="0" borderId="100" xfId="34" applyNumberFormat="1" applyFont="1" applyBorder="1" applyAlignment="1">
      <alignment horizontal="right"/>
    </xf>
    <xf numFmtId="168" fontId="10" fillId="0" borderId="47" xfId="34" applyNumberFormat="1" applyFont="1" applyBorder="1" applyAlignment="1">
      <alignment horizontal="right"/>
    </xf>
    <xf numFmtId="181" fontId="10" fillId="0" borderId="100" xfId="33" applyNumberFormat="1" applyFont="1" applyFill="1" applyBorder="1" applyAlignment="1">
      <alignment horizontal="right"/>
    </xf>
    <xf numFmtId="168" fontId="10" fillId="0" borderId="96" xfId="34" applyNumberFormat="1" applyFont="1" applyBorder="1" applyAlignment="1">
      <alignment horizontal="right"/>
    </xf>
    <xf numFmtId="168" fontId="10" fillId="0" borderId="36" xfId="33" applyNumberFormat="1" applyFont="1" applyBorder="1" applyAlignment="1">
      <alignment horizontal="right"/>
    </xf>
    <xf numFmtId="168" fontId="10" fillId="0" borderId="101" xfId="34" applyNumberFormat="1" applyFont="1" applyBorder="1" applyAlignment="1">
      <alignment horizontal="right"/>
    </xf>
    <xf numFmtId="168" fontId="10" fillId="0" borderId="103" xfId="34" applyNumberFormat="1" applyFont="1" applyBorder="1" applyAlignment="1">
      <alignment horizontal="right"/>
    </xf>
    <xf numFmtId="168" fontId="10" fillId="0" borderId="98" xfId="34" applyNumberFormat="1" applyFont="1" applyBorder="1" applyAlignment="1">
      <alignment horizontal="right"/>
    </xf>
    <xf numFmtId="181" fontId="10" fillId="0" borderId="103" xfId="33" applyNumberFormat="1" applyFont="1" applyFill="1" applyBorder="1" applyAlignment="1">
      <alignment horizontal="right"/>
    </xf>
    <xf numFmtId="168" fontId="10" fillId="0" borderId="36" xfId="34" applyNumberFormat="1" applyFont="1" applyBorder="1" applyAlignment="1">
      <alignment horizontal="right"/>
    </xf>
    <xf numFmtId="168" fontId="10" fillId="0" borderId="37" xfId="34" applyNumberFormat="1" applyFont="1" applyBorder="1" applyAlignment="1">
      <alignment horizontal="right"/>
    </xf>
    <xf numFmtId="0" fontId="10" fillId="0" borderId="57" xfId="31" applyFont="1" applyBorder="1"/>
    <xf numFmtId="3" fontId="10" fillId="0" borderId="102" xfId="1505" applyNumberFormat="1" applyFont="1" applyBorder="1" applyAlignment="1">
      <alignment horizontal="right" vertical="center"/>
    </xf>
    <xf numFmtId="3" fontId="10" fillId="0" borderId="90" xfId="1505" applyNumberFormat="1" applyFont="1" applyBorder="1" applyAlignment="1">
      <alignment horizontal="right" vertical="center"/>
    </xf>
    <xf numFmtId="168" fontId="10" fillId="0" borderId="102" xfId="34" applyNumberFormat="1" applyFont="1" applyBorder="1" applyAlignment="1">
      <alignment horizontal="right"/>
    </xf>
    <xf numFmtId="168" fontId="10" fillId="0" borderId="90" xfId="34" applyNumberFormat="1" applyFont="1" applyBorder="1" applyAlignment="1">
      <alignment horizontal="right"/>
    </xf>
    <xf numFmtId="181" fontId="10" fillId="0" borderId="102" xfId="33" applyNumberFormat="1" applyFont="1" applyBorder="1" applyAlignment="1">
      <alignment horizontal="right"/>
    </xf>
    <xf numFmtId="168" fontId="10" fillId="0" borderId="14" xfId="34" applyNumberFormat="1" applyFont="1" applyBorder="1" applyAlignment="1">
      <alignment horizontal="right"/>
    </xf>
    <xf numFmtId="168" fontId="10" fillId="0" borderId="14" xfId="33" applyNumberFormat="1" applyFont="1" applyBorder="1" applyAlignment="1">
      <alignment horizontal="right"/>
    </xf>
    <xf numFmtId="168" fontId="10" fillId="0" borderId="9" xfId="34" applyNumberFormat="1" applyFont="1" applyBorder="1" applyAlignment="1">
      <alignment horizontal="right"/>
    </xf>
    <xf numFmtId="0" fontId="10" fillId="0" borderId="3" xfId="31" applyFont="1" applyBorder="1"/>
    <xf numFmtId="181" fontId="84" fillId="0" borderId="0" xfId="33" applyNumberFormat="1" applyFont="1" applyBorder="1"/>
    <xf numFmtId="169" fontId="84" fillId="0" borderId="0" xfId="34" applyNumberFormat="1" applyFont="1" applyBorder="1"/>
    <xf numFmtId="168" fontId="84" fillId="0" borderId="0" xfId="33" applyNumberFormat="1" applyFont="1" applyBorder="1"/>
    <xf numFmtId="169" fontId="10" fillId="0" borderId="0" xfId="35" applyNumberFormat="1" applyFont="1"/>
    <xf numFmtId="3" fontId="10" fillId="0" borderId="0" xfId="31" applyNumberFormat="1" applyFont="1"/>
    <xf numFmtId="0" fontId="81" fillId="0" borderId="0" xfId="36" applyFont="1" applyFill="1" applyAlignment="1">
      <alignment wrapText="1"/>
    </xf>
    <xf numFmtId="0" fontId="8" fillId="0" borderId="0" xfId="36"/>
    <xf numFmtId="169" fontId="80"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6" fillId="0" borderId="3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0" fontId="81" fillId="0" borderId="48" xfId="36" applyFont="1" applyFill="1" applyBorder="1" applyAlignment="1">
      <alignment vertical="center" wrapText="1"/>
    </xf>
    <xf numFmtId="3" fontId="10" fillId="0" borderId="48" xfId="38" applyNumberFormat="1" applyFont="1" applyFill="1" applyBorder="1" applyAlignment="1">
      <alignment horizontal="right" vertical="center" wrapText="1"/>
    </xf>
    <xf numFmtId="3" fontId="10" fillId="0" borderId="43" xfId="38" applyNumberFormat="1" applyFont="1" applyFill="1" applyBorder="1" applyAlignment="1">
      <alignment wrapText="1"/>
    </xf>
    <xf numFmtId="3" fontId="10" fillId="0" borderId="44" xfId="38" applyNumberFormat="1" applyFont="1" applyFill="1" applyBorder="1" applyAlignment="1">
      <alignment wrapText="1"/>
    </xf>
    <xf numFmtId="3" fontId="10" fillId="0" borderId="52" xfId="38" applyNumberFormat="1" applyFont="1" applyFill="1" applyBorder="1" applyAlignment="1">
      <alignment wrapText="1"/>
    </xf>
    <xf numFmtId="3" fontId="10" fillId="0" borderId="45" xfId="38" applyNumberFormat="1" applyFont="1" applyFill="1" applyBorder="1" applyAlignment="1">
      <alignment wrapText="1"/>
    </xf>
    <xf numFmtId="3" fontId="10" fillId="0" borderId="85" xfId="38" applyNumberFormat="1" applyFont="1" applyFill="1" applyBorder="1" applyAlignment="1">
      <alignment wrapText="1"/>
    </xf>
    <xf numFmtId="0" fontId="8" fillId="0" borderId="0" xfId="36" applyFill="1"/>
    <xf numFmtId="0" fontId="81" fillId="0" borderId="21" xfId="36" applyFont="1" applyFill="1" applyBorder="1" applyAlignment="1">
      <alignment vertical="center" wrapText="1"/>
    </xf>
    <xf numFmtId="3" fontId="10" fillId="0" borderId="21" xfId="38" applyNumberFormat="1" applyFont="1" applyFill="1" applyBorder="1" applyAlignment="1">
      <alignment horizontal="right" vertical="center" wrapText="1"/>
    </xf>
    <xf numFmtId="3" fontId="10" fillId="0" borderId="23" xfId="38" applyNumberFormat="1" applyFont="1" applyFill="1" applyBorder="1" applyAlignment="1">
      <alignment wrapText="1"/>
    </xf>
    <xf numFmtId="3" fontId="10" fillId="0" borderId="24" xfId="38" applyNumberFormat="1" applyFont="1" applyFill="1" applyBorder="1" applyAlignment="1">
      <alignment wrapText="1"/>
    </xf>
    <xf numFmtId="3" fontId="10" fillId="0" borderId="25" xfId="38" applyNumberFormat="1" applyFont="1" applyFill="1" applyBorder="1" applyAlignment="1">
      <alignment wrapText="1"/>
    </xf>
    <xf numFmtId="3" fontId="14" fillId="0" borderId="0" xfId="36" applyNumberFormat="1" applyFont="1" applyFill="1"/>
    <xf numFmtId="3" fontId="10" fillId="0" borderId="46" xfId="38" applyNumberFormat="1" applyFont="1" applyFill="1" applyBorder="1" applyAlignment="1">
      <alignment wrapText="1"/>
    </xf>
    <xf numFmtId="3" fontId="10" fillId="0" borderId="42" xfId="38" applyNumberFormat="1" applyFont="1" applyFill="1" applyBorder="1" applyAlignment="1">
      <alignment wrapText="1"/>
    </xf>
    <xf numFmtId="0" fontId="16" fillId="0" borderId="27" xfId="36" applyFont="1" applyFill="1" applyBorder="1" applyAlignment="1">
      <alignment vertical="center" wrapText="1"/>
    </xf>
    <xf numFmtId="3" fontId="16" fillId="0" borderId="32" xfId="38" applyNumberFormat="1" applyFont="1" applyFill="1" applyBorder="1" applyAlignment="1">
      <alignment horizontal="right" vertical="center" wrapText="1"/>
    </xf>
    <xf numFmtId="3" fontId="16" fillId="0" borderId="34" xfId="38" applyNumberFormat="1" applyFont="1" applyFill="1" applyBorder="1" applyAlignment="1">
      <alignment wrapText="1"/>
    </xf>
    <xf numFmtId="3" fontId="16" fillId="0" borderId="35" xfId="38" applyNumberFormat="1" applyFont="1" applyFill="1" applyBorder="1" applyAlignment="1">
      <alignment wrapText="1"/>
    </xf>
    <xf numFmtId="3" fontId="16" fillId="0" borderId="59" xfId="38" applyNumberFormat="1" applyFont="1" applyFill="1" applyBorder="1" applyAlignment="1">
      <alignment wrapText="1"/>
    </xf>
    <xf numFmtId="3" fontId="16" fillId="0" borderId="58" xfId="38" applyNumberFormat="1" applyFont="1" applyFill="1" applyBorder="1" applyAlignment="1">
      <alignment wrapText="1"/>
    </xf>
    <xf numFmtId="3" fontId="16" fillId="0" borderId="56" xfId="38" applyNumberFormat="1" applyFont="1" applyFill="1" applyBorder="1" applyAlignment="1">
      <alignment wrapText="1"/>
    </xf>
    <xf numFmtId="0" fontId="81" fillId="0" borderId="53" xfId="36" applyFont="1" applyFill="1" applyBorder="1" applyAlignment="1">
      <alignment vertical="center" wrapText="1"/>
    </xf>
    <xf numFmtId="3" fontId="81" fillId="0" borderId="48" xfId="38" applyNumberFormat="1" applyFont="1" applyFill="1" applyBorder="1" applyAlignment="1">
      <alignment horizontal="right" vertical="center" wrapText="1"/>
    </xf>
    <xf numFmtId="0" fontId="81" fillId="0" borderId="30" xfId="36" applyFont="1" applyFill="1" applyBorder="1" applyAlignment="1">
      <alignment vertical="center" wrapText="1"/>
    </xf>
    <xf numFmtId="3" fontId="10" fillId="0" borderId="26" xfId="38" applyNumberFormat="1" applyFont="1" applyFill="1" applyBorder="1" applyAlignment="1">
      <alignment horizontal="right" vertical="center" wrapText="1"/>
    </xf>
    <xf numFmtId="0" fontId="16" fillId="0" borderId="51" xfId="36" applyFont="1" applyFill="1" applyBorder="1" applyAlignment="1">
      <alignment vertical="center" wrapText="1"/>
    </xf>
    <xf numFmtId="3" fontId="16" fillId="0" borderId="8" xfId="38" applyNumberFormat="1" applyFont="1" applyFill="1" applyBorder="1" applyAlignment="1">
      <alignment horizontal="right" vertical="center" wrapText="1"/>
    </xf>
    <xf numFmtId="4" fontId="10" fillId="0" borderId="44" xfId="38" applyNumberFormat="1" applyFont="1" applyFill="1" applyBorder="1" applyAlignment="1">
      <alignment wrapText="1"/>
    </xf>
    <xf numFmtId="3" fontId="81" fillId="0" borderId="48" xfId="38" applyNumberFormat="1" applyFont="1" applyFill="1" applyBorder="1" applyAlignment="1">
      <alignment vertical="center" wrapText="1"/>
    </xf>
    <xf numFmtId="3" fontId="81" fillId="0" borderId="43" xfId="38" applyNumberFormat="1" applyFont="1" applyFill="1" applyBorder="1" applyAlignment="1">
      <alignment vertical="center" wrapText="1"/>
    </xf>
    <xf numFmtId="3" fontId="81" fillId="0" borderId="44" xfId="38" applyNumberFormat="1" applyFont="1" applyFill="1" applyBorder="1" applyAlignment="1">
      <alignment vertical="center" wrapText="1"/>
    </xf>
    <xf numFmtId="3" fontId="81" fillId="0" borderId="52" xfId="38" applyNumberFormat="1" applyFont="1" applyFill="1" applyBorder="1" applyAlignment="1">
      <alignment vertical="center" wrapText="1"/>
    </xf>
    <xf numFmtId="3" fontId="81" fillId="0" borderId="45" xfId="38" applyNumberFormat="1" applyFont="1" applyFill="1" applyBorder="1" applyAlignment="1">
      <alignment vertical="center" wrapText="1"/>
    </xf>
    <xf numFmtId="169" fontId="81" fillId="0" borderId="26" xfId="37" applyNumberFormat="1" applyFont="1" applyFill="1" applyBorder="1" applyAlignment="1">
      <alignment horizontal="right" wrapText="1"/>
    </xf>
    <xf numFmtId="169" fontId="81" fillId="0" borderId="42" xfId="37" applyNumberFormat="1" applyFont="1" applyFill="1" applyBorder="1" applyAlignment="1">
      <alignment horizontal="right" wrapText="1"/>
    </xf>
    <xf numFmtId="169" fontId="81" fillId="0" borderId="24" xfId="37" applyNumberFormat="1" applyFont="1" applyFill="1" applyBorder="1" applyAlignment="1">
      <alignment horizontal="right" wrapText="1"/>
    </xf>
    <xf numFmtId="169" fontId="81" fillId="0" borderId="25" xfId="37" applyNumberFormat="1" applyFont="1" applyFill="1" applyBorder="1" applyAlignment="1">
      <alignment horizontal="right" wrapText="1"/>
    </xf>
    <xf numFmtId="169" fontId="81" fillId="0" borderId="23" xfId="37" applyNumberFormat="1" applyFont="1" applyFill="1" applyBorder="1" applyAlignment="1">
      <alignment horizontal="right" wrapText="1"/>
    </xf>
    <xf numFmtId="169" fontId="81" fillId="0" borderId="46" xfId="37" applyNumberFormat="1" applyFont="1" applyFill="1" applyBorder="1" applyAlignment="1">
      <alignment horizontal="right" wrapText="1"/>
    </xf>
    <xf numFmtId="0" fontId="81" fillId="0" borderId="32" xfId="36" applyFont="1" applyFill="1" applyBorder="1" applyAlignment="1">
      <alignment vertical="center" wrapText="1"/>
    </xf>
    <xf numFmtId="169" fontId="81" fillId="0" borderId="32" xfId="37" applyNumberFormat="1" applyFont="1" applyFill="1" applyBorder="1" applyAlignment="1">
      <alignment wrapText="1"/>
    </xf>
    <xf numFmtId="169" fontId="81" fillId="0" borderId="86" xfId="37" applyNumberFormat="1" applyFont="1" applyFill="1" applyBorder="1" applyAlignment="1">
      <alignment horizontal="right" wrapText="1"/>
    </xf>
    <xf numFmtId="169" fontId="81" fillId="0" borderId="14" xfId="37" applyNumberFormat="1" applyFont="1" applyFill="1" applyBorder="1" applyAlignment="1">
      <alignment horizontal="right" wrapText="1"/>
    </xf>
    <xf numFmtId="169" fontId="81" fillId="0" borderId="88" xfId="37" applyNumberFormat="1" applyFont="1" applyFill="1" applyBorder="1" applyAlignment="1">
      <alignment horizontal="right" wrapText="1"/>
    </xf>
    <xf numFmtId="169" fontId="81" fillId="0" borderId="90" xfId="37" applyNumberFormat="1" applyFont="1" applyFill="1" applyBorder="1" applyAlignment="1">
      <alignment horizontal="right" wrapText="1"/>
    </xf>
    <xf numFmtId="0" fontId="16"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19" fillId="0" borderId="0" xfId="38" applyNumberFormat="1" applyFont="1" applyFill="1"/>
    <xf numFmtId="169" fontId="8" fillId="0" borderId="0" xfId="36" applyNumberFormat="1" applyFill="1"/>
    <xf numFmtId="181" fontId="8" fillId="0" borderId="0" xfId="36" applyNumberFormat="1" applyFill="1"/>
    <xf numFmtId="169" fontId="8" fillId="0" borderId="0" xfId="37" applyNumberFormat="1" applyFont="1" applyFill="1"/>
    <xf numFmtId="0" fontId="8" fillId="0" borderId="0" xfId="36" applyFont="1" applyFill="1"/>
    <xf numFmtId="3" fontId="8" fillId="0" borderId="0" xfId="36" applyNumberFormat="1" applyFill="1"/>
    <xf numFmtId="167" fontId="8" fillId="0" borderId="0" xfId="36" applyNumberFormat="1" applyFill="1"/>
    <xf numFmtId="181" fontId="10" fillId="0" borderId="0" xfId="38" applyNumberFormat="1" applyFont="1" applyFill="1" applyAlignment="1">
      <alignment wrapText="1"/>
    </xf>
    <xf numFmtId="181" fontId="14" fillId="0" borderId="0" xfId="38" applyNumberFormat="1" applyFont="1"/>
    <xf numFmtId="181" fontId="11" fillId="0" borderId="0" xfId="38" applyNumberFormat="1" applyFont="1" applyFill="1" applyBorder="1" applyAlignment="1">
      <alignment horizontal="center" wrapText="1"/>
    </xf>
    <xf numFmtId="181" fontId="10" fillId="0" borderId="0" xfId="38" applyNumberFormat="1" applyFont="1" applyFill="1" applyBorder="1" applyAlignment="1">
      <alignment horizontal="center" wrapText="1"/>
    </xf>
    <xf numFmtId="181" fontId="11" fillId="2" borderId="28" xfId="38" applyNumberFormat="1" applyFont="1" applyFill="1" applyBorder="1" applyAlignment="1">
      <alignment horizontal="center" vertical="center" wrapText="1"/>
    </xf>
    <xf numFmtId="181" fontId="11" fillId="2" borderId="29" xfId="38" applyNumberFormat="1" applyFont="1" applyFill="1" applyBorder="1" applyAlignment="1">
      <alignment horizontal="center" vertical="center" wrapText="1"/>
    </xf>
    <xf numFmtId="181" fontId="11" fillId="2" borderId="101" xfId="38" applyNumberFormat="1" applyFont="1" applyFill="1" applyBorder="1" applyAlignment="1">
      <alignment horizontal="center" vertical="center" wrapText="1"/>
    </xf>
    <xf numFmtId="181" fontId="11" fillId="2" borderId="34" xfId="38" applyNumberFormat="1" applyFont="1" applyFill="1" applyBorder="1" applyAlignment="1">
      <alignment horizontal="center" vertical="center" wrapText="1"/>
    </xf>
    <xf numFmtId="181" fontId="11" fillId="2" borderId="35" xfId="38" applyNumberFormat="1" applyFont="1" applyFill="1" applyBorder="1" applyAlignment="1">
      <alignment horizontal="center" vertical="center" wrapText="1"/>
    </xf>
    <xf numFmtId="181" fontId="10" fillId="0" borderId="43" xfId="38" applyNumberFormat="1" applyFont="1" applyFill="1" applyBorder="1" applyAlignment="1">
      <alignment wrapText="1"/>
    </xf>
    <xf numFmtId="181" fontId="10" fillId="0" borderId="44" xfId="38" applyNumberFormat="1" applyFont="1" applyFill="1" applyBorder="1" applyAlignment="1">
      <alignment wrapText="1"/>
    </xf>
    <xf numFmtId="181" fontId="10" fillId="0" borderId="45" xfId="38" applyNumberFormat="1" applyFont="1" applyFill="1" applyBorder="1" applyAlignment="1">
      <alignment wrapText="1"/>
    </xf>
    <xf numFmtId="181" fontId="14" fillId="0" borderId="43" xfId="38" applyNumberFormat="1" applyFont="1" applyBorder="1"/>
    <xf numFmtId="181" fontId="14" fillId="0" borderId="44" xfId="38" applyNumberFormat="1" applyFont="1" applyBorder="1"/>
    <xf numFmtId="181" fontId="14" fillId="0" borderId="45" xfId="38" applyNumberFormat="1" applyFont="1" applyBorder="1"/>
    <xf numFmtId="181" fontId="14" fillId="0" borderId="43" xfId="38" applyNumberFormat="1" applyFont="1" applyFill="1" applyBorder="1"/>
    <xf numFmtId="181" fontId="14" fillId="0" borderId="44" xfId="38" applyNumberFormat="1" applyFont="1" applyFill="1" applyBorder="1"/>
    <xf numFmtId="181" fontId="14" fillId="0" borderId="45" xfId="38" applyNumberFormat="1" applyFont="1" applyFill="1" applyBorder="1"/>
    <xf numFmtId="181" fontId="14" fillId="0" borderId="85" xfId="38" applyNumberFormat="1" applyFont="1" applyFill="1" applyBorder="1"/>
    <xf numFmtId="181" fontId="14" fillId="0" borderId="52" xfId="38" applyNumberFormat="1" applyFont="1" applyFill="1" applyBorder="1"/>
    <xf numFmtId="181" fontId="14" fillId="0" borderId="16" xfId="38" applyNumberFormat="1" applyFont="1" applyFill="1" applyBorder="1"/>
    <xf numFmtId="181" fontId="14" fillId="0" borderId="84" xfId="38" applyNumberFormat="1" applyFont="1" applyFill="1" applyBorder="1"/>
    <xf numFmtId="181" fontId="14" fillId="0" borderId="16" xfId="38" applyNumberFormat="1" applyFont="1" applyFill="1" applyBorder="1" applyAlignment="1">
      <alignment horizontal="right"/>
    </xf>
    <xf numFmtId="181" fontId="14" fillId="0" borderId="19" xfId="38" applyNumberFormat="1" applyFont="1" applyFill="1" applyBorder="1"/>
    <xf numFmtId="181" fontId="10" fillId="0" borderId="84" xfId="38" applyNumberFormat="1" applyFont="1" applyFill="1" applyBorder="1" applyAlignment="1">
      <alignment wrapText="1"/>
    </xf>
    <xf numFmtId="181" fontId="14" fillId="0" borderId="0" xfId="38" applyNumberFormat="1" applyFont="1" applyFill="1"/>
    <xf numFmtId="181" fontId="10" fillId="0" borderId="23" xfId="38" applyNumberFormat="1" applyFont="1" applyFill="1" applyBorder="1" applyAlignment="1">
      <alignment wrapText="1"/>
    </xf>
    <xf numFmtId="181" fontId="10" fillId="0" borderId="24" xfId="38" applyNumberFormat="1" applyFont="1" applyFill="1" applyBorder="1" applyAlignment="1">
      <alignment wrapText="1"/>
    </xf>
    <xf numFmtId="181" fontId="10" fillId="0" borderId="46" xfId="38" applyNumberFormat="1" applyFont="1" applyFill="1" applyBorder="1" applyAlignment="1">
      <alignment wrapText="1"/>
    </xf>
    <xf numFmtId="181" fontId="14" fillId="0" borderId="23" xfId="38" applyNumberFormat="1" applyFont="1" applyFill="1" applyBorder="1"/>
    <xf numFmtId="181" fontId="14" fillId="0" borderId="24" xfId="38" applyNumberFormat="1" applyFont="1" applyFill="1" applyBorder="1"/>
    <xf numFmtId="181" fontId="14" fillId="0" borderId="46" xfId="38" applyNumberFormat="1" applyFont="1" applyFill="1" applyBorder="1"/>
    <xf numFmtId="181" fontId="14" fillId="0" borderId="42" xfId="38" applyNumberFormat="1" applyFont="1" applyFill="1" applyBorder="1"/>
    <xf numFmtId="181" fontId="14" fillId="0" borderId="25" xfId="38" applyNumberFormat="1" applyFont="1" applyFill="1" applyBorder="1"/>
    <xf numFmtId="181" fontId="10" fillId="0" borderId="22" xfId="38" applyNumberFormat="1" applyFont="1" applyFill="1" applyBorder="1" applyAlignment="1">
      <alignment wrapText="1"/>
    </xf>
    <xf numFmtId="181" fontId="14" fillId="0" borderId="21" xfId="38" applyNumberFormat="1" applyFont="1" applyFill="1" applyBorder="1" applyAlignment="1">
      <alignment horizontal="right"/>
    </xf>
    <xf numFmtId="181" fontId="10" fillId="0" borderId="24" xfId="38" applyNumberFormat="1" applyFont="1" applyFill="1" applyBorder="1" applyAlignment="1"/>
    <xf numFmtId="181" fontId="10" fillId="0" borderId="23" xfId="38" applyNumberFormat="1" applyFont="1" applyFill="1" applyBorder="1" applyAlignment="1">
      <alignment horizontal="right" wrapText="1"/>
    </xf>
    <xf numFmtId="181" fontId="14" fillId="0" borderId="21" xfId="38" applyNumberFormat="1" applyFont="1" applyFill="1" applyBorder="1"/>
    <xf numFmtId="181" fontId="14" fillId="0" borderId="25" xfId="38" applyNumberFormat="1" applyFont="1" applyFill="1" applyBorder="1" applyAlignment="1">
      <alignment horizontal="right"/>
    </xf>
    <xf numFmtId="181" fontId="14" fillId="0" borderId="22" xfId="38" applyNumberFormat="1" applyFont="1" applyFill="1" applyBorder="1"/>
    <xf numFmtId="181" fontId="11" fillId="0" borderId="34" xfId="38" applyNumberFormat="1" applyFont="1" applyFill="1" applyBorder="1" applyAlignment="1">
      <alignment wrapText="1"/>
    </xf>
    <xf numFmtId="181" fontId="11" fillId="0" borderId="35" xfId="38" applyNumberFormat="1" applyFont="1" applyFill="1" applyBorder="1" applyAlignment="1">
      <alignment wrapText="1"/>
    </xf>
    <xf numFmtId="181" fontId="11" fillId="0" borderId="58" xfId="38" applyNumberFormat="1" applyFont="1" applyFill="1" applyBorder="1" applyAlignment="1">
      <alignment wrapText="1"/>
    </xf>
    <xf numFmtId="181" fontId="11" fillId="0" borderId="56" xfId="38" applyNumberFormat="1" applyFont="1" applyFill="1" applyBorder="1" applyAlignment="1">
      <alignment wrapText="1"/>
    </xf>
    <xf numFmtId="181" fontId="11" fillId="0" borderId="59" xfId="38" applyNumberFormat="1" applyFont="1" applyFill="1" applyBorder="1" applyAlignment="1">
      <alignment wrapText="1"/>
    </xf>
    <xf numFmtId="181" fontId="11" fillId="0" borderId="34" xfId="38" applyNumberFormat="1" applyFont="1" applyFill="1" applyBorder="1" applyAlignment="1">
      <alignment horizontal="right" wrapText="1"/>
    </xf>
    <xf numFmtId="181" fontId="11" fillId="0" borderId="58" xfId="38" applyNumberFormat="1" applyFont="1" applyFill="1" applyBorder="1" applyAlignment="1">
      <alignment horizontal="right" wrapText="1"/>
    </xf>
    <xf numFmtId="37" fontId="11" fillId="0" borderId="58" xfId="38" applyNumberFormat="1" applyFont="1" applyFill="1" applyBorder="1" applyAlignment="1">
      <alignment wrapText="1"/>
    </xf>
    <xf numFmtId="181" fontId="11" fillId="0" borderId="0" xfId="38" applyNumberFormat="1" applyFont="1" applyFill="1" applyBorder="1" applyAlignment="1">
      <alignment horizontal="center" vertical="center" textRotation="90" wrapText="1"/>
    </xf>
    <xf numFmtId="181" fontId="10" fillId="0" borderId="0" xfId="38" applyNumberFormat="1" applyFont="1" applyFill="1" applyBorder="1" applyAlignment="1">
      <alignment vertical="center" wrapText="1"/>
    </xf>
    <xf numFmtId="181" fontId="10" fillId="0" borderId="0" xfId="38" applyNumberFormat="1" applyFont="1" applyFill="1" applyBorder="1" applyAlignment="1">
      <alignment wrapText="1"/>
    </xf>
    <xf numFmtId="181" fontId="10" fillId="0" borderId="0" xfId="38" applyNumberFormat="1" applyFont="1" applyFill="1" applyBorder="1" applyAlignment="1">
      <alignment horizontal="right" wrapText="1"/>
    </xf>
    <xf numFmtId="181" fontId="10" fillId="0" borderId="3" xfId="38" applyNumberFormat="1" applyFont="1" applyFill="1" applyBorder="1" applyAlignment="1">
      <alignment horizontal="right" wrapText="1"/>
    </xf>
    <xf numFmtId="181" fontId="14" fillId="0" borderId="0" xfId="38" applyNumberFormat="1" applyFont="1" applyFill="1" applyBorder="1"/>
    <xf numFmtId="181" fontId="12" fillId="0" borderId="0" xfId="38" applyNumberFormat="1" applyFont="1" applyFill="1"/>
    <xf numFmtId="181" fontId="21" fillId="0" borderId="0" xfId="38" applyNumberFormat="1" applyFont="1" applyFill="1"/>
    <xf numFmtId="181" fontId="22" fillId="0" borderId="0" xfId="38" applyNumberFormat="1" applyFont="1" applyFill="1"/>
    <xf numFmtId="0" fontId="81" fillId="0" borderId="0" xfId="36" applyFont="1"/>
    <xf numFmtId="0" fontId="81" fillId="0" borderId="0" xfId="36" applyFont="1" applyAlignment="1">
      <alignment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169" fontId="81" fillId="0" borderId="17" xfId="36" applyNumberFormat="1" applyFont="1" applyFill="1" applyBorder="1" applyAlignment="1">
      <alignment vertical="center" wrapText="1"/>
    </xf>
    <xf numFmtId="169" fontId="81" fillId="0" borderId="18"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0" xfId="36" applyNumberFormat="1" applyFont="1" applyAlignment="1">
      <alignment wrapText="1"/>
    </xf>
    <xf numFmtId="10" fontId="81" fillId="0" borderId="24" xfId="36" applyNumberFormat="1" applyFont="1" applyBorder="1" applyAlignment="1">
      <alignment wrapText="1"/>
    </xf>
    <xf numFmtId="169" fontId="81" fillId="0" borderId="23" xfId="36" applyNumberFormat="1" applyFont="1" applyFill="1" applyBorder="1" applyAlignment="1">
      <alignment vertical="center" wrapText="1"/>
    </xf>
    <xf numFmtId="169" fontId="81" fillId="0" borderId="24" xfId="36" applyNumberFormat="1" applyFont="1" applyFill="1" applyBorder="1" applyAlignment="1">
      <alignment vertical="center" wrapText="1"/>
    </xf>
    <xf numFmtId="169" fontId="81" fillId="0" borderId="46" xfId="36" applyNumberFormat="1" applyFont="1" applyFill="1" applyBorder="1" applyAlignment="1">
      <alignment vertical="center" wrapText="1"/>
    </xf>
    <xf numFmtId="169" fontId="81" fillId="0" borderId="28" xfId="36" applyNumberFormat="1" applyFont="1" applyFill="1" applyBorder="1" applyAlignment="1">
      <alignment vertical="center" wrapText="1"/>
    </xf>
    <xf numFmtId="169" fontId="81" fillId="0" borderId="29" xfId="36" applyNumberFormat="1" applyFont="1" applyFill="1" applyBorder="1" applyAlignment="1">
      <alignment vertical="center" wrapText="1"/>
    </xf>
    <xf numFmtId="169" fontId="81" fillId="0" borderId="47" xfId="36" applyNumberFormat="1" applyFont="1" applyFill="1" applyBorder="1" applyAlignment="1">
      <alignment vertical="center" wrapText="1"/>
    </xf>
    <xf numFmtId="10" fontId="81" fillId="64" borderId="24" xfId="36" applyNumberFormat="1" applyFont="1" applyFill="1" applyBorder="1" applyAlignment="1">
      <alignment wrapText="1"/>
    </xf>
    <xf numFmtId="10" fontId="81" fillId="65" borderId="24" xfId="36" applyNumberFormat="1" applyFont="1" applyFill="1" applyBorder="1" applyAlignment="1">
      <alignment wrapText="1"/>
    </xf>
    <xf numFmtId="169" fontId="81" fillId="0" borderId="43"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69" fontId="81" fillId="0" borderId="34" xfId="36" applyNumberFormat="1" applyFont="1" applyFill="1" applyBorder="1" applyAlignment="1">
      <alignment vertical="center" wrapText="1"/>
    </xf>
    <xf numFmtId="169" fontId="81" fillId="0" borderId="35" xfId="36" applyNumberFormat="1" applyFont="1" applyFill="1" applyBorder="1" applyAlignment="1">
      <alignment vertical="center" wrapText="1"/>
    </xf>
    <xf numFmtId="169" fontId="81" fillId="0" borderId="58" xfId="36" applyNumberFormat="1" applyFont="1" applyFill="1" applyBorder="1" applyAlignment="1">
      <alignment vertical="center" wrapText="1"/>
    </xf>
    <xf numFmtId="169" fontId="81" fillId="0" borderId="16" xfId="36" applyNumberFormat="1" applyFont="1" applyFill="1" applyBorder="1" applyAlignment="1">
      <alignment vertical="center" wrapText="1"/>
    </xf>
    <xf numFmtId="169" fontId="81" fillId="0" borderId="89" xfId="36" applyNumberFormat="1" applyFont="1" applyFill="1" applyBorder="1" applyAlignment="1">
      <alignment vertical="center" wrapText="1"/>
    </xf>
    <xf numFmtId="169" fontId="81" fillId="0" borderId="86" xfId="36" applyNumberFormat="1" applyFont="1" applyFill="1" applyBorder="1" applyAlignment="1">
      <alignment vertical="center" wrapText="1"/>
    </xf>
    <xf numFmtId="169" fontId="81" fillId="0" borderId="14"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8" fillId="0" borderId="0" xfId="37" applyNumberFormat="1" applyFont="1"/>
    <xf numFmtId="169" fontId="8" fillId="0" borderId="0" xfId="36" applyNumberFormat="1"/>
    <xf numFmtId="169" fontId="81" fillId="0" borderId="0" xfId="37" applyNumberFormat="1" applyFont="1" applyBorder="1"/>
    <xf numFmtId="3" fontId="8" fillId="0" borderId="0" xfId="36" applyNumberFormat="1"/>
    <xf numFmtId="0" fontId="20" fillId="0" borderId="0" xfId="36" applyFont="1" applyFill="1" applyAlignment="1">
      <alignment horizontal="right" vertical="center" wrapText="1"/>
    </xf>
    <xf numFmtId="0" fontId="81" fillId="0" borderId="1" xfId="36" applyFont="1" applyBorder="1"/>
    <xf numFmtId="49" fontId="16" fillId="0" borderId="0" xfId="36" applyNumberFormat="1" applyFont="1" applyBorder="1" applyAlignment="1">
      <alignment vertical="center" wrapText="1"/>
    </xf>
    <xf numFmtId="0" fontId="16" fillId="0" borderId="56" xfId="36" applyFont="1" applyFill="1" applyBorder="1" applyAlignment="1">
      <alignment horizontal="center" vertical="center" wrapText="1"/>
    </xf>
    <xf numFmtId="169" fontId="81" fillId="0" borderId="17"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19"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6"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5"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81" fillId="0" borderId="29" xfId="36" applyNumberFormat="1" applyFont="1" applyFill="1" applyBorder="1" applyAlignment="1">
      <alignment horizontal="center" vertical="center"/>
    </xf>
    <xf numFmtId="169" fontId="81" fillId="0" borderId="95" xfId="36" applyNumberFormat="1" applyFont="1" applyFill="1" applyBorder="1" applyAlignment="1">
      <alignment horizontal="center" vertical="center"/>
    </xf>
    <xf numFmtId="169" fontId="81" fillId="0" borderId="20" xfId="36" applyNumberFormat="1" applyFont="1" applyFill="1" applyBorder="1" applyAlignment="1">
      <alignment horizontal="center" vertical="center"/>
    </xf>
    <xf numFmtId="169" fontId="81" fillId="0" borderId="30"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100" xfId="36" applyNumberFormat="1" applyFont="1" applyFill="1" applyBorder="1" applyAlignment="1">
      <alignment horizontal="center" vertical="center"/>
    </xf>
    <xf numFmtId="169" fontId="16" fillId="0" borderId="96" xfId="36" applyNumberFormat="1" applyFont="1" applyFill="1" applyBorder="1" applyAlignment="1">
      <alignment horizontal="center" vertical="center"/>
    </xf>
    <xf numFmtId="169" fontId="16" fillId="0" borderId="30" xfId="36" applyNumberFormat="1" applyFont="1" applyFill="1" applyBorder="1" applyAlignment="1">
      <alignment horizontal="center" vertical="center"/>
    </xf>
    <xf numFmtId="169" fontId="81" fillId="0" borderId="43" xfId="36" applyNumberFormat="1" applyFont="1" applyFill="1" applyBorder="1" applyAlignment="1">
      <alignment horizontal="center" vertical="center"/>
    </xf>
    <xf numFmtId="169" fontId="81" fillId="0" borderId="44" xfId="36" applyNumberFormat="1" applyFont="1" applyFill="1" applyBorder="1" applyAlignment="1">
      <alignment horizontal="center" vertical="center"/>
    </xf>
    <xf numFmtId="169" fontId="81" fillId="0" borderId="52" xfId="36" applyNumberFormat="1" applyFont="1" applyFill="1" applyBorder="1" applyAlignment="1">
      <alignment horizontal="center" vertical="center"/>
    </xf>
    <xf numFmtId="169" fontId="81" fillId="0" borderId="53" xfId="36" applyNumberFormat="1" applyFont="1" applyFill="1" applyBorder="1" applyAlignment="1">
      <alignment horizontal="center" vertical="center"/>
    </xf>
    <xf numFmtId="169" fontId="16" fillId="0" borderId="34"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169" fontId="16" fillId="0" borderId="92" xfId="36" applyNumberFormat="1" applyFont="1" applyFill="1" applyBorder="1" applyAlignment="1">
      <alignment horizontal="center" vertical="center"/>
    </xf>
    <xf numFmtId="169" fontId="16" fillId="0" borderId="51" xfId="36" applyNumberFormat="1" applyFont="1" applyFill="1" applyBorder="1" applyAlignment="1">
      <alignment horizontal="center" vertical="center"/>
    </xf>
    <xf numFmtId="3" fontId="81" fillId="0" borderId="0" xfId="36" applyNumberFormat="1" applyFont="1"/>
    <xf numFmtId="181" fontId="81" fillId="0" borderId="0" xfId="38" applyNumberFormat="1" applyFont="1"/>
    <xf numFmtId="0" fontId="85" fillId="0" borderId="0" xfId="36" applyFont="1"/>
    <xf numFmtId="0" fontId="21" fillId="0" borderId="0" xfId="36" applyFont="1" applyAlignment="1">
      <alignment horizontal="right"/>
    </xf>
    <xf numFmtId="181" fontId="21" fillId="0" borderId="0" xfId="38" applyNumberFormat="1" applyFont="1" applyFill="1" applyAlignment="1">
      <alignment horizontal="right" vertical="center" wrapText="1"/>
    </xf>
    <xf numFmtId="181" fontId="21" fillId="0" borderId="0" xfId="38" applyNumberFormat="1" applyFont="1" applyFill="1" applyAlignment="1">
      <alignment vertical="center" wrapText="1"/>
    </xf>
    <xf numFmtId="0" fontId="85" fillId="0" borderId="0" xfId="36" applyFont="1" applyAlignment="1">
      <alignment vertical="center" wrapText="1"/>
    </xf>
    <xf numFmtId="0" fontId="85"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55"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85" fillId="0" borderId="55" xfId="36" applyNumberFormat="1" applyFont="1" applyFill="1" applyBorder="1" applyAlignment="1">
      <alignment horizontal="center" vertical="center" wrapText="1"/>
    </xf>
    <xf numFmtId="3" fontId="85" fillId="0" borderId="37" xfId="36" applyNumberFormat="1" applyFont="1" applyFill="1" applyBorder="1" applyAlignment="1">
      <alignment horizontal="center" vertical="center" wrapText="1"/>
    </xf>
    <xf numFmtId="169" fontId="85" fillId="0" borderId="37" xfId="37" applyNumberFormat="1" applyFont="1" applyFill="1" applyBorder="1" applyAlignment="1">
      <alignment horizontal="center" vertical="center" wrapText="1"/>
    </xf>
    <xf numFmtId="169" fontId="85" fillId="0" borderId="38" xfId="36" applyNumberFormat="1" applyFont="1" applyFill="1" applyBorder="1" applyAlignment="1">
      <alignment horizontal="center" vertical="center" wrapText="1"/>
    </xf>
    <xf numFmtId="3" fontId="85" fillId="0" borderId="0" xfId="37" applyNumberFormat="1" applyFont="1" applyBorder="1" applyAlignment="1">
      <alignment horizontal="center"/>
    </xf>
    <xf numFmtId="0" fontId="85" fillId="0" borderId="0" xfId="36" applyFont="1" applyBorder="1"/>
    <xf numFmtId="3" fontId="85" fillId="0" borderId="38" xfId="36" applyNumberFormat="1" applyFont="1" applyFill="1" applyBorder="1" applyAlignment="1">
      <alignment horizontal="center" vertical="center" wrapText="1"/>
    </xf>
    <xf numFmtId="169" fontId="85" fillId="0" borderId="57" xfId="37"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20" fillId="0" borderId="7" xfId="36" applyNumberFormat="1" applyFont="1" applyFill="1" applyBorder="1" applyAlignment="1">
      <alignment horizontal="center" vertical="center" wrapText="1"/>
    </xf>
    <xf numFmtId="169" fontId="20" fillId="0" borderId="13" xfId="37"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169" fontId="85" fillId="0" borderId="0" xfId="36" applyNumberFormat="1" applyFont="1"/>
    <xf numFmtId="3" fontId="85" fillId="0" borderId="54" xfId="36" applyNumberFormat="1" applyFont="1" applyFill="1" applyBorder="1" applyAlignment="1">
      <alignment horizontal="center" vertical="center" wrapText="1"/>
    </xf>
    <xf numFmtId="169" fontId="85" fillId="0" borderId="55" xfId="36" applyNumberFormat="1" applyFont="1" applyFill="1" applyBorder="1" applyAlignment="1">
      <alignment horizontal="center" vertical="center" wrapText="1"/>
    </xf>
    <xf numFmtId="3" fontId="85" fillId="0" borderId="54" xfId="36" applyNumberFormat="1" applyFont="1" applyBorder="1" applyAlignment="1">
      <alignment horizontal="center" vertical="center" wrapText="1"/>
    </xf>
    <xf numFmtId="3" fontId="85" fillId="0" borderId="38" xfId="36" applyNumberFormat="1" applyFont="1" applyBorder="1" applyAlignment="1">
      <alignment horizontal="center" vertical="center" wrapText="1"/>
    </xf>
    <xf numFmtId="169" fontId="85" fillId="0" borderId="38" xfId="36" applyNumberFormat="1" applyFont="1" applyBorder="1" applyAlignment="1">
      <alignment horizontal="center" vertical="center" wrapText="1"/>
    </xf>
    <xf numFmtId="3" fontId="85" fillId="0" borderId="57" xfId="36" applyNumberFormat="1" applyFont="1" applyBorder="1" applyAlignment="1">
      <alignment horizontal="center" vertical="center" wrapText="1"/>
    </xf>
    <xf numFmtId="169" fontId="85" fillId="0" borderId="57"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169" fontId="20" fillId="0" borderId="55" xfId="37" applyNumberFormat="1" applyFont="1" applyFill="1" applyBorder="1" applyAlignment="1">
      <alignment horizontal="center" vertical="center" wrapText="1"/>
    </xf>
    <xf numFmtId="169" fontId="21" fillId="0" borderId="13"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85" fillId="0" borderId="0" xfId="36" applyFont="1" applyFill="1"/>
    <xf numFmtId="3" fontId="85" fillId="0" borderId="0" xfId="36" applyNumberFormat="1" applyFont="1" applyFill="1" applyBorder="1" applyAlignment="1">
      <alignment horizontal="left" vertical="center" wrapText="1"/>
    </xf>
    <xf numFmtId="3" fontId="85" fillId="0" borderId="0" xfId="36" applyNumberFormat="1" applyFont="1" applyBorder="1" applyAlignment="1">
      <alignment horizontal="center" vertical="center" wrapText="1"/>
    </xf>
    <xf numFmtId="169" fontId="85" fillId="0" borderId="0" xfId="36" applyNumberFormat="1" applyFont="1" applyBorder="1" applyAlignment="1">
      <alignment horizontal="center" vertical="center" wrapText="1"/>
    </xf>
    <xf numFmtId="0" fontId="85" fillId="0" borderId="0" xfId="36" applyFont="1" applyAlignment="1">
      <alignment horizontal="center" vertical="center"/>
    </xf>
    <xf numFmtId="14" fontId="20" fillId="0" borderId="0" xfId="36" applyNumberFormat="1" applyFont="1" applyFill="1"/>
    <xf numFmtId="3" fontId="24" fillId="0" borderId="0" xfId="835" applyNumberFormat="1">
      <alignment vertical="top"/>
    </xf>
    <xf numFmtId="49" fontId="20" fillId="0" borderId="0" xfId="36" applyNumberFormat="1" applyFont="1" applyFill="1" applyAlignment="1">
      <alignment horizontal="right"/>
    </xf>
    <xf numFmtId="3" fontId="20" fillId="0" borderId="0" xfId="36" applyNumberFormat="1" applyFont="1" applyBorder="1" applyAlignment="1">
      <alignment horizontal="center" vertical="center" wrapText="1"/>
    </xf>
    <xf numFmtId="3" fontId="85" fillId="0" borderId="0" xfId="36" applyNumberFormat="1" applyFont="1" applyAlignment="1">
      <alignment vertical="center" wrapText="1"/>
    </xf>
    <xf numFmtId="0" fontId="85" fillId="0" borderId="0" xfId="1472" applyFont="1" applyAlignment="1">
      <alignment vertical="center" wrapText="1"/>
    </xf>
    <xf numFmtId="3" fontId="85" fillId="0" borderId="0" xfId="36" applyNumberFormat="1" applyFont="1" applyFill="1"/>
    <xf numFmtId="3" fontId="85" fillId="0" borderId="0" xfId="36" applyNumberFormat="1" applyFont="1"/>
    <xf numFmtId="169" fontId="85" fillId="0" borderId="0" xfId="37" applyNumberFormat="1" applyFont="1" applyAlignment="1">
      <alignment vertical="center" wrapText="1"/>
    </xf>
    <xf numFmtId="0" fontId="85" fillId="0" borderId="0" xfId="1472" applyFont="1"/>
    <xf numFmtId="0" fontId="85" fillId="0" borderId="0" xfId="36" applyFont="1" applyAlignment="1">
      <alignment wrapText="1"/>
    </xf>
    <xf numFmtId="0" fontId="85" fillId="0" borderId="0" xfId="1472" applyFont="1" applyBorder="1" applyAlignment="1">
      <alignment wrapText="1"/>
    </xf>
    <xf numFmtId="0" fontId="20" fillId="0" borderId="0" xfId="36" applyFont="1"/>
    <xf numFmtId="0" fontId="20" fillId="0" borderId="0" xfId="1472" applyFont="1"/>
    <xf numFmtId="3" fontId="20" fillId="0" borderId="0" xfId="36" applyNumberFormat="1" applyFont="1" applyFill="1"/>
    <xf numFmtId="3" fontId="21" fillId="0" borderId="0" xfId="36" applyNumberFormat="1" applyFont="1"/>
    <xf numFmtId="169" fontId="21" fillId="0" borderId="0" xfId="37" applyNumberFormat="1" applyFont="1" applyAlignment="1">
      <alignment vertical="center" wrapText="1"/>
    </xf>
    <xf numFmtId="169" fontId="21" fillId="0" borderId="0" xfId="36" applyNumberFormat="1" applyFont="1" applyBorder="1" applyAlignment="1">
      <alignment horizontal="center" vertical="center" wrapText="1"/>
    </xf>
    <xf numFmtId="0" fontId="85" fillId="0" borderId="0" xfId="1472" applyFont="1" applyAlignment="1">
      <alignment wrapText="1"/>
    </xf>
    <xf numFmtId="169" fontId="85" fillId="0" borderId="0" xfId="36" applyNumberFormat="1" applyFont="1" applyAlignment="1">
      <alignment horizontal="center" vertical="center"/>
    </xf>
    <xf numFmtId="0" fontId="85" fillId="0" borderId="0" xfId="36" applyFont="1" applyFill="1" applyAlignment="1">
      <alignment wrapText="1"/>
    </xf>
    <xf numFmtId="0" fontId="85" fillId="0" borderId="0" xfId="1472" applyFont="1" applyFill="1" applyAlignment="1">
      <alignment wrapText="1"/>
    </xf>
    <xf numFmtId="3" fontId="20" fillId="0" borderId="0" xfId="36" applyNumberFormat="1" applyFont="1" applyAlignment="1">
      <alignment wrapText="1"/>
    </xf>
    <xf numFmtId="0" fontId="20" fillId="0" borderId="0" xfId="1472" applyFont="1" applyAlignment="1">
      <alignment wrapText="1"/>
    </xf>
    <xf numFmtId="3" fontId="20" fillId="0" borderId="0" xfId="36" applyNumberFormat="1" applyFont="1"/>
    <xf numFmtId="169" fontId="20" fillId="0" borderId="0" xfId="36" applyNumberFormat="1" applyFont="1" applyAlignment="1">
      <alignment horizontal="center" vertical="center"/>
    </xf>
    <xf numFmtId="0" fontId="20" fillId="0" borderId="0" xfId="36" applyFont="1" applyAlignment="1">
      <alignment wrapText="1"/>
    </xf>
    <xf numFmtId="0" fontId="20" fillId="0" borderId="0" xfId="1472" applyFont="1" applyAlignment="1">
      <alignment vertical="center" wrapText="1"/>
    </xf>
    <xf numFmtId="169" fontId="85" fillId="0" borderId="0" xfId="37" applyNumberFormat="1" applyFont="1" applyAlignment="1">
      <alignment horizontal="center" vertical="center"/>
    </xf>
    <xf numFmtId="0" fontId="21" fillId="0" borderId="0" xfId="1472" applyFont="1"/>
    <xf numFmtId="169" fontId="21" fillId="0" borderId="0" xfId="37" applyNumberFormat="1" applyFont="1" applyAlignment="1">
      <alignment horizontal="center" vertical="center"/>
    </xf>
    <xf numFmtId="0" fontId="21" fillId="0" borderId="0" xfId="36" applyFont="1"/>
    <xf numFmtId="0" fontId="81" fillId="0" borderId="0" xfId="39" applyFont="1"/>
    <xf numFmtId="0" fontId="81" fillId="0" borderId="0" xfId="39" applyFont="1" applyAlignment="1">
      <alignment horizontal="center"/>
    </xf>
    <xf numFmtId="0" fontId="16" fillId="0" borderId="1" xfId="39" applyFont="1" applyBorder="1" applyAlignment="1">
      <alignment horizontal="center" wrapText="1"/>
    </xf>
    <xf numFmtId="0" fontId="16" fillId="0" borderId="0" xfId="39" applyFont="1" applyBorder="1" applyAlignment="1">
      <alignment horizontal="center" wrapText="1"/>
    </xf>
    <xf numFmtId="0" fontId="81" fillId="0" borderId="0" xfId="39" applyFont="1" applyBorder="1"/>
    <xf numFmtId="0" fontId="81" fillId="0" borderId="37"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3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84" xfId="39" applyFont="1" applyBorder="1" applyAlignment="1">
      <alignment horizontal="center" vertical="center" wrapText="1"/>
    </xf>
    <xf numFmtId="3" fontId="81" fillId="0" borderId="18" xfId="39" applyNumberFormat="1" applyFont="1" applyBorder="1" applyAlignment="1">
      <alignment horizontal="center"/>
    </xf>
    <xf numFmtId="3" fontId="81" fillId="0" borderId="44" xfId="39" applyNumberFormat="1" applyFont="1" applyBorder="1" applyAlignment="1">
      <alignment horizontal="center"/>
    </xf>
    <xf numFmtId="3" fontId="81" fillId="0" borderId="85" xfId="39" applyNumberFormat="1" applyFont="1" applyBorder="1" applyAlignment="1">
      <alignment horizontal="center"/>
    </xf>
    <xf numFmtId="3" fontId="81" fillId="0" borderId="89" xfId="39" applyNumberFormat="1" applyFont="1" applyBorder="1" applyAlignment="1">
      <alignment horizontal="center"/>
    </xf>
    <xf numFmtId="3" fontId="81" fillId="0" borderId="84" xfId="39" applyNumberFormat="1" applyFont="1" applyBorder="1" applyAlignment="1">
      <alignment horizontal="center"/>
    </xf>
    <xf numFmtId="3" fontId="81" fillId="0" borderId="94" xfId="39" applyNumberFormat="1" applyFont="1" applyBorder="1" applyAlignment="1">
      <alignment horizontal="center"/>
    </xf>
    <xf numFmtId="169" fontId="81" fillId="0" borderId="89" xfId="39" applyNumberFormat="1" applyFont="1" applyBorder="1" applyAlignment="1">
      <alignment horizontal="center"/>
    </xf>
    <xf numFmtId="169" fontId="81" fillId="0" borderId="18" xfId="39" applyNumberFormat="1" applyFont="1" applyBorder="1" applyAlignment="1">
      <alignment horizontal="center"/>
    </xf>
    <xf numFmtId="169" fontId="81" fillId="0" borderId="85" xfId="39" applyNumberFormat="1" applyFont="1" applyBorder="1" applyAlignment="1">
      <alignment horizontal="center"/>
    </xf>
    <xf numFmtId="169" fontId="81" fillId="0" borderId="93" xfId="39" applyNumberFormat="1" applyFont="1" applyBorder="1" applyAlignment="1">
      <alignment horizontal="center"/>
    </xf>
    <xf numFmtId="169" fontId="81" fillId="0" borderId="40" xfId="39" applyNumberFormat="1" applyFont="1" applyBorder="1" applyAlignment="1">
      <alignment horizontal="center"/>
    </xf>
    <xf numFmtId="169" fontId="81" fillId="0" borderId="4" xfId="39" applyNumberFormat="1" applyFont="1" applyBorder="1" applyAlignment="1">
      <alignment horizontal="center"/>
    </xf>
    <xf numFmtId="3" fontId="81" fillId="0" borderId="42" xfId="39" applyNumberFormat="1" applyFont="1" applyBorder="1" applyAlignment="1">
      <alignment horizontal="center"/>
    </xf>
    <xf numFmtId="169" fontId="81" fillId="0" borderId="29" xfId="39" applyNumberFormat="1" applyFont="1" applyBorder="1" applyAlignment="1">
      <alignment horizontal="center"/>
    </xf>
    <xf numFmtId="169" fontId="81" fillId="0" borderId="46" xfId="39" applyNumberFormat="1" applyFont="1" applyBorder="1" applyAlignment="1">
      <alignment horizontal="center"/>
    </xf>
    <xf numFmtId="0" fontId="16" fillId="0" borderId="101" xfId="39" applyFont="1" applyFill="1" applyBorder="1" applyAlignment="1">
      <alignment horizontal="center" vertical="center" wrapText="1"/>
    </xf>
    <xf numFmtId="3" fontId="81" fillId="0" borderId="35" xfId="39" applyNumberFormat="1" applyFont="1" applyBorder="1" applyAlignment="1">
      <alignment horizontal="center"/>
    </xf>
    <xf numFmtId="3" fontId="81" fillId="0" borderId="56" xfId="39" applyNumberFormat="1" applyFont="1" applyBorder="1" applyAlignment="1">
      <alignment horizontal="center"/>
    </xf>
    <xf numFmtId="3" fontId="81" fillId="0" borderId="58" xfId="39" applyNumberFormat="1" applyFont="1" applyBorder="1" applyAlignment="1">
      <alignment horizontal="center"/>
    </xf>
    <xf numFmtId="3" fontId="81" fillId="0" borderId="36" xfId="39" applyNumberFormat="1" applyFont="1" applyBorder="1" applyAlignment="1">
      <alignment horizontal="center"/>
    </xf>
    <xf numFmtId="3" fontId="81" fillId="0" borderId="37" xfId="39" applyNumberFormat="1" applyFont="1" applyBorder="1" applyAlignment="1">
      <alignment horizontal="center"/>
    </xf>
    <xf numFmtId="169" fontId="81" fillId="0" borderId="103" xfId="39" applyNumberFormat="1" applyFont="1" applyBorder="1" applyAlignment="1">
      <alignment horizontal="center"/>
    </xf>
    <xf numFmtId="169" fontId="81" fillId="0" borderId="56" xfId="39" applyNumberFormat="1" applyFont="1" applyBorder="1" applyAlignment="1">
      <alignment horizontal="center"/>
    </xf>
    <xf numFmtId="169" fontId="81" fillId="0" borderId="35" xfId="39" applyNumberFormat="1" applyFont="1" applyBorder="1" applyAlignment="1">
      <alignment horizontal="center"/>
    </xf>
    <xf numFmtId="169" fontId="81" fillId="0" borderId="92" xfId="39" applyNumberFormat="1" applyFont="1" applyBorder="1" applyAlignment="1">
      <alignment horizontal="center"/>
    </xf>
    <xf numFmtId="169" fontId="81" fillId="0" borderId="58" xfId="39" applyNumberFormat="1" applyFont="1" applyBorder="1" applyAlignment="1">
      <alignment horizontal="center"/>
    </xf>
    <xf numFmtId="0" fontId="16" fillId="0" borderId="50" xfId="39" applyFont="1" applyFill="1" applyBorder="1" applyAlignment="1">
      <alignment horizontal="center" vertical="center" wrapText="1"/>
    </xf>
    <xf numFmtId="3" fontId="81" fillId="0" borderId="103" xfId="39" applyNumberFormat="1" applyFont="1" applyBorder="1" applyAlignment="1">
      <alignment horizontal="center"/>
    </xf>
    <xf numFmtId="3" fontId="81" fillId="0" borderId="50" xfId="39" applyNumberFormat="1" applyFont="1" applyBorder="1" applyAlignment="1">
      <alignment horizontal="center"/>
    </xf>
    <xf numFmtId="169" fontId="81" fillId="0" borderId="44" xfId="39" applyNumberFormat="1" applyFont="1" applyBorder="1" applyAlignment="1">
      <alignment horizontal="center"/>
    </xf>
    <xf numFmtId="169" fontId="81" fillId="0" borderId="45" xfId="39" applyNumberFormat="1" applyFont="1" applyBorder="1" applyAlignment="1">
      <alignment horizontal="center"/>
    </xf>
    <xf numFmtId="0" fontId="16" fillId="0" borderId="22" xfId="39" applyFont="1" applyFill="1" applyBorder="1" applyAlignment="1">
      <alignment horizontal="center" vertical="center" wrapText="1"/>
    </xf>
    <xf numFmtId="3" fontId="81" fillId="0" borderId="24" xfId="39" applyNumberFormat="1" applyFont="1" applyBorder="1" applyAlignment="1">
      <alignment horizontal="center" vertical="center"/>
    </xf>
    <xf numFmtId="3" fontId="81" fillId="0" borderId="18" xfId="39" applyNumberFormat="1" applyFont="1" applyBorder="1" applyAlignment="1">
      <alignment horizontal="center" vertical="center"/>
    </xf>
    <xf numFmtId="3" fontId="81" fillId="0" borderId="42" xfId="39" applyNumberFormat="1" applyFont="1" applyBorder="1" applyAlignment="1">
      <alignment horizontal="center" vertical="center"/>
    </xf>
    <xf numFmtId="169" fontId="81" fillId="0" borderId="24" xfId="39" applyNumberFormat="1" applyFont="1" applyBorder="1" applyAlignment="1">
      <alignment horizontal="center"/>
    </xf>
    <xf numFmtId="169" fontId="81" fillId="0" borderId="37" xfId="39" applyNumberFormat="1" applyFont="1" applyBorder="1" applyAlignment="1">
      <alignment horizontal="center"/>
    </xf>
    <xf numFmtId="169" fontId="81" fillId="0" borderId="36" xfId="39" applyNumberFormat="1" applyFont="1" applyBorder="1" applyAlignment="1">
      <alignment horizontal="center"/>
    </xf>
    <xf numFmtId="0" fontId="16" fillId="0" borderId="9" xfId="39" applyFont="1" applyFill="1" applyBorder="1" applyAlignment="1">
      <alignment horizontal="center" vertical="center" wrapText="1"/>
    </xf>
    <xf numFmtId="3" fontId="81" fillId="0" borderId="14" xfId="39" applyNumberFormat="1" applyFont="1" applyBorder="1" applyAlignment="1">
      <alignment horizontal="center"/>
    </xf>
    <xf numFmtId="3" fontId="81" fillId="0" borderId="102" xfId="39" applyNumberFormat="1" applyFont="1" applyBorder="1" applyAlignment="1">
      <alignment horizontal="center"/>
    </xf>
    <xf numFmtId="3" fontId="81" fillId="0" borderId="90" xfId="39" applyNumberFormat="1" applyFont="1" applyBorder="1" applyAlignment="1">
      <alignment horizontal="center"/>
    </xf>
    <xf numFmtId="3" fontId="81" fillId="0" borderId="44" xfId="39" applyNumberFormat="1" applyFont="1" applyBorder="1" applyAlignment="1">
      <alignment horizontal="center" vertical="center"/>
    </xf>
    <xf numFmtId="3" fontId="81" fillId="0" borderId="85" xfId="39" applyNumberFormat="1" applyFont="1" applyBorder="1" applyAlignment="1">
      <alignment horizontal="center" vertical="center"/>
    </xf>
    <xf numFmtId="3" fontId="81" fillId="0" borderId="89" xfId="39" applyNumberFormat="1" applyFont="1" applyBorder="1" applyAlignment="1">
      <alignment horizontal="center" vertical="center"/>
    </xf>
    <xf numFmtId="3" fontId="81" fillId="0" borderId="84" xfId="39" applyNumberFormat="1" applyFont="1" applyBorder="1" applyAlignment="1">
      <alignment horizontal="center" vertical="center"/>
    </xf>
    <xf numFmtId="0" fontId="16" fillId="0" borderId="94" xfId="39" applyFont="1" applyFill="1" applyBorder="1" applyAlignment="1">
      <alignment horizontal="center" vertical="center" wrapText="1"/>
    </xf>
    <xf numFmtId="3" fontId="81" fillId="0" borderId="36" xfId="39" applyNumberFormat="1" applyFont="1" applyBorder="1" applyAlignment="1">
      <alignment horizontal="center" vertical="center"/>
    </xf>
    <xf numFmtId="3" fontId="81" fillId="0" borderId="94" xfId="39" applyNumberFormat="1" applyFont="1" applyBorder="1" applyAlignment="1">
      <alignment horizontal="center" vertical="center"/>
    </xf>
    <xf numFmtId="169" fontId="81" fillId="0" borderId="89" xfId="39" applyNumberFormat="1" applyFont="1" applyBorder="1" applyAlignment="1">
      <alignment horizontal="center" vertical="center"/>
    </xf>
    <xf numFmtId="169" fontId="81" fillId="0" borderId="18" xfId="39" applyNumberFormat="1" applyFont="1" applyBorder="1" applyAlignment="1">
      <alignment horizontal="center" vertical="center"/>
    </xf>
    <xf numFmtId="169" fontId="81" fillId="0" borderId="93" xfId="39" applyNumberFormat="1" applyFont="1" applyBorder="1" applyAlignment="1">
      <alignment horizontal="center" vertical="center"/>
    </xf>
    <xf numFmtId="169" fontId="81" fillId="0" borderId="29" xfId="39" applyNumberFormat="1" applyFont="1" applyBorder="1" applyAlignment="1">
      <alignment horizontal="center" vertical="center"/>
    </xf>
    <xf numFmtId="3" fontId="81" fillId="0" borderId="29" xfId="39" applyNumberFormat="1" applyFont="1" applyBorder="1" applyAlignment="1">
      <alignment horizontal="center" vertical="center"/>
    </xf>
    <xf numFmtId="3" fontId="81" fillId="0" borderId="100" xfId="39" applyNumberFormat="1" applyFont="1" applyBorder="1" applyAlignment="1">
      <alignment horizontal="center"/>
    </xf>
    <xf numFmtId="3" fontId="81" fillId="0" borderId="56"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81" fillId="0" borderId="58" xfId="39" applyNumberFormat="1" applyFont="1" applyBorder="1" applyAlignment="1">
      <alignment horizontal="center" vertical="center"/>
    </xf>
    <xf numFmtId="0" fontId="11" fillId="0" borderId="13" xfId="39"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xf>
    <xf numFmtId="3" fontId="11" fillId="0" borderId="11" xfId="39" applyNumberFormat="1" applyFont="1" applyBorder="1" applyAlignment="1">
      <alignment horizontal="center" vertical="center"/>
    </xf>
    <xf numFmtId="3" fontId="11" fillId="0" borderId="7" xfId="39" applyNumberFormat="1" applyFont="1" applyBorder="1" applyAlignment="1">
      <alignment horizontal="center" vertical="center"/>
    </xf>
    <xf numFmtId="3" fontId="11" fillId="0" borderId="6" xfId="39" applyNumberFormat="1" applyFont="1" applyBorder="1" applyAlignment="1">
      <alignment horizontal="center" vertical="center"/>
    </xf>
    <xf numFmtId="3" fontId="11" fillId="0" borderId="15" xfId="39" applyNumberFormat="1" applyFont="1" applyBorder="1" applyAlignment="1">
      <alignment horizontal="center"/>
    </xf>
    <xf numFmtId="3" fontId="11" fillId="0" borderId="14" xfId="39" applyNumberFormat="1" applyFont="1" applyBorder="1" applyAlignment="1">
      <alignment horizontal="center"/>
    </xf>
    <xf numFmtId="3" fontId="11" fillId="0" borderId="7" xfId="39" applyNumberFormat="1" applyFont="1" applyBorder="1" applyAlignment="1">
      <alignment horizontal="center"/>
    </xf>
    <xf numFmtId="169" fontId="11" fillId="0" borderId="15" xfId="39" applyNumberFormat="1" applyFont="1" applyBorder="1" applyAlignment="1">
      <alignment horizontal="center"/>
    </xf>
    <xf numFmtId="169" fontId="11" fillId="0" borderId="102" xfId="39" applyNumberFormat="1" applyFont="1" applyBorder="1" applyAlignment="1">
      <alignment horizontal="center"/>
    </xf>
    <xf numFmtId="169" fontId="11" fillId="0" borderId="14" xfId="39" applyNumberFormat="1" applyFont="1" applyBorder="1" applyAlignment="1">
      <alignment horizontal="center"/>
    </xf>
    <xf numFmtId="169" fontId="11" fillId="0" borderId="1" xfId="39" applyNumberFormat="1" applyFont="1" applyBorder="1" applyAlignment="1">
      <alignment horizontal="center"/>
    </xf>
    <xf numFmtId="169" fontId="16" fillId="0" borderId="31"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169" fontId="81" fillId="0" borderId="0" xfId="39" applyNumberFormat="1" applyFont="1"/>
    <xf numFmtId="0" fontId="81" fillId="0" borderId="3" xfId="39" applyFont="1" applyBorder="1"/>
    <xf numFmtId="0" fontId="11" fillId="0" borderId="0" xfId="39" applyFont="1"/>
    <xf numFmtId="3" fontId="81" fillId="0" borderId="0" xfId="39" applyNumberFormat="1" applyFont="1" applyAlignment="1">
      <alignment horizontal="center"/>
    </xf>
    <xf numFmtId="3" fontId="81" fillId="0" borderId="0" xfId="39" applyNumberFormat="1" applyFont="1"/>
    <xf numFmtId="0" fontId="16" fillId="0" borderId="0" xfId="39" applyFont="1" applyBorder="1" applyAlignment="1">
      <alignment vertical="center"/>
    </xf>
    <xf numFmtId="3" fontId="81" fillId="0" borderId="0" xfId="39" applyNumberFormat="1" applyFont="1" applyBorder="1"/>
    <xf numFmtId="3" fontId="81" fillId="0" borderId="0" xfId="39" applyNumberFormat="1" applyFont="1" applyBorder="1" applyAlignment="1">
      <alignment horizontal="center"/>
    </xf>
    <xf numFmtId="49" fontId="86" fillId="0" borderId="0" xfId="39" applyNumberFormat="1" applyFont="1" applyBorder="1" applyAlignment="1">
      <alignment vertical="center"/>
    </xf>
    <xf numFmtId="49" fontId="86" fillId="0" borderId="0" xfId="39" applyNumberFormat="1" applyFont="1" applyBorder="1" applyAlignment="1">
      <alignment horizontal="center" vertical="center"/>
    </xf>
    <xf numFmtId="0" fontId="86" fillId="0" borderId="0" xfId="39" applyFont="1" applyBorder="1" applyAlignment="1">
      <alignment horizontal="center" vertical="center" wrapText="1"/>
    </xf>
    <xf numFmtId="0" fontId="81" fillId="0" borderId="0" xfId="39" applyFont="1" applyBorder="1" applyAlignment="1">
      <alignment horizontal="center"/>
    </xf>
    <xf numFmtId="3" fontId="87" fillId="0" borderId="0" xfId="39" applyNumberFormat="1" applyFont="1" applyBorder="1" applyAlignment="1">
      <alignment horizontal="center" vertical="center"/>
    </xf>
    <xf numFmtId="169" fontId="87" fillId="0" borderId="0" xfId="39" applyNumberFormat="1" applyFont="1" applyBorder="1" applyAlignment="1">
      <alignment horizontal="center" vertical="center"/>
    </xf>
    <xf numFmtId="3" fontId="86" fillId="0" borderId="0" xfId="39" applyNumberFormat="1" applyFont="1" applyBorder="1" applyAlignment="1">
      <alignment horizontal="center" vertical="center"/>
    </xf>
    <xf numFmtId="169" fontId="86" fillId="0" borderId="0" xfId="39" applyNumberFormat="1" applyFont="1" applyBorder="1" applyAlignment="1">
      <alignment horizontal="center" vertical="center"/>
    </xf>
    <xf numFmtId="3" fontId="87" fillId="0" borderId="0" xfId="39" applyNumberFormat="1" applyFont="1" applyFill="1" applyBorder="1" applyAlignment="1">
      <alignment horizontal="center" vertical="center"/>
    </xf>
    <xf numFmtId="169" fontId="87" fillId="0" borderId="0" xfId="39" applyNumberFormat="1" applyFont="1" applyFill="1" applyBorder="1" applyAlignment="1">
      <alignment horizontal="center" vertical="center"/>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81" fillId="0" borderId="20" xfId="39" applyFont="1" applyBorder="1" applyAlignment="1">
      <alignment vertical="center" wrapText="1"/>
    </xf>
    <xf numFmtId="3" fontId="81" fillId="0" borderId="38" xfId="38" applyNumberFormat="1" applyFont="1" applyBorder="1" applyAlignment="1">
      <alignment horizontal="right" vertical="center" wrapText="1"/>
    </xf>
    <xf numFmtId="3" fontId="81" fillId="0" borderId="0" xfId="38" applyNumberFormat="1" applyFont="1" applyBorder="1" applyAlignment="1">
      <alignment horizontal="right" vertical="center" wrapText="1"/>
    </xf>
    <xf numFmtId="3" fontId="81" fillId="0" borderId="36" xfId="38" applyNumberFormat="1" applyFont="1" applyBorder="1" applyAlignment="1">
      <alignment horizontal="right" vertical="center" wrapText="1"/>
    </xf>
    <xf numFmtId="3" fontId="81" fillId="0" borderId="97" xfId="38" applyNumberFormat="1" applyFont="1" applyBorder="1" applyAlignment="1">
      <alignment horizontal="right" vertical="center" wrapText="1"/>
    </xf>
    <xf numFmtId="3" fontId="81" fillId="0" borderId="103" xfId="38" applyNumberFormat="1" applyFont="1" applyBorder="1" applyAlignment="1">
      <alignment horizontal="right" vertical="center" wrapText="1"/>
    </xf>
    <xf numFmtId="3" fontId="81" fillId="0" borderId="84" xfId="38" applyNumberFormat="1" applyFont="1" applyFill="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4" xfId="38" applyNumberFormat="1" applyFont="1" applyBorder="1" applyAlignment="1">
      <alignment horizontal="right" vertical="center" wrapText="1"/>
    </xf>
    <xf numFmtId="0" fontId="81" fillId="0" borderId="26" xfId="39" applyFont="1" applyBorder="1" applyAlignment="1">
      <alignment vertical="center" wrapText="1"/>
    </xf>
    <xf numFmtId="3" fontId="81" fillId="0" borderId="26" xfId="38" applyNumberFormat="1" applyFont="1" applyBorder="1" applyAlignment="1">
      <alignment horizontal="right" vertical="center" wrapText="1"/>
    </xf>
    <xf numFmtId="3" fontId="81" fillId="0" borderId="91" xfId="38" applyNumberFormat="1" applyFont="1" applyBorder="1" applyAlignment="1">
      <alignment horizontal="right" vertical="center" wrapText="1"/>
    </xf>
    <xf numFmtId="3" fontId="81" fillId="0" borderId="24" xfId="38" applyNumberFormat="1" applyFont="1" applyBorder="1" applyAlignment="1">
      <alignment horizontal="right" vertical="center" wrapText="1"/>
    </xf>
    <xf numFmtId="3" fontId="81" fillId="0" borderId="46" xfId="38" applyNumberFormat="1" applyFont="1" applyBorder="1" applyAlignment="1">
      <alignment horizontal="right" vertical="center" wrapText="1"/>
    </xf>
    <xf numFmtId="3" fontId="81" fillId="0" borderId="42" xfId="38" applyNumberFormat="1" applyFont="1" applyBorder="1" applyAlignment="1">
      <alignment horizontal="right" vertical="center" wrapText="1"/>
    </xf>
    <xf numFmtId="3" fontId="81" fillId="0" borderId="24" xfId="39" applyNumberFormat="1" applyFont="1" applyBorder="1" applyAlignment="1">
      <alignment vertical="center"/>
    </xf>
    <xf numFmtId="3" fontId="81" fillId="0" borderId="46" xfId="38" applyNumberFormat="1" applyFont="1" applyFill="1" applyBorder="1" applyAlignment="1">
      <alignment horizontal="right" vertical="center" wrapText="1"/>
    </xf>
    <xf numFmtId="3" fontId="81" fillId="0" borderId="23" xfId="38" applyNumberFormat="1" applyFont="1" applyBorder="1" applyAlignment="1">
      <alignment horizontal="right" vertical="center" wrapText="1"/>
    </xf>
    <xf numFmtId="3" fontId="81" fillId="0" borderId="91" xfId="38" applyNumberFormat="1" applyFont="1" applyFill="1" applyBorder="1" applyAlignment="1">
      <alignment horizontal="right" vertical="center" wrapText="1"/>
    </xf>
    <xf numFmtId="3" fontId="81" fillId="0" borderId="22" xfId="38" applyNumberFormat="1" applyFont="1" applyBorder="1" applyAlignment="1">
      <alignment horizontal="right" vertical="center" wrapText="1"/>
    </xf>
    <xf numFmtId="0" fontId="16" fillId="0" borderId="57" xfId="39" applyFont="1" applyBorder="1" applyAlignment="1">
      <alignment vertical="center" wrapText="1"/>
    </xf>
    <xf numFmtId="3" fontId="16" fillId="0" borderId="57" xfId="38" applyNumberFormat="1" applyFont="1" applyBorder="1" applyAlignment="1">
      <alignment horizontal="right" vertical="center" wrapText="1"/>
    </xf>
    <xf numFmtId="3" fontId="16" fillId="0" borderId="34"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56" xfId="38" applyNumberFormat="1" applyFont="1" applyBorder="1" applyAlignment="1">
      <alignment horizontal="right" vertical="center" wrapText="1"/>
    </xf>
    <xf numFmtId="3" fontId="16" fillId="0" borderId="92" xfId="38" applyNumberFormat="1" applyFont="1" applyBorder="1" applyAlignment="1">
      <alignment horizontal="right" vertical="center" wrapText="1"/>
    </xf>
    <xf numFmtId="3" fontId="16" fillId="0" borderId="58" xfId="38" applyNumberFormat="1" applyFont="1" applyBorder="1" applyAlignment="1">
      <alignment horizontal="right" vertical="center" wrapText="1"/>
    </xf>
    <xf numFmtId="3" fontId="81" fillId="0" borderId="49"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5" xfId="38" applyNumberFormat="1" applyFont="1" applyBorder="1" applyAlignment="1">
      <alignment horizontal="right" vertical="center" wrapText="1"/>
    </xf>
    <xf numFmtId="3" fontId="81" fillId="0" borderId="24"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18" xfId="38" applyNumberFormat="1" applyFont="1" applyBorder="1" applyAlignment="1">
      <alignment horizontal="right" vertical="center" wrapText="1"/>
    </xf>
    <xf numFmtId="3" fontId="81" fillId="0" borderId="93" xfId="38" applyNumberFormat="1" applyFont="1" applyBorder="1" applyAlignment="1">
      <alignment horizontal="right" vertical="center" wrapText="1"/>
    </xf>
    <xf numFmtId="3" fontId="16" fillId="0" borderId="8" xfId="38" applyNumberFormat="1" applyFont="1" applyBorder="1" applyAlignment="1">
      <alignment horizontal="right" vertical="center" wrapText="1"/>
    </xf>
    <xf numFmtId="3" fontId="16" fillId="0" borderId="34" xfId="38" applyNumberFormat="1" applyFont="1" applyFill="1" applyBorder="1" applyAlignment="1">
      <alignment horizontal="right" vertical="center" wrapText="1"/>
    </xf>
    <xf numFmtId="3" fontId="16" fillId="0" borderId="102" xfId="38" applyNumberFormat="1" applyFont="1" applyBorder="1" applyAlignment="1">
      <alignment horizontal="right" vertical="center" wrapText="1"/>
    </xf>
    <xf numFmtId="3" fontId="16" fillId="0" borderId="1" xfId="38" applyNumberFormat="1" applyFont="1" applyBorder="1" applyAlignment="1">
      <alignment horizontal="right" vertical="center" wrapText="1"/>
    </xf>
    <xf numFmtId="0" fontId="16" fillId="0" borderId="0" xfId="39" applyFont="1"/>
    <xf numFmtId="3" fontId="16" fillId="0" borderId="90" xfId="38" applyNumberFormat="1" applyFont="1" applyBorder="1" applyAlignment="1">
      <alignment horizontal="right" vertical="center" wrapText="1"/>
    </xf>
    <xf numFmtId="3" fontId="16" fillId="0" borderId="32" xfId="38" applyNumberFormat="1" applyFont="1" applyBorder="1" applyAlignment="1">
      <alignment horizontal="right" vertical="center" wrapText="1"/>
    </xf>
    <xf numFmtId="3" fontId="16" fillId="0" borderId="33" xfId="38" applyNumberFormat="1" applyFont="1" applyBorder="1" applyAlignment="1">
      <alignment horizontal="right" vertical="center" wrapText="1"/>
    </xf>
    <xf numFmtId="0" fontId="81" fillId="0" borderId="38" xfId="39" applyFont="1" applyBorder="1" applyAlignment="1">
      <alignment vertical="center" wrapText="1"/>
    </xf>
    <xf numFmtId="3" fontId="10" fillId="0" borderId="53" xfId="38" applyNumberFormat="1" applyFont="1" applyFill="1" applyBorder="1" applyAlignment="1">
      <alignment vertical="center" wrapText="1"/>
    </xf>
    <xf numFmtId="3" fontId="10" fillId="0" borderId="43" xfId="38" applyNumberFormat="1" applyFont="1" applyFill="1" applyBorder="1" applyAlignment="1">
      <alignment vertical="center" wrapText="1"/>
    </xf>
    <xf numFmtId="3" fontId="10" fillId="0" borderId="44" xfId="38" applyNumberFormat="1" applyFont="1" applyFill="1" applyBorder="1" applyAlignment="1">
      <alignment vertical="center" wrapText="1"/>
    </xf>
    <xf numFmtId="3" fontId="10" fillId="0" borderId="85" xfId="38" applyNumberFormat="1" applyFont="1" applyFill="1" applyBorder="1" applyAlignment="1">
      <alignment vertical="center" wrapText="1"/>
    </xf>
    <xf numFmtId="3" fontId="10" fillId="0" borderId="48" xfId="38" applyNumberFormat="1" applyFont="1" applyFill="1" applyBorder="1" applyAlignment="1">
      <alignment vertical="center" wrapText="1"/>
    </xf>
    <xf numFmtId="3" fontId="10" fillId="0" borderId="52" xfId="38" applyNumberFormat="1" applyFont="1" applyFill="1" applyBorder="1" applyAlignment="1">
      <alignment vertical="center" wrapText="1"/>
    </xf>
    <xf numFmtId="3" fontId="10" fillId="0" borderId="45" xfId="38" applyNumberFormat="1" applyFont="1" applyFill="1" applyBorder="1" applyAlignment="1">
      <alignment vertical="center" wrapText="1"/>
    </xf>
    <xf numFmtId="3" fontId="10" fillId="0" borderId="49" xfId="38" applyNumberFormat="1" applyFont="1" applyFill="1" applyBorder="1" applyAlignment="1">
      <alignment vertical="center" wrapText="1"/>
    </xf>
    <xf numFmtId="0" fontId="81" fillId="0" borderId="54" xfId="39" applyFont="1" applyFill="1" applyBorder="1"/>
    <xf numFmtId="169" fontId="10" fillId="0" borderId="26" xfId="37" applyNumberFormat="1" applyFont="1" applyBorder="1" applyAlignment="1">
      <alignment horizontal="right" vertical="center" wrapText="1"/>
    </xf>
    <xf numFmtId="169" fontId="10" fillId="0" borderId="23" xfId="37" applyNumberFormat="1" applyFont="1" applyBorder="1" applyAlignment="1">
      <alignment horizontal="right" vertical="center" wrapText="1"/>
    </xf>
    <xf numFmtId="169" fontId="10" fillId="0" borderId="91" xfId="37" applyNumberFormat="1" applyFont="1" applyBorder="1" applyAlignment="1">
      <alignment horizontal="right" vertical="center" wrapText="1"/>
    </xf>
    <xf numFmtId="169" fontId="10" fillId="0" borderId="46" xfId="37" applyNumberFormat="1" applyFont="1" applyBorder="1" applyAlignment="1">
      <alignment horizontal="right" vertical="center" wrapText="1"/>
    </xf>
    <xf numFmtId="169" fontId="10" fillId="0" borderId="21" xfId="37" applyNumberFormat="1" applyFont="1" applyBorder="1" applyAlignment="1">
      <alignment horizontal="right" vertical="center" wrapText="1"/>
    </xf>
    <xf numFmtId="169" fontId="10" fillId="0" borderId="24" xfId="37" applyNumberFormat="1" applyFont="1" applyBorder="1" applyAlignment="1">
      <alignment horizontal="right" vertical="center" wrapText="1"/>
    </xf>
    <xf numFmtId="169" fontId="10" fillId="0" borderId="22" xfId="37" applyNumberFormat="1" applyFont="1" applyBorder="1" applyAlignment="1">
      <alignment horizontal="right" vertical="center" wrapText="1"/>
    </xf>
    <xf numFmtId="0" fontId="81" fillId="0" borderId="51" xfId="39" applyFont="1" applyBorder="1" applyAlignment="1">
      <alignment vertical="center" wrapText="1"/>
    </xf>
    <xf numFmtId="169" fontId="81" fillId="0" borderId="51" xfId="37" applyNumberFormat="1" applyFont="1" applyBorder="1" applyAlignment="1">
      <alignment wrapText="1"/>
    </xf>
    <xf numFmtId="169" fontId="81" fillId="0" borderId="34"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69" fontId="81" fillId="0" borderId="33" xfId="37" applyNumberFormat="1" applyFont="1" applyBorder="1" applyAlignment="1">
      <alignment horizontal="right" vertical="center" wrapText="1"/>
    </xf>
    <xf numFmtId="169" fontId="81" fillId="0" borderId="58" xfId="37" applyNumberFormat="1" applyFont="1" applyBorder="1" applyAlignment="1">
      <alignment horizontal="right" vertical="center" wrapText="1"/>
    </xf>
    <xf numFmtId="10" fontId="81" fillId="0" borderId="35" xfId="37" applyNumberFormat="1" applyFont="1" applyBorder="1" applyAlignment="1">
      <alignment horizontal="right" vertical="center" wrapText="1"/>
    </xf>
    <xf numFmtId="169" fontId="81" fillId="0" borderId="35"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3" fontId="80" fillId="0" borderId="0" xfId="37" applyNumberFormat="1" applyFont="1" applyFill="1" applyBorder="1" applyAlignment="1">
      <alignment horizontal="center" wrapText="1"/>
    </xf>
    <xf numFmtId="181" fontId="11" fillId="2" borderId="10" xfId="38" applyNumberFormat="1" applyFont="1" applyFill="1" applyBorder="1" applyAlignment="1">
      <alignment horizontal="center" vertical="center" wrapText="1"/>
    </xf>
    <xf numFmtId="181" fontId="11" fillId="2" borderId="15" xfId="38" applyNumberFormat="1" applyFont="1" applyFill="1" applyBorder="1" applyAlignment="1">
      <alignment horizontal="center" vertical="center" wrapText="1"/>
    </xf>
    <xf numFmtId="181" fontId="11" fillId="2" borderId="7" xfId="38" applyNumberFormat="1" applyFont="1" applyFill="1" applyBorder="1" applyAlignment="1">
      <alignment horizontal="center" vertical="center" wrapText="1"/>
    </xf>
    <xf numFmtId="3" fontId="81" fillId="0" borderId="2" xfId="38" applyNumberFormat="1" applyFont="1" applyBorder="1" applyAlignment="1">
      <alignment horizontal="right" vertical="center" wrapText="1"/>
    </xf>
    <xf numFmtId="3" fontId="81" fillId="0" borderId="89" xfId="38" applyNumberFormat="1" applyFont="1" applyBorder="1" applyAlignment="1">
      <alignment horizontal="right" vertical="center" wrapText="1"/>
    </xf>
    <xf numFmtId="3" fontId="81" fillId="0" borderId="41" xfId="38" applyNumberFormat="1" applyFont="1" applyBorder="1" applyAlignment="1">
      <alignment horizontal="right" vertical="center" wrapText="1"/>
    </xf>
    <xf numFmtId="3" fontId="81" fillId="0" borderId="94" xfId="38" applyNumberFormat="1" applyFont="1" applyBorder="1" applyAlignment="1">
      <alignment horizontal="right" vertical="center" wrapText="1"/>
    </xf>
    <xf numFmtId="3" fontId="81" fillId="0" borderId="54" xfId="38" applyNumberFormat="1" applyFont="1" applyBorder="1" applyAlignment="1">
      <alignment horizontal="right" vertical="center" wrapText="1"/>
    </xf>
    <xf numFmtId="3" fontId="81" fillId="0" borderId="32" xfId="38" applyNumberFormat="1" applyFont="1" applyBorder="1" applyAlignment="1">
      <alignment horizontal="right" vertical="center" wrapText="1"/>
    </xf>
    <xf numFmtId="3" fontId="81" fillId="0" borderId="35" xfId="38" applyNumberFormat="1" applyFont="1" applyBorder="1" applyAlignment="1">
      <alignment horizontal="right" vertical="center" wrapText="1"/>
    </xf>
    <xf numFmtId="3" fontId="81" fillId="0" borderId="33" xfId="38" applyNumberFormat="1" applyFont="1" applyBorder="1" applyAlignment="1">
      <alignment horizontal="right" vertical="center" wrapText="1"/>
    </xf>
    <xf numFmtId="3" fontId="81" fillId="0" borderId="56" xfId="38" applyNumberFormat="1" applyFont="1" applyBorder="1" applyAlignment="1">
      <alignment horizontal="right" vertical="center" wrapText="1"/>
    </xf>
    <xf numFmtId="3" fontId="81" fillId="0" borderId="14" xfId="38" applyNumberFormat="1" applyFont="1" applyBorder="1" applyAlignment="1">
      <alignment horizontal="right" vertical="center" wrapText="1"/>
    </xf>
    <xf numFmtId="3" fontId="81" fillId="0" borderId="9" xfId="38" applyNumberFormat="1" applyFont="1" applyBorder="1" applyAlignment="1">
      <alignment horizontal="right" vertical="center" wrapText="1"/>
    </xf>
    <xf numFmtId="3" fontId="81" fillId="0" borderId="92" xfId="38" applyNumberFormat="1" applyFont="1" applyBorder="1" applyAlignment="1">
      <alignment horizontal="right" vertical="center" wrapText="1"/>
    </xf>
    <xf numFmtId="3" fontId="16" fillId="0" borderId="13" xfId="38" applyNumberFormat="1" applyFont="1" applyBorder="1" applyAlignment="1">
      <alignment horizontal="right" vertical="center" wrapText="1"/>
    </xf>
    <xf numFmtId="3" fontId="16" fillId="0" borderId="10" xfId="38" applyNumberFormat="1" applyFont="1" applyBorder="1" applyAlignment="1">
      <alignment horizontal="right" vertical="center" wrapText="1"/>
    </xf>
    <xf numFmtId="3" fontId="16" fillId="0" borderId="15" xfId="38" applyNumberFormat="1" applyFont="1" applyBorder="1" applyAlignment="1">
      <alignment horizontal="right" vertical="center" wrapText="1"/>
    </xf>
    <xf numFmtId="3" fontId="16" fillId="0" borderId="7" xfId="38" applyNumberFormat="1" applyFont="1" applyBorder="1" applyAlignment="1">
      <alignment horizontal="right" vertical="center" wrapText="1"/>
    </xf>
    <xf numFmtId="3" fontId="16" fillId="0" borderId="11" xfId="38" applyNumberFormat="1" applyFont="1" applyBorder="1" applyAlignment="1">
      <alignment horizontal="right" vertical="center" wrapText="1"/>
    </xf>
    <xf numFmtId="3" fontId="16" fillId="0" borderId="31" xfId="38" applyNumberFormat="1" applyFont="1" applyBorder="1" applyAlignment="1">
      <alignment horizontal="right" vertical="center" wrapText="1"/>
    </xf>
    <xf numFmtId="3" fontId="16" fillId="0" borderId="9" xfId="38" applyNumberFormat="1" applyFont="1" applyBorder="1" applyAlignment="1">
      <alignment horizontal="right" vertical="center" wrapText="1"/>
    </xf>
    <xf numFmtId="3" fontId="16" fillId="0" borderId="86" xfId="38" applyNumberFormat="1" applyFont="1" applyBorder="1" applyAlignment="1">
      <alignment horizontal="right" vertical="center" wrapText="1"/>
    </xf>
    <xf numFmtId="3" fontId="81" fillId="0" borderId="53" xfId="39" applyNumberFormat="1" applyFont="1" applyBorder="1" applyAlignment="1">
      <alignment vertical="center"/>
    </xf>
    <xf numFmtId="3" fontId="81" fillId="0" borderId="89" xfId="39" applyNumberFormat="1" applyFont="1" applyBorder="1" applyAlignment="1">
      <alignment vertical="center"/>
    </xf>
    <xf numFmtId="3" fontId="81" fillId="0" borderId="18" xfId="39" applyNumberFormat="1" applyFont="1" applyBorder="1" applyAlignment="1">
      <alignment vertical="center"/>
    </xf>
    <xf numFmtId="3" fontId="81" fillId="0" borderId="17" xfId="39" applyNumberFormat="1" applyFont="1" applyBorder="1" applyAlignment="1">
      <alignment vertical="center"/>
    </xf>
    <xf numFmtId="3" fontId="81" fillId="0" borderId="84" xfId="39" applyNumberFormat="1" applyFont="1" applyBorder="1" applyAlignment="1">
      <alignment vertical="center"/>
    </xf>
    <xf numFmtId="3" fontId="81" fillId="0" borderId="85" xfId="39" applyNumberFormat="1" applyFont="1" applyBorder="1" applyAlignment="1">
      <alignment vertical="center"/>
    </xf>
    <xf numFmtId="3" fontId="81" fillId="0" borderId="44" xfId="39" applyNumberFormat="1" applyFont="1" applyBorder="1" applyAlignment="1">
      <alignment vertical="center"/>
    </xf>
    <xf numFmtId="3" fontId="81" fillId="0" borderId="50" xfId="39" applyNumberFormat="1" applyFont="1" applyBorder="1" applyAlignment="1">
      <alignment vertical="center"/>
    </xf>
    <xf numFmtId="3" fontId="81" fillId="0" borderId="43" xfId="40" applyNumberFormat="1" applyFont="1" applyBorder="1" applyAlignment="1">
      <alignment vertical="center"/>
    </xf>
    <xf numFmtId="3" fontId="81" fillId="0" borderId="43" xfId="39" applyNumberFormat="1" applyFont="1" applyBorder="1" applyAlignment="1">
      <alignment vertical="center"/>
    </xf>
    <xf numFmtId="0" fontId="81" fillId="0" borderId="54" xfId="39" applyFont="1" applyBorder="1"/>
    <xf numFmtId="3" fontId="81" fillId="0" borderId="26" xfId="39" applyNumberFormat="1" applyFont="1" applyBorder="1" applyAlignment="1">
      <alignment vertical="center"/>
    </xf>
    <xf numFmtId="3" fontId="81" fillId="0" borderId="42" xfId="39" applyNumberFormat="1" applyFont="1" applyBorder="1" applyAlignment="1">
      <alignment vertical="center"/>
    </xf>
    <xf numFmtId="3" fontId="81" fillId="0" borderId="23" xfId="39" applyNumberFormat="1" applyFont="1" applyBorder="1" applyAlignment="1">
      <alignment vertical="center"/>
    </xf>
    <xf numFmtId="3" fontId="81" fillId="0" borderId="46" xfId="39" applyNumberFormat="1" applyFont="1" applyBorder="1" applyAlignment="1">
      <alignment vertical="center"/>
    </xf>
    <xf numFmtId="3" fontId="81" fillId="0" borderId="22" xfId="39" applyNumberFormat="1" applyFont="1" applyBorder="1" applyAlignment="1">
      <alignment vertical="center"/>
    </xf>
    <xf numFmtId="3" fontId="81" fillId="0" borderId="23" xfId="40" applyNumberFormat="1" applyFont="1" applyBorder="1" applyAlignment="1">
      <alignment vertical="center"/>
    </xf>
    <xf numFmtId="3" fontId="81" fillId="0" borderId="51" xfId="39" applyNumberFormat="1" applyFont="1" applyBorder="1" applyAlignment="1">
      <alignment vertical="center"/>
    </xf>
    <xf numFmtId="3" fontId="81" fillId="0" borderId="56" xfId="39" applyNumberFormat="1" applyFont="1" applyBorder="1" applyAlignment="1">
      <alignment vertical="center"/>
    </xf>
    <xf numFmtId="3" fontId="81" fillId="0" borderId="35" xfId="39" applyNumberFormat="1" applyFont="1" applyBorder="1" applyAlignment="1">
      <alignment vertical="center"/>
    </xf>
    <xf numFmtId="3" fontId="81" fillId="0" borderId="33" xfId="39" applyNumberFormat="1" applyFont="1" applyBorder="1" applyAlignment="1">
      <alignment vertical="center"/>
    </xf>
    <xf numFmtId="3" fontId="81" fillId="0" borderId="34" xfId="40" applyNumberFormat="1" applyFont="1" applyBorder="1" applyAlignment="1">
      <alignment vertical="center"/>
    </xf>
    <xf numFmtId="3" fontId="81" fillId="0" borderId="58" xfId="39" applyNumberFormat="1" applyFont="1" applyBorder="1" applyAlignment="1">
      <alignment vertical="center"/>
    </xf>
    <xf numFmtId="3" fontId="81" fillId="0" borderId="34" xfId="39" applyNumberFormat="1" applyFont="1" applyBorder="1" applyAlignment="1">
      <alignment vertical="center"/>
    </xf>
    <xf numFmtId="3" fontId="16" fillId="0" borderId="57" xfId="39" applyNumberFormat="1" applyFont="1" applyBorder="1" applyAlignment="1">
      <alignment vertical="center"/>
    </xf>
    <xf numFmtId="3" fontId="11" fillId="0" borderId="11" xfId="39" applyNumberFormat="1" applyFont="1" applyBorder="1" applyAlignment="1">
      <alignment horizontal="right" vertical="center"/>
    </xf>
    <xf numFmtId="3" fontId="11" fillId="0" borderId="15" xfId="39" applyNumberFormat="1" applyFont="1" applyBorder="1" applyAlignment="1">
      <alignment horizontal="right" vertical="center"/>
    </xf>
    <xf numFmtId="3" fontId="11" fillId="0" borderId="10" xfId="39" applyNumberFormat="1" applyFont="1" applyBorder="1" applyAlignment="1">
      <alignment horizontal="right" vertical="center"/>
    </xf>
    <xf numFmtId="3" fontId="11" fillId="0" borderId="31" xfId="39" applyNumberFormat="1" applyFont="1" applyBorder="1" applyAlignment="1">
      <alignment horizontal="right" vertical="center"/>
    </xf>
    <xf numFmtId="3" fontId="16" fillId="0" borderId="1" xfId="39" applyNumberFormat="1" applyFont="1" applyBorder="1" applyAlignment="1">
      <alignment horizontal="right" vertical="center"/>
    </xf>
    <xf numFmtId="3" fontId="16" fillId="0" borderId="12" xfId="39" applyNumberFormat="1" applyFont="1" applyBorder="1" applyAlignment="1">
      <alignment horizontal="right" vertical="center"/>
    </xf>
    <xf numFmtId="3" fontId="16" fillId="0" borderId="31" xfId="39" applyNumberFormat="1" applyFont="1" applyBorder="1" applyAlignment="1">
      <alignment horizontal="right" vertical="center"/>
    </xf>
    <xf numFmtId="3" fontId="16" fillId="0" borderId="8" xfId="39" applyNumberFormat="1" applyFont="1" applyBorder="1" applyAlignment="1">
      <alignment horizontal="right" vertical="center"/>
    </xf>
    <xf numFmtId="3" fontId="16" fillId="0" borderId="15" xfId="39" applyNumberFormat="1" applyFont="1" applyBorder="1" applyAlignment="1">
      <alignment horizontal="right" vertical="center"/>
    </xf>
    <xf numFmtId="3" fontId="16" fillId="0" borderId="102" xfId="39" applyNumberFormat="1" applyFont="1" applyBorder="1" applyAlignment="1">
      <alignment horizontal="right" vertical="center"/>
    </xf>
    <xf numFmtId="3" fontId="16" fillId="0" borderId="10" xfId="39" applyNumberFormat="1" applyFont="1" applyBorder="1" applyAlignment="1">
      <alignment horizontal="right" vertical="center"/>
    </xf>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88" fillId="0" borderId="0" xfId="39" applyFont="1"/>
    <xf numFmtId="0" fontId="81" fillId="0" borderId="1" xfId="39" applyFont="1" applyBorder="1"/>
    <xf numFmtId="0" fontId="16" fillId="0" borderId="1" xfId="39" applyFont="1" applyFill="1" applyBorder="1" applyAlignment="1">
      <alignment vertical="center" wrapText="1"/>
    </xf>
    <xf numFmtId="0" fontId="16" fillId="0" borderId="90" xfId="39" applyFont="1" applyBorder="1" applyAlignment="1">
      <alignment horizontal="center" vertical="center" wrapText="1"/>
    </xf>
    <xf numFmtId="169" fontId="81" fillId="0" borderId="17" xfId="39" applyNumberFormat="1" applyFont="1" applyBorder="1" applyAlignment="1">
      <alignment horizontal="center" vertical="center"/>
    </xf>
    <xf numFmtId="169" fontId="81" fillId="0" borderId="18" xfId="39" applyNumberFormat="1" applyFont="1" applyFill="1" applyBorder="1" applyAlignment="1">
      <alignment horizontal="center" vertical="center" wrapText="1"/>
    </xf>
    <xf numFmtId="169" fontId="16" fillId="0" borderId="93" xfId="39" applyNumberFormat="1" applyFont="1" applyFill="1" applyBorder="1" applyAlignment="1">
      <alignment horizontal="center" vertical="center" wrapText="1"/>
    </xf>
    <xf numFmtId="169" fontId="16" fillId="0" borderId="94" xfId="39" applyNumberFormat="1" applyFont="1" applyFill="1" applyBorder="1" applyAlignment="1">
      <alignment horizontal="center" vertical="center" wrapText="1"/>
    </xf>
    <xf numFmtId="0" fontId="16" fillId="0" borderId="46" xfId="39" applyFont="1" applyBorder="1" applyAlignment="1">
      <alignment horizontal="center" vertical="center" wrapText="1"/>
    </xf>
    <xf numFmtId="169" fontId="81" fillId="0" borderId="23" xfId="39" applyNumberFormat="1" applyFont="1" applyBorder="1" applyAlignment="1">
      <alignment horizontal="center" vertical="center"/>
    </xf>
    <xf numFmtId="169" fontId="81" fillId="0" borderId="24" xfId="39" applyNumberFormat="1" applyFont="1" applyBorder="1" applyAlignment="1">
      <alignment horizontal="center" vertical="center"/>
    </xf>
    <xf numFmtId="0" fontId="16" fillId="0" borderId="47" xfId="39" applyFont="1" applyFill="1" applyBorder="1" applyAlignment="1">
      <alignment horizontal="center" vertical="center" wrapText="1"/>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6" fillId="0" borderId="45" xfId="39" applyFont="1" applyFill="1" applyBorder="1" applyAlignment="1">
      <alignment horizontal="center" vertical="center" wrapText="1"/>
    </xf>
    <xf numFmtId="169" fontId="16" fillId="0" borderId="52" xfId="39" applyNumberFormat="1" applyFont="1" applyBorder="1" applyAlignment="1">
      <alignment horizontal="center" vertical="center"/>
    </xf>
    <xf numFmtId="169" fontId="16" fillId="0" borderId="45" xfId="39" applyNumberFormat="1" applyFont="1" applyBorder="1" applyAlignment="1">
      <alignment horizontal="center" vertical="center"/>
    </xf>
    <xf numFmtId="0" fontId="16" fillId="0" borderId="46" xfId="39" applyFont="1" applyFill="1" applyBorder="1" applyAlignment="1">
      <alignment horizontal="center" vertical="center" wrapText="1"/>
    </xf>
    <xf numFmtId="169" fontId="81" fillId="0" borderId="24" xfId="39" applyNumberFormat="1" applyFont="1" applyBorder="1" applyAlignment="1">
      <alignment horizontal="center" vertical="center" wrapText="1"/>
    </xf>
    <xf numFmtId="169" fontId="16" fillId="0" borderId="19" xfId="39" applyNumberFormat="1" applyFont="1" applyBorder="1" applyAlignment="1">
      <alignment horizontal="center" vertical="center"/>
    </xf>
    <xf numFmtId="169" fontId="16" fillId="0" borderId="84" xfId="39" applyNumberFormat="1" applyFont="1" applyBorder="1" applyAlignment="1">
      <alignment horizontal="center" vertical="center"/>
    </xf>
    <xf numFmtId="0" fontId="16" fillId="0" borderId="58" xfId="39" applyFont="1" applyFill="1" applyBorder="1" applyAlignment="1">
      <alignment horizontal="center" vertical="center" wrapText="1"/>
    </xf>
    <xf numFmtId="169" fontId="81" fillId="0" borderId="35" xfId="39" applyNumberFormat="1" applyFont="1" applyBorder="1" applyAlignment="1">
      <alignment horizontal="center" vertical="center" wrapText="1"/>
    </xf>
    <xf numFmtId="169" fontId="16" fillId="0" borderId="88" xfId="39" applyNumberFormat="1" applyFont="1" applyBorder="1" applyAlignment="1">
      <alignment horizontal="center" vertical="center"/>
    </xf>
    <xf numFmtId="169" fontId="16" fillId="0" borderId="90" xfId="39" applyNumberFormat="1" applyFont="1" applyBorder="1" applyAlignment="1">
      <alignment horizontal="center" vertical="center"/>
    </xf>
    <xf numFmtId="0" fontId="16" fillId="0" borderId="84" xfId="39" applyFont="1" applyFill="1" applyBorder="1" applyAlignment="1">
      <alignment horizontal="center" vertical="center" wrapText="1"/>
    </xf>
    <xf numFmtId="169" fontId="81" fillId="0" borderId="18" xfId="39" applyNumberFormat="1" applyFont="1" applyBorder="1" applyAlignment="1">
      <alignment horizontal="center" vertical="center" wrapText="1"/>
    </xf>
    <xf numFmtId="0" fontId="16" fillId="0" borderId="0" xfId="39" applyFont="1" applyBorder="1" applyAlignment="1">
      <alignment vertical="center" wrapText="1"/>
    </xf>
    <xf numFmtId="0" fontId="81"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169" fontId="16" fillId="0" borderId="0" xfId="39" applyNumberFormat="1" applyFont="1" applyBorder="1" applyAlignment="1">
      <alignment horizontal="center" vertical="center" wrapText="1"/>
    </xf>
    <xf numFmtId="169" fontId="87" fillId="0" borderId="89" xfId="39" applyNumberFormat="1" applyFont="1" applyBorder="1" applyAlignment="1">
      <alignment horizontal="center" vertical="center"/>
    </xf>
    <xf numFmtId="169" fontId="87" fillId="0" borderId="18" xfId="39" applyNumberFormat="1" applyFont="1" applyBorder="1" applyAlignment="1">
      <alignment horizontal="center" vertical="center"/>
    </xf>
    <xf numFmtId="169" fontId="87" fillId="0" borderId="84" xfId="39" applyNumberFormat="1" applyFont="1" applyBorder="1" applyAlignment="1">
      <alignment horizontal="center" vertical="center"/>
    </xf>
    <xf numFmtId="169" fontId="87" fillId="0" borderId="23" xfId="39" applyNumberFormat="1" applyFont="1" applyBorder="1" applyAlignment="1">
      <alignment horizontal="center" vertical="center"/>
    </xf>
    <xf numFmtId="169" fontId="87" fillId="0" borderId="24" xfId="39" applyNumberFormat="1" applyFont="1" applyBorder="1" applyAlignment="1">
      <alignment horizontal="center" vertical="center"/>
    </xf>
    <xf numFmtId="169" fontId="87" fillId="0" borderId="25" xfId="39" applyNumberFormat="1" applyFont="1" applyBorder="1" applyAlignment="1">
      <alignment horizontal="center" vertical="center"/>
    </xf>
    <xf numFmtId="169" fontId="87" fillId="0" borderId="46" xfId="39" applyNumberFormat="1" applyFont="1" applyBorder="1" applyAlignment="1">
      <alignment horizontal="center" vertical="center"/>
    </xf>
    <xf numFmtId="169" fontId="87" fillId="0" borderId="28" xfId="39" applyNumberFormat="1" applyFont="1" applyBorder="1" applyAlignment="1">
      <alignment horizontal="center" vertical="center"/>
    </xf>
    <xf numFmtId="169" fontId="87" fillId="0" borderId="29" xfId="39" applyNumberFormat="1" applyFont="1" applyBorder="1" applyAlignment="1">
      <alignment horizontal="center" vertical="center"/>
    </xf>
    <xf numFmtId="169" fontId="87" fillId="0" borderId="95" xfId="39" applyNumberFormat="1" applyFont="1" applyBorder="1" applyAlignment="1">
      <alignment horizontal="center" vertical="center"/>
    </xf>
    <xf numFmtId="169" fontId="87" fillId="0" borderId="47" xfId="39" applyNumberFormat="1" applyFont="1" applyBorder="1" applyAlignment="1">
      <alignment horizontal="center" vertical="center"/>
    </xf>
    <xf numFmtId="169" fontId="86" fillId="0" borderId="28" xfId="39" applyNumberFormat="1" applyFont="1" applyBorder="1" applyAlignment="1">
      <alignment horizontal="center" vertical="center"/>
    </xf>
    <xf numFmtId="169" fontId="86" fillId="0" borderId="100" xfId="39" applyNumberFormat="1" applyFont="1" applyBorder="1" applyAlignment="1">
      <alignment horizontal="center" vertical="center"/>
    </xf>
    <xf numFmtId="169" fontId="86" fillId="0" borderId="96" xfId="39" applyNumberFormat="1" applyFont="1" applyBorder="1" applyAlignment="1">
      <alignment horizontal="center" vertical="center"/>
    </xf>
    <xf numFmtId="169" fontId="86" fillId="0" borderId="27" xfId="39" applyNumberFormat="1" applyFont="1" applyBorder="1" applyAlignment="1">
      <alignment horizontal="center" vertical="center"/>
    </xf>
    <xf numFmtId="169" fontId="86" fillId="0" borderId="35" xfId="39" applyNumberFormat="1" applyFont="1" applyBorder="1" applyAlignment="1">
      <alignment horizontal="center" vertical="center"/>
    </xf>
    <xf numFmtId="169" fontId="86" fillId="0" borderId="58" xfId="39" applyNumberFormat="1" applyFont="1" applyBorder="1" applyAlignment="1">
      <alignment horizontal="center" vertical="center"/>
    </xf>
    <xf numFmtId="169" fontId="87" fillId="0" borderId="43" xfId="39" applyNumberFormat="1" applyFont="1" applyBorder="1" applyAlignment="1">
      <alignment horizontal="center" vertical="center"/>
    </xf>
    <xf numFmtId="169" fontId="87" fillId="0" borderId="44" xfId="39" applyNumberFormat="1" applyFont="1" applyBorder="1" applyAlignment="1">
      <alignment horizontal="center" vertical="center"/>
    </xf>
    <xf numFmtId="169" fontId="87" fillId="0" borderId="52" xfId="39" applyNumberFormat="1" applyFont="1" applyBorder="1" applyAlignment="1">
      <alignment horizontal="center" vertical="center"/>
    </xf>
    <xf numFmtId="169" fontId="87" fillId="0" borderId="45" xfId="39" applyNumberFormat="1" applyFont="1" applyBorder="1" applyAlignment="1">
      <alignment horizontal="center" vertical="center"/>
    </xf>
    <xf numFmtId="169" fontId="87" fillId="0" borderId="23" xfId="39" applyNumberFormat="1" applyFont="1" applyFill="1" applyBorder="1" applyAlignment="1">
      <alignment horizontal="center" vertical="center"/>
    </xf>
    <xf numFmtId="169" fontId="87" fillId="0" borderId="24" xfId="39" applyNumberFormat="1" applyFont="1" applyFill="1" applyBorder="1" applyAlignment="1">
      <alignment horizontal="center" vertical="center"/>
    </xf>
    <xf numFmtId="169" fontId="87" fillId="0" borderId="25" xfId="39" applyNumberFormat="1" applyFont="1" applyFill="1" applyBorder="1" applyAlignment="1">
      <alignment horizontal="center" vertical="center"/>
    </xf>
    <xf numFmtId="169" fontId="87" fillId="0" borderId="46" xfId="39" applyNumberFormat="1" applyFont="1" applyFill="1" applyBorder="1" applyAlignment="1">
      <alignment horizontal="center" vertical="center"/>
    </xf>
    <xf numFmtId="169" fontId="86" fillId="0" borderId="32" xfId="39" applyNumberFormat="1" applyFont="1" applyBorder="1" applyAlignment="1">
      <alignment horizontal="center" vertical="center"/>
    </xf>
    <xf numFmtId="169" fontId="86" fillId="0" borderId="56" xfId="39" applyNumberFormat="1" applyFont="1" applyBorder="1" applyAlignment="1">
      <alignment horizontal="center" vertical="center"/>
    </xf>
    <xf numFmtId="169" fontId="86" fillId="0" borderId="34" xfId="39" applyNumberFormat="1" applyFont="1" applyBorder="1" applyAlignment="1">
      <alignment horizontal="center" vertical="center"/>
    </xf>
    <xf numFmtId="169" fontId="86" fillId="0" borderId="33" xfId="39" applyNumberFormat="1" applyFont="1" applyBorder="1" applyAlignment="1">
      <alignment horizontal="center" vertical="center"/>
    </xf>
    <xf numFmtId="169" fontId="87" fillId="0" borderId="17" xfId="39" applyNumberFormat="1" applyFont="1" applyBorder="1" applyAlignment="1">
      <alignment horizontal="center" vertical="center"/>
    </xf>
    <xf numFmtId="169" fontId="87" fillId="0" borderId="19" xfId="39" applyNumberFormat="1" applyFont="1" applyBorder="1" applyAlignment="1">
      <alignment horizontal="center" vertical="center"/>
    </xf>
    <xf numFmtId="3" fontId="81" fillId="0" borderId="40" xfId="39" applyNumberFormat="1" applyFont="1" applyBorder="1" applyAlignment="1">
      <alignment horizontal="center" vertical="center"/>
    </xf>
    <xf numFmtId="3" fontId="81" fillId="0" borderId="41"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44" xfId="39" applyNumberFormat="1" applyFont="1" applyBorder="1" applyAlignment="1">
      <alignment horizontal="center" vertical="center"/>
    </xf>
    <xf numFmtId="169" fontId="81" fillId="0" borderId="4" xfId="39" applyNumberFormat="1" applyFont="1" applyBorder="1" applyAlignment="1">
      <alignment horizontal="center" vertical="center"/>
    </xf>
    <xf numFmtId="3" fontId="81" fillId="0" borderId="47" xfId="39" applyNumberFormat="1" applyFont="1" applyBorder="1" applyAlignment="1">
      <alignment horizontal="center" vertical="center"/>
    </xf>
    <xf numFmtId="169" fontId="81" fillId="0" borderId="25" xfId="39" applyNumberFormat="1" applyFont="1" applyBorder="1" applyAlignment="1">
      <alignment horizontal="center" vertical="center"/>
    </xf>
    <xf numFmtId="169" fontId="81" fillId="0" borderId="19" xfId="39" applyNumberFormat="1" applyFont="1" applyBorder="1" applyAlignment="1">
      <alignment horizontal="center" vertical="center"/>
    </xf>
    <xf numFmtId="169" fontId="81" fillId="0" borderId="46" xfId="39" applyNumberFormat="1" applyFont="1" applyBorder="1" applyAlignment="1">
      <alignment horizontal="center" vertical="center"/>
    </xf>
    <xf numFmtId="3" fontId="81" fillId="0" borderId="37" xfId="39" applyNumberFormat="1" applyFont="1" applyBorder="1" applyAlignment="1">
      <alignment horizontal="center" vertical="center"/>
    </xf>
    <xf numFmtId="169" fontId="81" fillId="0" borderId="94" xfId="39" applyNumberFormat="1" applyFont="1" applyBorder="1" applyAlignment="1">
      <alignment horizontal="center" vertical="center"/>
    </xf>
    <xf numFmtId="3" fontId="81" fillId="0" borderId="103" xfId="39" applyNumberFormat="1" applyFont="1" applyBorder="1" applyAlignment="1">
      <alignment horizontal="center" vertical="center"/>
    </xf>
    <xf numFmtId="3" fontId="81" fillId="0" borderId="4" xfId="39" applyNumberFormat="1" applyFont="1" applyBorder="1" applyAlignment="1">
      <alignment horizontal="center" vertical="center"/>
    </xf>
    <xf numFmtId="169" fontId="81" fillId="0" borderId="87" xfId="39" applyNumberFormat="1" applyFont="1" applyBorder="1" applyAlignment="1">
      <alignment horizontal="center" vertical="center"/>
    </xf>
    <xf numFmtId="3" fontId="81" fillId="0" borderId="46" xfId="39" applyNumberFormat="1" applyFont="1" applyBorder="1" applyAlignment="1">
      <alignment horizontal="center" vertical="center"/>
    </xf>
    <xf numFmtId="3" fontId="81" fillId="0" borderId="33" xfId="39" applyNumberFormat="1" applyFont="1" applyBorder="1" applyAlignment="1">
      <alignment horizontal="center" vertical="center"/>
    </xf>
    <xf numFmtId="169" fontId="81" fillId="0" borderId="58" xfId="39" applyNumberFormat="1" applyFont="1" applyBorder="1" applyAlignment="1">
      <alignment horizontal="center" vertical="center"/>
    </xf>
    <xf numFmtId="3" fontId="81" fillId="0" borderId="45" xfId="39" applyNumberFormat="1" applyFont="1" applyBorder="1" applyAlignment="1">
      <alignment horizontal="center" vertical="center"/>
    </xf>
    <xf numFmtId="3" fontId="81" fillId="0" borderId="98" xfId="39" applyNumberFormat="1" applyFont="1" applyBorder="1" applyAlignment="1">
      <alignment horizontal="center" vertical="center"/>
    </xf>
    <xf numFmtId="3" fontId="81" fillId="0" borderId="100" xfId="39" applyNumberFormat="1" applyFont="1" applyBorder="1" applyAlignment="1">
      <alignment horizontal="center" vertical="center"/>
    </xf>
    <xf numFmtId="169" fontId="81" fillId="0" borderId="59" xfId="39" applyNumberFormat="1" applyFont="1" applyBorder="1" applyAlignment="1">
      <alignment horizontal="center" vertical="center"/>
    </xf>
    <xf numFmtId="169" fontId="81" fillId="0" borderId="14" xfId="39" applyNumberFormat="1" applyFont="1" applyBorder="1" applyAlignment="1">
      <alignment horizontal="center" vertical="center"/>
    </xf>
    <xf numFmtId="0" fontId="81" fillId="0" borderId="31" xfId="39" applyFont="1" applyBorder="1" applyAlignment="1">
      <alignment horizontal="center"/>
    </xf>
    <xf numFmtId="3" fontId="11" fillId="0" borderId="14" xfId="39" applyNumberFormat="1" applyFont="1" applyBorder="1" applyAlignment="1">
      <alignment horizontal="center" vertical="center"/>
    </xf>
    <xf numFmtId="3" fontId="11" fillId="0" borderId="102" xfId="39" applyNumberFormat="1" applyFont="1" applyBorder="1" applyAlignment="1">
      <alignment horizontal="center" vertical="center"/>
    </xf>
    <xf numFmtId="3" fontId="11" fillId="0" borderId="1" xfId="39" applyNumberFormat="1" applyFont="1" applyBorder="1" applyAlignment="1">
      <alignment horizontal="center" vertical="center"/>
    </xf>
    <xf numFmtId="3" fontId="11" fillId="0" borderId="10" xfId="39" applyNumberFormat="1" applyFont="1" applyBorder="1" applyAlignment="1">
      <alignment horizontal="center" vertical="center"/>
    </xf>
    <xf numFmtId="3" fontId="16" fillId="0" borderId="41" xfId="39" applyNumberFormat="1" applyFont="1" applyBorder="1" applyAlignment="1">
      <alignment horizontal="center" vertical="center"/>
    </xf>
    <xf numFmtId="169" fontId="11" fillId="0" borderId="88" xfId="39" applyNumberFormat="1" applyFont="1" applyBorder="1" applyAlignment="1">
      <alignment horizontal="center" vertical="center"/>
    </xf>
    <xf numFmtId="169" fontId="11" fillId="0" borderId="15" xfId="39" applyNumberFormat="1" applyFont="1" applyBorder="1" applyAlignment="1">
      <alignment horizontal="center" vertical="center"/>
    </xf>
    <xf numFmtId="169" fontId="11" fillId="0" borderId="6" xfId="39" applyNumberFormat="1" applyFont="1" applyBorder="1" applyAlignment="1">
      <alignment horizontal="center" vertical="center"/>
    </xf>
    <xf numFmtId="169" fontId="11" fillId="0" borderId="12" xfId="39" applyNumberFormat="1" applyFont="1" applyBorder="1" applyAlignment="1">
      <alignment horizontal="center" vertical="center"/>
    </xf>
    <xf numFmtId="169" fontId="16" fillId="0" borderId="4"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3" fontId="11" fillId="0" borderId="0" xfId="39" applyNumberFormat="1" applyFont="1" applyBorder="1"/>
    <xf numFmtId="0" fontId="10" fillId="0" borderId="21" xfId="1" applyFont="1" applyBorder="1" applyAlignment="1">
      <alignment horizontal="left" vertical="center" wrapText="1"/>
    </xf>
    <xf numFmtId="0" fontId="10" fillId="0" borderId="16" xfId="1" applyFont="1" applyBorder="1" applyAlignment="1">
      <alignment horizontal="left" vertical="center" wrapText="1"/>
    </xf>
    <xf numFmtId="0" fontId="81" fillId="0" borderId="21" xfId="1473" applyFont="1" applyBorder="1" applyAlignment="1">
      <alignment horizontal="left" vertical="center" wrapText="1"/>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5" xfId="39" applyFont="1" applyBorder="1" applyAlignment="1">
      <alignment horizontal="center" vertical="center"/>
    </xf>
    <xf numFmtId="0" fontId="11" fillId="0" borderId="7" xfId="39" applyFont="1" applyBorder="1" applyAlignment="1">
      <alignment horizontal="center" vertical="center"/>
    </xf>
    <xf numFmtId="0" fontId="16" fillId="0" borderId="34" xfId="39" applyFont="1" applyBorder="1" applyAlignment="1">
      <alignment horizontal="center" vertical="center" wrapText="1"/>
    </xf>
    <xf numFmtId="0" fontId="16" fillId="0" borderId="58" xfId="39" applyFont="1" applyBorder="1" applyAlignment="1">
      <alignment horizontal="center" vertical="center" wrapText="1"/>
    </xf>
    <xf numFmtId="0" fontId="11" fillId="63" borderId="15" xfId="886" applyFont="1" applyFill="1" applyBorder="1" applyAlignment="1">
      <alignment horizontal="center" vertical="center" wrapText="1"/>
    </xf>
    <xf numFmtId="0" fontId="11" fillId="63" borderId="12" xfId="886" applyFont="1" applyFill="1" applyBorder="1" applyAlignment="1">
      <alignment horizontal="center" vertical="center" wrapText="1"/>
    </xf>
    <xf numFmtId="0" fontId="11" fillId="63" borderId="13" xfId="886" applyFont="1" applyFill="1" applyBorder="1" applyAlignment="1">
      <alignment horizontal="center" vertical="center" wrapText="1"/>
    </xf>
    <xf numFmtId="0" fontId="10" fillId="0" borderId="23" xfId="886" applyFont="1" applyBorder="1" applyAlignment="1">
      <alignment horizontal="left" vertical="center" wrapText="1"/>
    </xf>
    <xf numFmtId="0" fontId="10" fillId="0" borderId="23" xfId="1392" applyFont="1" applyBorder="1" applyAlignment="1">
      <alignment horizontal="left" vertical="center" wrapText="1"/>
    </xf>
    <xf numFmtId="0" fontId="10" fillId="0" borderId="23" xfId="1" applyFont="1" applyBorder="1" applyAlignment="1">
      <alignment horizontal="left" vertical="center" wrapText="1"/>
    </xf>
    <xf numFmtId="0" fontId="10" fillId="0" borderId="21" xfId="886" applyFont="1" applyBorder="1" applyAlignment="1">
      <alignment horizontal="left" vertical="center" wrapText="1"/>
    </xf>
    <xf numFmtId="0" fontId="10" fillId="0" borderId="17" xfId="886" applyFont="1" applyBorder="1" applyAlignment="1">
      <alignment horizontal="left" vertical="center" wrapText="1"/>
    </xf>
    <xf numFmtId="0" fontId="88" fillId="0" borderId="0" xfId="1" applyFont="1" applyFill="1" applyBorder="1" applyAlignment="1">
      <alignment wrapText="1"/>
    </xf>
    <xf numFmtId="0" fontId="11" fillId="0" borderId="38" xfId="31" applyFont="1" applyBorder="1" applyAlignment="1">
      <alignment vertical="center" wrapText="1"/>
    </xf>
    <xf numFmtId="0" fontId="10" fillId="0" borderId="30" xfId="31" applyFont="1" applyBorder="1"/>
    <xf numFmtId="14" fontId="11" fillId="0" borderId="10" xfId="31" applyNumberFormat="1" applyFont="1" applyBorder="1" applyAlignment="1">
      <alignment horizontal="center" vertical="center" wrapText="1"/>
    </xf>
    <xf numFmtId="14" fontId="11" fillId="0" borderId="15" xfId="31" applyNumberFormat="1" applyFont="1" applyBorder="1" applyAlignment="1">
      <alignment horizontal="center" vertical="center" wrapText="1"/>
    </xf>
    <xf numFmtId="14" fontId="11" fillId="0" borderId="31" xfId="31" applyNumberFormat="1" applyFont="1" applyBorder="1" applyAlignment="1">
      <alignment horizontal="center" vertical="center" wrapText="1"/>
    </xf>
    <xf numFmtId="0" fontId="16" fillId="0" borderId="28" xfId="891" applyFont="1" applyFill="1" applyBorder="1" applyAlignment="1">
      <alignment horizontal="center" vertical="center" wrapText="1"/>
    </xf>
    <xf numFmtId="0" fontId="16" fillId="0" borderId="29" xfId="891" applyFont="1" applyFill="1" applyBorder="1" applyAlignment="1">
      <alignment horizontal="center" vertical="center" wrapText="1"/>
    </xf>
    <xf numFmtId="0" fontId="16" fillId="0" borderId="96" xfId="891" applyFont="1" applyFill="1" applyBorder="1" applyAlignment="1">
      <alignment horizontal="center" vertical="center" wrapText="1"/>
    </xf>
    <xf numFmtId="0" fontId="16" fillId="0" borderId="47" xfId="891" applyFont="1" applyFill="1" applyBorder="1" applyAlignment="1">
      <alignment horizontal="center" vertical="center" wrapText="1"/>
    </xf>
    <xf numFmtId="181" fontId="11" fillId="2" borderId="33" xfId="38" applyNumberFormat="1" applyFont="1" applyFill="1" applyBorder="1" applyAlignment="1">
      <alignment horizontal="center" vertical="center" wrapText="1"/>
    </xf>
    <xf numFmtId="0" fontId="81" fillId="0" borderId="48" xfId="891" applyFont="1" applyFill="1" applyBorder="1" applyAlignment="1">
      <alignment vertical="center" wrapText="1"/>
    </xf>
    <xf numFmtId="0" fontId="81" fillId="0" borderId="21" xfId="891" applyFont="1" applyFill="1" applyBorder="1" applyAlignment="1">
      <alignment vertical="center" wrapText="1"/>
    </xf>
    <xf numFmtId="0" fontId="16" fillId="0" borderId="27" xfId="891" applyFont="1" applyFill="1" applyBorder="1" applyAlignment="1">
      <alignment vertical="center" wrapText="1"/>
    </xf>
    <xf numFmtId="0" fontId="16" fillId="0" borderId="51" xfId="891" applyFont="1" applyFill="1" applyBorder="1" applyAlignment="1">
      <alignment vertical="center" wrapText="1"/>
    </xf>
    <xf numFmtId="181" fontId="81" fillId="0" borderId="0" xfId="38" applyNumberFormat="1" applyFont="1" applyFill="1" applyBorder="1" applyAlignment="1">
      <alignment horizontal="left" vertical="center"/>
    </xf>
    <xf numFmtId="0" fontId="16" fillId="0" borderId="84" xfId="32" applyFont="1" applyFill="1" applyBorder="1" applyAlignment="1">
      <alignment horizontal="center" vertical="center" wrapText="1"/>
    </xf>
    <xf numFmtId="0" fontId="16" fillId="0" borderId="46" xfId="32" applyFont="1" applyFill="1" applyBorder="1" applyAlignment="1">
      <alignment horizontal="center" vertical="center" wrapText="1"/>
    </xf>
    <xf numFmtId="0" fontId="16" fillId="0" borderId="47" xfId="32" applyFont="1" applyFill="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35" xfId="32" applyFont="1" applyFill="1" applyBorder="1" applyAlignment="1">
      <alignment horizontal="center" vertical="center" wrapText="1"/>
    </xf>
    <xf numFmtId="0" fontId="16" fillId="0" borderId="13" xfId="32" applyFont="1" applyFill="1" applyBorder="1" applyAlignment="1">
      <alignment horizontal="center" vertical="center" wrapText="1"/>
    </xf>
    <xf numFmtId="0" fontId="16" fillId="0" borderId="7" xfId="32" applyFont="1" applyFill="1" applyBorder="1" applyAlignment="1">
      <alignment horizontal="center" vertical="center" wrapText="1"/>
    </xf>
    <xf numFmtId="0" fontId="16" fillId="0" borderId="33" xfId="32" applyFont="1" applyFill="1" applyBorder="1" applyAlignment="1">
      <alignment horizontal="center" vertical="center" wrapText="1"/>
    </xf>
    <xf numFmtId="0" fontId="20" fillId="2" borderId="13" xfId="32" applyFont="1" applyFill="1" applyBorder="1" applyAlignment="1">
      <alignment horizontal="center" vertical="center" wrapText="1"/>
    </xf>
    <xf numFmtId="0" fontId="20" fillId="2" borderId="7" xfId="32" applyFont="1" applyFill="1" applyBorder="1" applyAlignment="1">
      <alignment horizontal="center" vertical="center" wrapText="1"/>
    </xf>
    <xf numFmtId="0" fontId="85" fillId="0" borderId="55" xfId="32" applyFont="1" applyBorder="1" applyAlignment="1">
      <alignment vertical="center" wrapText="1"/>
    </xf>
    <xf numFmtId="0" fontId="85" fillId="0" borderId="38" xfId="32" applyFont="1" applyBorder="1" applyAlignment="1">
      <alignment vertical="center"/>
    </xf>
    <xf numFmtId="0" fontId="85" fillId="0" borderId="57" xfId="32" applyFont="1" applyBorder="1" applyAlignment="1">
      <alignment vertical="center"/>
    </xf>
    <xf numFmtId="0" fontId="85" fillId="0" borderId="4" xfId="32" applyFont="1" applyBorder="1"/>
    <xf numFmtId="0" fontId="85" fillId="0" borderId="37" xfId="32" applyFont="1" applyBorder="1"/>
    <xf numFmtId="0" fontId="85" fillId="0" borderId="37" xfId="32" applyFont="1" applyBorder="1" applyAlignment="1">
      <alignment wrapText="1"/>
    </xf>
    <xf numFmtId="0" fontId="85" fillId="0" borderId="9" xfId="32" applyFont="1" applyBorder="1"/>
    <xf numFmtId="0" fontId="16" fillId="0" borderId="94" xfId="39" applyFont="1" applyBorder="1" applyAlignment="1">
      <alignment horizontal="center" vertical="center" wrapText="1"/>
    </xf>
    <xf numFmtId="0" fontId="16" fillId="2" borderId="34" xfId="39" applyFont="1" applyFill="1" applyBorder="1" applyAlignment="1">
      <alignment horizontal="center" vertical="center" wrapText="1"/>
    </xf>
    <xf numFmtId="0" fontId="16" fillId="2" borderId="35" xfId="39" applyFont="1" applyFill="1" applyBorder="1" applyAlignment="1">
      <alignment horizontal="center" vertical="center" wrapText="1"/>
    </xf>
    <xf numFmtId="0" fontId="16" fillId="2" borderId="33" xfId="39" applyFont="1" applyFill="1" applyBorder="1" applyAlignment="1">
      <alignment horizontal="center" vertical="center" wrapText="1"/>
    </xf>
    <xf numFmtId="0" fontId="16" fillId="0" borderId="35" xfId="39" applyFont="1" applyBorder="1" applyAlignment="1">
      <alignment horizontal="center" vertical="center" wrapText="1"/>
    </xf>
    <xf numFmtId="0" fontId="16" fillId="0" borderId="59" xfId="39" applyFont="1" applyBorder="1" applyAlignment="1">
      <alignment horizontal="center" vertical="center" wrapText="1"/>
    </xf>
    <xf numFmtId="0" fontId="16" fillId="0" borderId="47" xfId="39" applyFont="1" applyBorder="1" applyAlignment="1">
      <alignment horizontal="center" vertical="center" wrapText="1"/>
    </xf>
    <xf numFmtId="0" fontId="90" fillId="0" borderId="0" xfId="1502" applyFont="1"/>
    <xf numFmtId="0" fontId="16" fillId="0" borderId="0" xfId="44" applyFont="1" applyAlignment="1">
      <alignment horizontal="center"/>
    </xf>
    <xf numFmtId="0" fontId="2" fillId="0" borderId="0" xfId="1503"/>
    <xf numFmtId="0" fontId="81" fillId="0" borderId="0" xfId="44" applyFont="1" applyBorder="1"/>
    <xf numFmtId="0" fontId="16" fillId="3" borderId="10" xfId="44" applyFont="1" applyFill="1" applyBorder="1" applyAlignment="1">
      <alignment horizontal="center" vertical="center" wrapText="1"/>
    </xf>
    <xf numFmtId="0" fontId="16" fillId="3" borderId="13" xfId="44" applyFont="1" applyFill="1" applyBorder="1" applyAlignment="1">
      <alignment horizontal="center" vertical="center" wrapText="1"/>
    </xf>
    <xf numFmtId="3" fontId="16" fillId="3" borderId="10" xfId="1196" applyNumberFormat="1" applyFont="1" applyFill="1" applyBorder="1" applyAlignment="1">
      <alignment horizontal="center" vertical="center"/>
    </xf>
    <xf numFmtId="3" fontId="16" fillId="3" borderId="15" xfId="1196" applyNumberFormat="1" applyFont="1" applyFill="1" applyBorder="1" applyAlignment="1">
      <alignment horizontal="center" vertical="center"/>
    </xf>
    <xf numFmtId="3" fontId="16" fillId="3" borderId="31" xfId="1196" applyNumberFormat="1" applyFont="1" applyFill="1" applyBorder="1" applyAlignment="1">
      <alignment horizontal="center" vertical="center"/>
    </xf>
    <xf numFmtId="3" fontId="16" fillId="3" borderId="13" xfId="1196" applyNumberFormat="1" applyFont="1" applyFill="1" applyBorder="1" applyAlignment="1">
      <alignment horizontal="center" vertical="center"/>
    </xf>
    <xf numFmtId="3" fontId="16" fillId="3" borderId="12" xfId="1196" applyNumberFormat="1" applyFont="1" applyFill="1" applyBorder="1" applyAlignment="1">
      <alignment horizontal="center" vertical="center"/>
    </xf>
    <xf numFmtId="0" fontId="81" fillId="0" borderId="23" xfId="44" applyFont="1" applyBorder="1" applyAlignment="1">
      <alignment horizontal="left" vertical="center"/>
    </xf>
    <xf numFmtId="3" fontId="81" fillId="0" borderId="17" xfId="1196" applyNumberFormat="1" applyFont="1" applyBorder="1" applyAlignment="1">
      <alignment horizontal="center" vertical="center"/>
    </xf>
    <xf numFmtId="3" fontId="81" fillId="0" borderId="18" xfId="1196" applyNumberFormat="1" applyFont="1" applyBorder="1" applyAlignment="1">
      <alignment horizontal="center" vertical="center"/>
    </xf>
    <xf numFmtId="3" fontId="81" fillId="0" borderId="84" xfId="1196" applyNumberFormat="1" applyFont="1" applyBorder="1" applyAlignment="1">
      <alignment horizontal="center" vertical="center"/>
    </xf>
    <xf numFmtId="3" fontId="16" fillId="3" borderId="20" xfId="1196" applyNumberFormat="1" applyFont="1" applyFill="1" applyBorder="1" applyAlignment="1">
      <alignment horizontal="center" vertical="center"/>
    </xf>
    <xf numFmtId="3" fontId="81" fillId="0" borderId="19" xfId="1196" applyNumberFormat="1" applyFont="1" applyBorder="1" applyAlignment="1">
      <alignment horizontal="center" vertical="center"/>
    </xf>
    <xf numFmtId="0" fontId="81" fillId="0" borderId="24" xfId="44" applyFont="1" applyBorder="1" applyAlignment="1">
      <alignment horizontal="left" vertical="center"/>
    </xf>
    <xf numFmtId="3" fontId="81" fillId="0" borderId="23" xfId="1196" applyNumberFormat="1" applyFont="1" applyBorder="1" applyAlignment="1">
      <alignment horizontal="center" vertical="center"/>
    </xf>
    <xf numFmtId="3" fontId="81" fillId="0" borderId="24" xfId="1196" applyNumberFormat="1" applyFont="1" applyBorder="1" applyAlignment="1">
      <alignment horizontal="center" vertical="center"/>
    </xf>
    <xf numFmtId="3" fontId="81" fillId="0" borderId="46" xfId="1196" applyNumberFormat="1" applyFont="1" applyBorder="1" applyAlignment="1">
      <alignment horizontal="center" vertical="center"/>
    </xf>
    <xf numFmtId="3" fontId="16" fillId="3" borderId="26" xfId="1196" applyNumberFormat="1" applyFont="1" applyFill="1" applyBorder="1" applyAlignment="1">
      <alignment horizontal="center" vertical="center"/>
    </xf>
    <xf numFmtId="3" fontId="81" fillId="0" borderId="25" xfId="1196" applyNumberFormat="1" applyFont="1" applyBorder="1" applyAlignment="1">
      <alignment horizontal="center" vertical="center"/>
    </xf>
    <xf numFmtId="0" fontId="10" fillId="0" borderId="24" xfId="944" applyFont="1" applyBorder="1" applyAlignment="1">
      <alignment horizontal="left" vertical="center"/>
    </xf>
    <xf numFmtId="0" fontId="81" fillId="0" borderId="91" xfId="44" applyFont="1" applyBorder="1" applyAlignment="1">
      <alignment horizontal="left" vertical="center"/>
    </xf>
    <xf numFmtId="0" fontId="81" fillId="0" borderId="23" xfId="44" applyFont="1" applyBorder="1" applyAlignment="1">
      <alignment horizontal="left" vertical="center" wrapText="1"/>
    </xf>
    <xf numFmtId="0" fontId="81" fillId="0" borderId="25" xfId="44" applyFont="1" applyBorder="1" applyAlignment="1">
      <alignment horizontal="left" vertical="center"/>
    </xf>
    <xf numFmtId="3" fontId="81" fillId="0" borderId="23" xfId="1196" applyNumberFormat="1" applyFont="1" applyFill="1" applyBorder="1" applyAlignment="1">
      <alignment horizontal="center" vertical="center"/>
    </xf>
    <xf numFmtId="3" fontId="81" fillId="0" borderId="24" xfId="1196" applyNumberFormat="1" applyFont="1" applyFill="1" applyBorder="1" applyAlignment="1">
      <alignment horizontal="center" vertical="center"/>
    </xf>
    <xf numFmtId="3" fontId="81" fillId="0" borderId="46" xfId="1196" applyNumberFormat="1" applyFont="1" applyFill="1" applyBorder="1" applyAlignment="1">
      <alignment horizontal="center" vertical="center"/>
    </xf>
    <xf numFmtId="3" fontId="81" fillId="0" borderId="25" xfId="1196" applyNumberFormat="1" applyFont="1" applyFill="1" applyBorder="1" applyAlignment="1">
      <alignment horizontal="center" vertical="center"/>
    </xf>
    <xf numFmtId="0" fontId="81" fillId="0" borderId="28" xfId="44" applyFont="1" applyBorder="1" applyAlignment="1">
      <alignment horizontal="left" vertical="center"/>
    </xf>
    <xf numFmtId="0" fontId="81" fillId="0" borderId="95" xfId="44" applyFont="1" applyBorder="1" applyAlignment="1">
      <alignment horizontal="left" vertical="center"/>
    </xf>
    <xf numFmtId="0" fontId="81" fillId="0" borderId="25" xfId="44" applyFont="1" applyFill="1" applyBorder="1" applyAlignment="1">
      <alignment horizontal="left" vertical="center"/>
    </xf>
    <xf numFmtId="0" fontId="81" fillId="0" borderId="91" xfId="44" applyFont="1" applyFill="1" applyBorder="1" applyAlignment="1">
      <alignment horizontal="left" vertical="center"/>
    </xf>
    <xf numFmtId="3" fontId="81" fillId="0" borderId="28" xfId="1196" applyNumberFormat="1" applyFont="1" applyBorder="1" applyAlignment="1">
      <alignment horizontal="center" vertical="center"/>
    </xf>
    <xf numFmtId="3" fontId="81" fillId="0" borderId="29" xfId="1196" applyNumberFormat="1" applyFont="1" applyBorder="1" applyAlignment="1">
      <alignment horizontal="center" vertical="center"/>
    </xf>
    <xf numFmtId="3" fontId="81" fillId="0" borderId="47" xfId="1196" applyNumberFormat="1" applyFont="1" applyBorder="1" applyAlignment="1">
      <alignment horizontal="center" vertical="center"/>
    </xf>
    <xf numFmtId="3" fontId="16" fillId="3" borderId="30" xfId="1196" applyNumberFormat="1" applyFont="1" applyFill="1" applyBorder="1" applyAlignment="1">
      <alignment horizontal="center" vertical="center"/>
    </xf>
    <xf numFmtId="3" fontId="81" fillId="0" borderId="95" xfId="1196" applyNumberFormat="1" applyFont="1" applyBorder="1" applyAlignment="1">
      <alignment horizontal="center" vertical="center"/>
    </xf>
    <xf numFmtId="0" fontId="81" fillId="0" borderId="34" xfId="44" applyFont="1" applyBorder="1" applyAlignment="1">
      <alignment horizontal="left" vertical="center"/>
    </xf>
    <xf numFmtId="0" fontId="81" fillId="0" borderId="17" xfId="44" applyFont="1" applyBorder="1" applyAlignment="1">
      <alignment horizontal="left" vertical="center"/>
    </xf>
    <xf numFmtId="0" fontId="81" fillId="0" borderId="18" xfId="44" applyFont="1" applyBorder="1" applyAlignment="1">
      <alignment horizontal="left" vertical="center"/>
    </xf>
    <xf numFmtId="0" fontId="81" fillId="0" borderId="19" xfId="44" applyFont="1" applyBorder="1" applyAlignment="1">
      <alignment horizontal="left" vertical="center"/>
    </xf>
    <xf numFmtId="3" fontId="16" fillId="2" borderId="26" xfId="1196" applyNumberFormat="1" applyFont="1" applyFill="1" applyBorder="1" applyAlignment="1">
      <alignment horizontal="center" vertical="center"/>
    </xf>
    <xf numFmtId="3" fontId="91" fillId="0" borderId="104" xfId="1196" applyNumberFormat="1" applyFont="1" applyFill="1" applyBorder="1" applyAlignment="1">
      <alignment horizontal="center" vertical="center" wrapText="1"/>
    </xf>
    <xf numFmtId="3" fontId="91" fillId="0" borderId="105" xfId="1196" applyNumberFormat="1" applyFont="1" applyFill="1" applyBorder="1" applyAlignment="1">
      <alignment horizontal="center" vertical="center" wrapText="1"/>
    </xf>
    <xf numFmtId="3" fontId="91" fillId="0" borderId="106" xfId="1196" applyNumberFormat="1" applyFont="1" applyFill="1" applyBorder="1" applyAlignment="1">
      <alignment horizontal="center" vertical="center" wrapText="1"/>
    </xf>
    <xf numFmtId="0" fontId="16" fillId="0" borderId="0" xfId="44" applyFont="1" applyBorder="1"/>
    <xf numFmtId="3" fontId="16" fillId="3" borderId="5" xfId="1196" applyNumberFormat="1" applyFont="1" applyFill="1" applyBorder="1" applyAlignment="1">
      <alignment horizontal="center" vertical="center"/>
    </xf>
    <xf numFmtId="0" fontId="16" fillId="3" borderId="86" xfId="44" applyFont="1" applyFill="1" applyBorder="1" applyAlignment="1">
      <alignment horizontal="left" vertical="center"/>
    </xf>
    <xf numFmtId="0" fontId="16" fillId="3" borderId="14" xfId="44" applyFont="1" applyFill="1" applyBorder="1" applyAlignment="1">
      <alignment horizontal="left" vertical="center"/>
    </xf>
    <xf numFmtId="0" fontId="16" fillId="3" borderId="88" xfId="44" applyFont="1" applyFill="1" applyBorder="1" applyAlignment="1">
      <alignment horizontal="left" vertical="center"/>
    </xf>
    <xf numFmtId="0" fontId="81" fillId="0" borderId="25" xfId="0" applyFont="1" applyBorder="1" applyAlignment="1">
      <alignment horizontal="left" vertical="center"/>
    </xf>
    <xf numFmtId="0" fontId="81" fillId="0" borderId="29"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2" borderId="20" xfId="1196" applyNumberFormat="1" applyFont="1" applyFill="1" applyBorder="1" applyAlignment="1">
      <alignment horizontal="center" vertical="center"/>
    </xf>
    <xf numFmtId="0" fontId="81" fillId="0" borderId="18" xfId="44" applyFont="1" applyBorder="1" applyAlignment="1">
      <alignment horizontal="left" vertical="center" wrapText="1"/>
    </xf>
    <xf numFmtId="3" fontId="81" fillId="0" borderId="17" xfId="1196" applyNumberFormat="1" applyFont="1" applyFill="1" applyBorder="1" applyAlignment="1">
      <alignment horizontal="center" vertical="center"/>
    </xf>
    <xf numFmtId="3" fontId="81" fillId="0" borderId="18" xfId="1196" applyNumberFormat="1" applyFont="1" applyFill="1" applyBorder="1" applyAlignment="1">
      <alignment horizontal="center" vertical="center"/>
    </xf>
    <xf numFmtId="3" fontId="81" fillId="0" borderId="84" xfId="1196" applyNumberFormat="1" applyFont="1" applyFill="1" applyBorder="1" applyAlignment="1">
      <alignment horizontal="center" vertical="center"/>
    </xf>
    <xf numFmtId="3" fontId="81" fillId="0" borderId="19" xfId="1196" applyNumberFormat="1" applyFont="1" applyFill="1" applyBorder="1" applyAlignment="1">
      <alignment horizontal="center" vertical="center"/>
    </xf>
    <xf numFmtId="3" fontId="81" fillId="0" borderId="42" xfId="1196" applyNumberFormat="1" applyFont="1" applyFill="1" applyBorder="1" applyAlignment="1">
      <alignment horizontal="center" vertical="center"/>
    </xf>
    <xf numFmtId="3" fontId="81" fillId="0" borderId="91" xfId="1196" applyNumberFormat="1" applyFont="1" applyFill="1" applyBorder="1" applyAlignment="1">
      <alignment horizontal="center" vertical="center"/>
    </xf>
    <xf numFmtId="3" fontId="81" fillId="0" borderId="97" xfId="1196" applyNumberFormat="1" applyFont="1" applyFill="1" applyBorder="1" applyAlignment="1">
      <alignment horizontal="center" vertical="center"/>
    </xf>
    <xf numFmtId="3" fontId="81" fillId="0" borderId="36" xfId="1196" applyNumberFormat="1" applyFont="1" applyFill="1" applyBorder="1" applyAlignment="1">
      <alignment horizontal="center" vertical="center"/>
    </xf>
    <xf numFmtId="3" fontId="81" fillId="0" borderId="98" xfId="1196" applyNumberFormat="1" applyFont="1" applyFill="1" applyBorder="1" applyAlignment="1">
      <alignment horizontal="center" vertical="center"/>
    </xf>
    <xf numFmtId="3" fontId="16" fillId="2" borderId="38" xfId="1196" applyNumberFormat="1" applyFont="1" applyFill="1" applyBorder="1" applyAlignment="1">
      <alignment horizontal="center" vertical="center"/>
    </xf>
    <xf numFmtId="3" fontId="81" fillId="0" borderId="99" xfId="1196" applyNumberFormat="1" applyFont="1" applyFill="1" applyBorder="1" applyAlignment="1">
      <alignment horizontal="center" vertical="center"/>
    </xf>
    <xf numFmtId="3" fontId="81" fillId="0" borderId="97" xfId="1196" applyNumberFormat="1" applyFont="1" applyBorder="1" applyAlignment="1">
      <alignment horizontal="center" vertical="center"/>
    </xf>
    <xf numFmtId="3" fontId="81" fillId="0" borderId="36" xfId="1196" applyNumberFormat="1" applyFont="1" applyBorder="1" applyAlignment="1">
      <alignment horizontal="center" vertical="center"/>
    </xf>
    <xf numFmtId="3" fontId="81" fillId="0" borderId="98" xfId="1196" applyNumberFormat="1" applyFont="1" applyBorder="1" applyAlignment="1">
      <alignment horizontal="center" vertical="center"/>
    </xf>
    <xf numFmtId="3" fontId="81" fillId="0" borderId="99" xfId="1196" applyNumberFormat="1" applyFont="1" applyBorder="1" applyAlignment="1">
      <alignment horizontal="center" vertical="center"/>
    </xf>
    <xf numFmtId="0" fontId="81" fillId="0" borderId="43" xfId="44" applyFont="1" applyBorder="1" applyAlignment="1">
      <alignment horizontal="left" vertical="center"/>
    </xf>
    <xf numFmtId="0" fontId="81" fillId="0" borderId="49" xfId="44" applyFont="1" applyBorder="1" applyAlignment="1">
      <alignment horizontal="left" vertical="center"/>
    </xf>
    <xf numFmtId="0" fontId="81" fillId="0" borderId="59" xfId="44" applyFont="1" applyBorder="1" applyAlignment="1">
      <alignment horizontal="left" vertical="center"/>
    </xf>
    <xf numFmtId="0" fontId="81" fillId="0" borderId="92" xfId="44" applyFont="1" applyBorder="1" applyAlignment="1">
      <alignment horizontal="left" vertic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81" fillId="0" borderId="95" xfId="44" applyFont="1" applyFill="1" applyBorder="1" applyAlignment="1">
      <alignment horizontal="left" vertical="center"/>
    </xf>
    <xf numFmtId="0" fontId="81" fillId="0" borderId="96" xfId="44" applyFont="1" applyFill="1" applyBorder="1" applyAlignment="1">
      <alignment horizontal="left" vertical="center"/>
    </xf>
    <xf numFmtId="0" fontId="81" fillId="0" borderId="100" xfId="44" applyFont="1" applyFill="1" applyBorder="1" applyAlignment="1">
      <alignment horizontal="left" vertical="center"/>
    </xf>
    <xf numFmtId="3" fontId="16" fillId="3" borderId="38" xfId="1196" applyNumberFormat="1" applyFont="1" applyFill="1" applyBorder="1" applyAlignment="1">
      <alignment horizontal="center" vertical="center"/>
    </xf>
    <xf numFmtId="3" fontId="81" fillId="0" borderId="89" xfId="1196" applyNumberFormat="1" applyFont="1" applyBorder="1" applyAlignment="1">
      <alignment horizontal="center" vertical="center"/>
    </xf>
    <xf numFmtId="3" fontId="81" fillId="0" borderId="93" xfId="1196" applyNumberFormat="1" applyFont="1" applyBorder="1" applyAlignment="1">
      <alignment horizontal="center" vertical="center"/>
    </xf>
    <xf numFmtId="3" fontId="81" fillId="0" borderId="22" xfId="1196" applyNumberFormat="1" applyFont="1" applyBorder="1" applyAlignment="1">
      <alignment horizontal="center" vertical="center"/>
    </xf>
    <xf numFmtId="3" fontId="81" fillId="0" borderId="91" xfId="1196" applyNumberFormat="1" applyFont="1" applyBorder="1" applyAlignment="1">
      <alignment horizontal="center" vertical="center"/>
    </xf>
    <xf numFmtId="3" fontId="81" fillId="0" borderId="42" xfId="1196" applyNumberFormat="1" applyFont="1" applyBorder="1" applyAlignment="1">
      <alignment horizontal="center" vertical="center"/>
    </xf>
    <xf numFmtId="0" fontId="92" fillId="0" borderId="23" xfId="1492" applyFont="1" applyBorder="1" applyAlignment="1">
      <alignment horizontal="left" vertical="center"/>
    </xf>
    <xf numFmtId="0" fontId="92" fillId="0" borderId="54" xfId="1492" applyFont="1" applyBorder="1" applyAlignment="1">
      <alignment horizontal="left" vertical="center"/>
    </xf>
    <xf numFmtId="3" fontId="81" fillId="0" borderId="34" xfId="1196" applyNumberFormat="1" applyFont="1" applyBorder="1" applyAlignment="1">
      <alignment horizontal="center" vertical="center"/>
    </xf>
    <xf numFmtId="3" fontId="81" fillId="0" borderId="35" xfId="1196" applyNumberFormat="1" applyFont="1" applyBorder="1" applyAlignment="1">
      <alignment horizontal="center" vertical="center"/>
    </xf>
    <xf numFmtId="3" fontId="81" fillId="0" borderId="58" xfId="1196" applyNumberFormat="1" applyFont="1" applyBorder="1" applyAlignment="1">
      <alignment horizontal="center" vertical="center"/>
    </xf>
    <xf numFmtId="3" fontId="16" fillId="3" borderId="51" xfId="1196" applyNumberFormat="1" applyFont="1" applyFill="1" applyBorder="1" applyAlignment="1">
      <alignment horizontal="center" vertical="center"/>
    </xf>
    <xf numFmtId="3" fontId="81" fillId="0" borderId="59" xfId="1196" applyNumberFormat="1" applyFont="1" applyBorder="1" applyAlignment="1">
      <alignment horizontal="center" vertical="center"/>
    </xf>
    <xf numFmtId="3" fontId="16" fillId="3" borderId="7" xfId="1196" applyNumberFormat="1" applyFont="1" applyFill="1" applyBorder="1" applyAlignment="1">
      <alignment horizontal="center" vertical="center"/>
    </xf>
    <xf numFmtId="3" fontId="16" fillId="3" borderId="6" xfId="1196" applyNumberFormat="1" applyFont="1" applyFill="1" applyBorder="1" applyAlignment="1">
      <alignment horizontal="center" vertical="center"/>
    </xf>
    <xf numFmtId="0" fontId="81" fillId="0" borderId="52" xfId="44" applyFont="1" applyBorder="1" applyAlignment="1">
      <alignment horizontal="left" vertical="center"/>
    </xf>
    <xf numFmtId="0" fontId="11" fillId="0" borderId="0" xfId="1503" applyFont="1" applyBorder="1"/>
    <xf numFmtId="0" fontId="10" fillId="0" borderId="0" xfId="1503" applyFont="1" applyBorder="1"/>
    <xf numFmtId="0" fontId="92" fillId="0" borderId="34" xfId="1492" applyFont="1" applyBorder="1" applyAlignment="1">
      <alignment horizontal="left" vertical="center"/>
    </xf>
    <xf numFmtId="0" fontId="81" fillId="0" borderId="59" xfId="44" applyFont="1" applyFill="1" applyBorder="1" applyAlignment="1">
      <alignment horizontal="left" vertical="center"/>
    </xf>
    <xf numFmtId="0" fontId="81" fillId="0" borderId="92" xfId="44" applyFont="1" applyFill="1" applyBorder="1" applyAlignment="1">
      <alignment horizontal="left" vertical="center"/>
    </xf>
    <xf numFmtId="3" fontId="11" fillId="3" borderId="14" xfId="1504" applyNumberFormat="1" applyFont="1" applyFill="1" applyBorder="1" applyAlignment="1">
      <alignment horizontal="center" vertical="center"/>
    </xf>
    <xf numFmtId="3" fontId="11" fillId="3" borderId="31" xfId="1504" applyNumberFormat="1" applyFont="1" applyFill="1" applyBorder="1" applyAlignment="1">
      <alignment horizontal="center" vertical="center"/>
    </xf>
    <xf numFmtId="3" fontId="11" fillId="3" borderId="7" xfId="1504"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1" fillId="3" borderId="88" xfId="0" applyNumberFormat="1" applyFont="1" applyFill="1" applyBorder="1" applyAlignment="1">
      <alignment horizontal="center" vertical="center"/>
    </xf>
    <xf numFmtId="3" fontId="11" fillId="3" borderId="57" xfId="0" applyNumberFormat="1" applyFont="1" applyFill="1" applyBorder="1" applyAlignment="1">
      <alignment horizontal="center" vertical="center"/>
    </xf>
    <xf numFmtId="0" fontId="12" fillId="3" borderId="7" xfId="942" applyFont="1" applyFill="1" applyBorder="1" applyAlignment="1">
      <alignment horizontal="left" vertical="center"/>
    </xf>
    <xf numFmtId="3" fontId="11" fillId="3" borderId="36" xfId="1504" applyNumberFormat="1" applyFont="1" applyFill="1" applyBorder="1" applyAlignment="1">
      <alignment horizontal="center" vertical="center"/>
    </xf>
    <xf numFmtId="3" fontId="11" fillId="3" borderId="9" xfId="1504" applyNumberFormat="1" applyFont="1" applyFill="1" applyBorder="1" applyAlignment="1">
      <alignment horizontal="center" vertical="center"/>
    </xf>
    <xf numFmtId="3" fontId="11" fillId="3" borderId="36" xfId="0" applyNumberFormat="1" applyFont="1" applyFill="1" applyBorder="1" applyAlignment="1">
      <alignment horizontal="center" vertical="center"/>
    </xf>
    <xf numFmtId="3" fontId="11" fillId="3" borderId="99" xfId="0" applyNumberFormat="1" applyFont="1" applyFill="1" applyBorder="1" applyAlignment="1">
      <alignment horizontal="center" vertical="center"/>
    </xf>
    <xf numFmtId="3" fontId="11" fillId="3" borderId="15" xfId="1504"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0" fontId="0" fillId="0" borderId="3" xfId="0" applyBorder="1"/>
    <xf numFmtId="0" fontId="10" fillId="0" borderId="0" xfId="1" applyFont="1" applyAlignment="1">
      <alignment horizontal="left" wrapText="1"/>
    </xf>
    <xf numFmtId="0" fontId="10" fillId="4" borderId="21" xfId="886" applyFont="1" applyFill="1" applyBorder="1" applyAlignment="1">
      <alignment horizontal="left" vertical="center" wrapText="1"/>
    </xf>
    <xf numFmtId="0" fontId="10" fillId="4" borderId="91" xfId="886" applyFont="1" applyFill="1" applyBorder="1" applyAlignment="1">
      <alignment horizontal="left" vertical="center" wrapText="1"/>
    </xf>
    <xf numFmtId="0" fontId="10" fillId="4" borderId="22" xfId="886" applyFont="1" applyFill="1" applyBorder="1" applyAlignment="1">
      <alignment horizontal="left" vertical="center" wrapText="1"/>
    </xf>
    <xf numFmtId="0" fontId="10" fillId="4" borderId="27" xfId="886" applyFont="1" applyFill="1" applyBorder="1" applyAlignment="1">
      <alignment horizontal="left" vertical="center" wrapText="1"/>
    </xf>
    <xf numFmtId="0" fontId="10" fillId="4" borderId="96" xfId="886" applyFont="1" applyFill="1" applyBorder="1" applyAlignment="1">
      <alignment horizontal="left" vertical="center" wrapText="1"/>
    </xf>
    <xf numFmtId="0" fontId="10" fillId="4" borderId="101" xfId="886" applyFont="1" applyFill="1" applyBorder="1" applyAlignment="1">
      <alignment horizontal="left" vertical="center" wrapText="1"/>
    </xf>
    <xf numFmtId="0" fontId="11" fillId="3" borderId="10" xfId="886" applyFont="1" applyFill="1" applyBorder="1" applyAlignment="1">
      <alignment horizontal="left" vertical="center" wrapText="1"/>
    </xf>
    <xf numFmtId="0" fontId="11" fillId="3" borderId="15" xfId="886" applyFont="1" applyFill="1" applyBorder="1" applyAlignment="1">
      <alignment horizontal="left" vertical="center" wrapText="1"/>
    </xf>
    <xf numFmtId="0" fontId="11" fillId="3" borderId="31" xfId="886" applyFont="1" applyFill="1" applyBorder="1" applyAlignment="1">
      <alignment horizontal="left" vertical="center" wrapText="1"/>
    </xf>
    <xf numFmtId="0" fontId="10" fillId="0" borderId="27" xfId="886" applyFont="1" applyFill="1" applyBorder="1" applyAlignment="1">
      <alignment horizontal="left" vertical="center" wrapText="1"/>
    </xf>
    <xf numFmtId="0" fontId="10" fillId="0" borderId="96" xfId="886" applyFont="1" applyFill="1" applyBorder="1" applyAlignment="1">
      <alignment horizontal="left" vertical="center" wrapText="1"/>
    </xf>
    <xf numFmtId="0" fontId="10" fillId="0" borderId="101" xfId="886" applyFont="1" applyFill="1" applyBorder="1" applyAlignment="1">
      <alignment horizontal="left" vertical="center" wrapText="1"/>
    </xf>
    <xf numFmtId="0" fontId="10" fillId="4" borderId="16" xfId="886" applyFont="1" applyFill="1" applyBorder="1" applyAlignment="1">
      <alignment horizontal="left" vertical="center" wrapText="1"/>
    </xf>
    <xf numFmtId="0" fontId="10" fillId="4" borderId="93" xfId="886" applyFont="1" applyFill="1" applyBorder="1" applyAlignment="1">
      <alignment horizontal="left" vertical="center" wrapText="1"/>
    </xf>
    <xf numFmtId="0" fontId="10" fillId="4" borderId="94" xfId="886" applyFont="1" applyFill="1" applyBorder="1" applyAlignment="1">
      <alignment horizontal="left" vertical="center" wrapText="1"/>
    </xf>
    <xf numFmtId="0" fontId="11" fillId="3" borderId="39" xfId="886" applyFont="1" applyFill="1" applyBorder="1" applyAlignment="1">
      <alignment horizontal="left" vertical="center" wrapText="1"/>
    </xf>
    <xf numFmtId="0" fontId="11" fillId="3" borderId="40" xfId="886" applyFont="1" applyFill="1" applyBorder="1" applyAlignment="1">
      <alignment horizontal="left" vertical="center" wrapText="1"/>
    </xf>
    <xf numFmtId="0" fontId="11" fillId="3" borderId="41" xfId="886" applyFont="1" applyFill="1" applyBorder="1" applyAlignment="1">
      <alignment horizontal="left" vertical="center" wrapText="1"/>
    </xf>
    <xf numFmtId="0" fontId="10" fillId="4" borderId="48" xfId="886" applyFont="1" applyFill="1" applyBorder="1" applyAlignment="1">
      <alignment horizontal="left" vertical="center" wrapText="1"/>
    </xf>
    <xf numFmtId="0" fontId="10" fillId="4" borderId="49" xfId="886" applyFont="1" applyFill="1" applyBorder="1" applyAlignment="1">
      <alignment horizontal="left" vertical="center" wrapText="1"/>
    </xf>
    <xf numFmtId="0" fontId="10" fillId="4" borderId="50" xfId="886" applyFont="1" applyFill="1" applyBorder="1" applyAlignment="1">
      <alignment horizontal="left" vertical="center" wrapText="1"/>
    </xf>
    <xf numFmtId="0" fontId="11" fillId="3" borderId="86" xfId="886" applyFont="1" applyFill="1" applyBorder="1" applyAlignment="1">
      <alignment horizontal="left" vertical="center" wrapText="1"/>
    </xf>
    <xf numFmtId="0" fontId="11" fillId="3" borderId="14" xfId="886" applyFont="1" applyFill="1" applyBorder="1" applyAlignment="1">
      <alignment horizontal="left" vertical="center" wrapText="1"/>
    </xf>
    <xf numFmtId="0" fontId="11" fillId="3" borderId="90" xfId="886" applyFont="1" applyFill="1" applyBorder="1" applyAlignment="1">
      <alignment horizontal="left" vertical="center" wrapText="1"/>
    </xf>
    <xf numFmtId="0" fontId="10" fillId="0" borderId="48" xfId="886" applyFont="1" applyBorder="1" applyAlignment="1">
      <alignment horizontal="left" vertical="center" wrapText="1"/>
    </xf>
    <xf numFmtId="0" fontId="10" fillId="0" borderId="49" xfId="886" applyFont="1" applyBorder="1" applyAlignment="1">
      <alignment horizontal="left" vertical="center" wrapText="1"/>
    </xf>
    <xf numFmtId="0" fontId="10" fillId="0" borderId="50" xfId="886" applyFont="1" applyBorder="1" applyAlignment="1">
      <alignment horizontal="left" vertical="center" wrapText="1"/>
    </xf>
    <xf numFmtId="0" fontId="10" fillId="0" borderId="21" xfId="886" applyFont="1" applyBorder="1" applyAlignment="1">
      <alignment horizontal="left" vertical="center" wrapText="1"/>
    </xf>
    <xf numFmtId="0" fontId="10" fillId="0" borderId="91" xfId="886" applyFont="1" applyBorder="1" applyAlignment="1">
      <alignment horizontal="left" vertical="center" wrapText="1"/>
    </xf>
    <xf numFmtId="0" fontId="10" fillId="0" borderId="22" xfId="886" applyFont="1" applyBorder="1" applyAlignment="1">
      <alignment horizontal="left" vertical="center" wrapText="1"/>
    </xf>
    <xf numFmtId="0" fontId="10" fillId="0" borderId="32" xfId="886" applyFont="1" applyBorder="1" applyAlignment="1">
      <alignment horizontal="left" vertical="center" wrapText="1"/>
    </xf>
    <xf numFmtId="0" fontId="10" fillId="0" borderId="92" xfId="886" applyFont="1" applyBorder="1" applyAlignment="1">
      <alignment horizontal="left" vertical="center" wrapText="1"/>
    </xf>
    <xf numFmtId="0" fontId="10" fillId="0" borderId="33" xfId="886" applyFont="1" applyBorder="1" applyAlignment="1">
      <alignment horizontal="left" vertical="center" wrapText="1"/>
    </xf>
    <xf numFmtId="0" fontId="10" fillId="0" borderId="21" xfId="886" applyFont="1" applyFill="1" applyBorder="1" applyAlignment="1">
      <alignment horizontal="left" vertical="center" wrapText="1"/>
    </xf>
    <xf numFmtId="0" fontId="10" fillId="0" borderId="91" xfId="886" applyFont="1" applyFill="1" applyBorder="1" applyAlignment="1">
      <alignment horizontal="left" vertical="center" wrapText="1"/>
    </xf>
    <xf numFmtId="0" fontId="10" fillId="0" borderId="22" xfId="886" applyFont="1" applyFill="1" applyBorder="1" applyAlignment="1">
      <alignment horizontal="left" vertical="center" wrapText="1"/>
    </xf>
    <xf numFmtId="0" fontId="10" fillId="0" borderId="27" xfId="886" applyFont="1" applyBorder="1" applyAlignment="1">
      <alignment horizontal="left" vertical="center" wrapText="1"/>
    </xf>
    <xf numFmtId="0" fontId="10" fillId="0" borderId="96" xfId="886" applyFont="1" applyBorder="1" applyAlignment="1">
      <alignment horizontal="left" vertical="center" wrapText="1"/>
    </xf>
    <xf numFmtId="0" fontId="10" fillId="0" borderId="101" xfId="886" applyFont="1" applyBorder="1" applyAlignment="1">
      <alignment horizontal="left" vertical="center" wrapText="1"/>
    </xf>
    <xf numFmtId="0" fontId="10" fillId="0" borderId="16" xfId="886" applyFont="1" applyFill="1" applyBorder="1" applyAlignment="1">
      <alignment horizontal="left" vertical="center" wrapText="1"/>
    </xf>
    <xf numFmtId="0" fontId="10" fillId="0" borderId="93" xfId="886" applyFont="1" applyFill="1" applyBorder="1" applyAlignment="1">
      <alignment horizontal="left" vertical="center" wrapText="1"/>
    </xf>
    <xf numFmtId="0" fontId="10" fillId="0" borderId="94" xfId="886" applyFont="1" applyFill="1" applyBorder="1" applyAlignment="1">
      <alignment horizontal="left" vertical="center" wrapText="1"/>
    </xf>
    <xf numFmtId="0" fontId="10" fillId="0" borderId="16" xfId="886" applyFont="1" applyBorder="1" applyAlignment="1">
      <alignment horizontal="left" vertical="center" wrapText="1"/>
    </xf>
    <xf numFmtId="0" fontId="10" fillId="0" borderId="93" xfId="886" applyFont="1" applyBorder="1" applyAlignment="1">
      <alignment horizontal="left" vertical="center" wrapText="1"/>
    </xf>
    <xf numFmtId="0" fontId="10" fillId="0" borderId="94" xfId="886" applyFont="1" applyBorder="1" applyAlignment="1">
      <alignment horizontal="left" vertical="center" wrapText="1"/>
    </xf>
    <xf numFmtId="0" fontId="10" fillId="0" borderId="21" xfId="4" applyFont="1" applyFill="1" applyBorder="1" applyAlignment="1">
      <alignment horizontal="left" vertical="center" wrapText="1"/>
    </xf>
    <xf numFmtId="0" fontId="10" fillId="0" borderId="91"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0" fillId="0" borderId="24" xfId="886" applyFont="1" applyBorder="1" applyAlignment="1">
      <alignment horizontal="left" vertical="center" wrapText="1"/>
    </xf>
    <xf numFmtId="0" fontId="10" fillId="0" borderId="46" xfId="886" applyFont="1" applyBorder="1" applyAlignment="1">
      <alignment horizontal="left" vertical="center" wrapText="1"/>
    </xf>
    <xf numFmtId="0" fontId="10" fillId="0" borderId="25" xfId="886" applyFont="1" applyFill="1" applyBorder="1" applyAlignment="1">
      <alignment horizontal="left" vertical="center" wrapText="1"/>
    </xf>
    <xf numFmtId="0" fontId="10" fillId="0" borderId="32" xfId="886" applyFont="1" applyFill="1" applyBorder="1" applyAlignment="1">
      <alignment horizontal="left" vertical="center" wrapText="1"/>
    </xf>
    <xf numFmtId="0" fontId="10" fillId="0" borderId="92" xfId="886" applyFont="1" applyFill="1" applyBorder="1" applyAlignment="1">
      <alignment horizontal="left" vertical="center" wrapText="1"/>
    </xf>
    <xf numFmtId="0" fontId="10" fillId="0" borderId="33" xfId="886" applyFont="1" applyFill="1" applyBorder="1" applyAlignment="1">
      <alignment horizontal="left" vertical="center" wrapText="1"/>
    </xf>
    <xf numFmtId="0" fontId="10" fillId="0" borderId="24" xfId="886" applyFont="1" applyFill="1" applyBorder="1" applyAlignment="1">
      <alignment horizontal="left" vertical="center" wrapText="1"/>
    </xf>
    <xf numFmtId="0" fontId="10" fillId="0" borderId="46" xfId="886" applyFont="1" applyFill="1" applyBorder="1" applyAlignment="1">
      <alignment horizontal="left" vertical="center" wrapText="1"/>
    </xf>
    <xf numFmtId="0" fontId="10" fillId="0" borderId="24" xfId="6" applyFont="1" applyBorder="1" applyAlignment="1">
      <alignment horizontal="left" vertical="center" wrapText="1"/>
    </xf>
    <xf numFmtId="0" fontId="10" fillId="0" borderId="46" xfId="6" applyFont="1" applyBorder="1" applyAlignment="1">
      <alignment horizontal="left" vertical="center" wrapText="1"/>
    </xf>
    <xf numFmtId="0" fontId="10" fillId="0" borderId="25" xfId="886" applyFont="1" applyBorder="1" applyAlignment="1">
      <alignment horizontal="left" vertical="center" wrapText="1"/>
    </xf>
    <xf numFmtId="0" fontId="10" fillId="0" borderId="91" xfId="886" applyFont="1" applyBorder="1"/>
    <xf numFmtId="0" fontId="10" fillId="0" borderId="22" xfId="886" applyFont="1" applyBorder="1"/>
    <xf numFmtId="0" fontId="10" fillId="0" borderId="35" xfId="886" applyFont="1" applyBorder="1" applyAlignment="1">
      <alignment horizontal="left" vertical="center" wrapText="1"/>
    </xf>
    <xf numFmtId="0" fontId="10" fillId="0" borderId="58" xfId="886" applyFont="1" applyBorder="1" applyAlignment="1">
      <alignment horizontal="left" vertical="center" wrapText="1"/>
    </xf>
    <xf numFmtId="0" fontId="11" fillId="3" borderId="32" xfId="886" applyFont="1" applyFill="1" applyBorder="1" applyAlignment="1">
      <alignment horizontal="left" vertical="center" wrapText="1"/>
    </xf>
    <xf numFmtId="0" fontId="11" fillId="3" borderId="1" xfId="886" applyFont="1" applyFill="1" applyBorder="1" applyAlignment="1">
      <alignment horizontal="left" vertical="center" wrapText="1"/>
    </xf>
    <xf numFmtId="0" fontId="11" fillId="3" borderId="9" xfId="886" applyFont="1" applyFill="1" applyBorder="1" applyAlignment="1">
      <alignment horizontal="left" vertical="center" wrapText="1"/>
    </xf>
    <xf numFmtId="0" fontId="10" fillId="0" borderId="24" xfId="1" applyFont="1" applyBorder="1" applyAlignment="1">
      <alignment horizontal="left" vertical="center" wrapText="1"/>
    </xf>
    <xf numFmtId="0" fontId="10" fillId="0" borderId="46" xfId="1" applyFont="1" applyBorder="1" applyAlignment="1">
      <alignment horizontal="left" vertical="center" wrapText="1"/>
    </xf>
    <xf numFmtId="0" fontId="81" fillId="0" borderId="24" xfId="6" applyFont="1" applyBorder="1" applyAlignment="1">
      <alignment horizontal="left" vertical="center" wrapText="1"/>
    </xf>
    <xf numFmtId="0" fontId="81" fillId="0" borderId="46" xfId="6" applyFont="1" applyBorder="1" applyAlignment="1">
      <alignment horizontal="left" vertical="center" wrapText="1"/>
    </xf>
    <xf numFmtId="0" fontId="81" fillId="0" borderId="21" xfId="1473" applyFont="1" applyBorder="1" applyAlignment="1">
      <alignment horizontal="left" vertical="center" wrapText="1"/>
    </xf>
    <xf numFmtId="0" fontId="81" fillId="0" borderId="91" xfId="1473" applyFont="1" applyBorder="1" applyAlignment="1">
      <alignment horizontal="left" vertical="center" wrapText="1"/>
    </xf>
    <xf numFmtId="0" fontId="81" fillId="0" borderId="22" xfId="1473" applyFont="1" applyBorder="1" applyAlignment="1">
      <alignment horizontal="left" vertical="center" wrapText="1"/>
    </xf>
    <xf numFmtId="0" fontId="81" fillId="0" borderId="25" xfId="1473" applyFont="1" applyBorder="1" applyAlignment="1">
      <alignment horizontal="left" vertical="center" wrapText="1"/>
    </xf>
    <xf numFmtId="0" fontId="10" fillId="0" borderId="42" xfId="886" applyFont="1" applyBorder="1" applyAlignment="1">
      <alignment horizontal="left" vertical="center" wrapText="1"/>
    </xf>
    <xf numFmtId="0" fontId="10" fillId="0" borderId="2" xfId="886" applyFont="1" applyBorder="1" applyAlignment="1">
      <alignment horizontal="left" vertical="center" wrapText="1"/>
    </xf>
    <xf numFmtId="0" fontId="10" fillId="0" borderId="3" xfId="886" applyFont="1" applyBorder="1" applyAlignment="1">
      <alignment horizontal="left" vertical="center" wrapText="1"/>
    </xf>
    <xf numFmtId="0" fontId="10" fillId="0" borderId="4" xfId="886" applyFont="1" applyBorder="1" applyAlignment="1">
      <alignment horizontal="left" vertical="center" wrapText="1"/>
    </xf>
    <xf numFmtId="0" fontId="10" fillId="0" borderId="1" xfId="1" applyFont="1" applyBorder="1" applyAlignment="1">
      <alignment horizontal="right" wrapText="1"/>
    </xf>
    <xf numFmtId="0" fontId="11" fillId="0" borderId="0" xfId="1" applyFont="1" applyAlignment="1">
      <alignment horizontal="center" wrapText="1"/>
    </xf>
    <xf numFmtId="0" fontId="10" fillId="0" borderId="54" xfId="886" applyFont="1" applyBorder="1" applyAlignment="1">
      <alignment horizontal="left" vertical="center" wrapText="1"/>
    </xf>
    <xf numFmtId="0" fontId="10" fillId="0" borderId="0" xfId="886" applyFont="1" applyBorder="1" applyAlignment="1">
      <alignment horizontal="left" vertical="center" wrapText="1"/>
    </xf>
    <xf numFmtId="0" fontId="10" fillId="0" borderId="37" xfId="886" applyFont="1" applyBorder="1" applyAlignment="1">
      <alignment horizontal="left" vertical="center" wrapText="1"/>
    </xf>
    <xf numFmtId="0" fontId="11" fillId="3" borderId="97" xfId="886" applyFont="1" applyFill="1" applyBorder="1" applyAlignment="1">
      <alignment horizontal="left" vertical="center" wrapText="1"/>
    </xf>
    <xf numFmtId="0" fontId="11" fillId="3" borderId="36" xfId="886" applyFont="1" applyFill="1" applyBorder="1" applyAlignment="1">
      <alignment horizontal="left" vertical="center" wrapText="1"/>
    </xf>
    <xf numFmtId="0" fontId="11" fillId="3" borderId="98" xfId="886" applyFont="1" applyFill="1" applyBorder="1" applyAlignment="1">
      <alignment horizontal="left" vertical="center" wrapText="1"/>
    </xf>
    <xf numFmtId="0" fontId="14" fillId="0" borderId="27" xfId="886" applyFont="1" applyBorder="1" applyAlignment="1">
      <alignment horizontal="left" vertical="center" wrapText="1"/>
    </xf>
    <xf numFmtId="0" fontId="14" fillId="0" borderId="96" xfId="886" applyFont="1" applyBorder="1" applyAlignment="1">
      <alignment horizontal="left" vertical="center" wrapText="1"/>
    </xf>
    <xf numFmtId="0" fontId="14" fillId="0" borderId="101" xfId="886" applyFont="1" applyBorder="1" applyAlignment="1">
      <alignment horizontal="left"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2" fillId="3" borderId="10" xfId="886" applyFont="1" applyFill="1" applyBorder="1" applyAlignment="1">
      <alignment horizontal="left" vertical="center" wrapText="1"/>
    </xf>
    <xf numFmtId="0" fontId="12" fillId="3" borderId="15" xfId="886" applyFont="1" applyFill="1" applyBorder="1" applyAlignment="1">
      <alignment horizontal="left" vertical="center" wrapText="1"/>
    </xf>
    <xf numFmtId="0" fontId="12" fillId="3" borderId="31" xfId="886" applyFont="1" applyFill="1" applyBorder="1" applyAlignment="1">
      <alignment horizontal="left" vertical="center" wrapText="1"/>
    </xf>
    <xf numFmtId="0" fontId="11" fillId="3" borderId="23" xfId="886" applyFont="1" applyFill="1" applyBorder="1" applyAlignment="1">
      <alignment horizontal="left" vertical="center" wrapText="1"/>
    </xf>
    <xf numFmtId="0" fontId="10" fillId="0" borderId="44" xfId="886" applyFont="1" applyBorder="1" applyAlignment="1">
      <alignment horizontal="left" vertical="center" wrapText="1"/>
    </xf>
    <xf numFmtId="0" fontId="10" fillId="0" borderId="45" xfId="886" applyFont="1" applyBorder="1" applyAlignment="1">
      <alignment horizontal="left" vertical="center" wrapText="1"/>
    </xf>
    <xf numFmtId="0" fontId="10" fillId="0" borderId="29" xfId="886" applyFont="1" applyBorder="1" applyAlignment="1">
      <alignment horizontal="left" vertical="center" wrapText="1"/>
    </xf>
    <xf numFmtId="0" fontId="10" fillId="0" borderId="47" xfId="886" applyFont="1" applyBorder="1" applyAlignment="1">
      <alignment horizontal="left" vertical="center" wrapText="1"/>
    </xf>
    <xf numFmtId="0" fontId="10" fillId="0" borderId="15" xfId="886" applyFont="1" applyBorder="1" applyAlignment="1">
      <alignment horizontal="left" vertical="center" wrapText="1"/>
    </xf>
    <xf numFmtId="0" fontId="10" fillId="0" borderId="31" xfId="886" applyFont="1" applyBorder="1" applyAlignment="1">
      <alignment horizontal="left" vertical="center" wrapText="1"/>
    </xf>
    <xf numFmtId="0" fontId="11" fillId="3" borderId="5" xfId="886" applyFont="1" applyFill="1" applyBorder="1" applyAlignment="1">
      <alignment horizontal="left" vertical="center" wrapText="1"/>
    </xf>
    <xf numFmtId="0" fontId="11" fillId="3" borderId="6" xfId="886" applyFont="1" applyFill="1" applyBorder="1" applyAlignment="1">
      <alignment horizontal="left" vertical="center" wrapText="1"/>
    </xf>
    <xf numFmtId="0" fontId="11" fillId="3" borderId="7" xfId="886" applyFont="1" applyFill="1" applyBorder="1" applyAlignment="1">
      <alignment horizontal="left" vertical="center" wrapText="1"/>
    </xf>
    <xf numFmtId="0" fontId="10" fillId="0" borderId="18" xfId="886" applyFont="1" applyBorder="1" applyAlignment="1">
      <alignment horizontal="left" vertical="center" wrapText="1"/>
    </xf>
    <xf numFmtId="0" fontId="10" fillId="0" borderId="84" xfId="886" applyFont="1" applyBorder="1" applyAlignment="1">
      <alignment horizontal="left" vertical="center" wrapText="1"/>
    </xf>
    <xf numFmtId="0" fontId="10" fillId="0" borderId="95" xfId="886" applyFont="1" applyBorder="1" applyAlignment="1">
      <alignment horizontal="left" vertical="center" wrapText="1"/>
    </xf>
    <xf numFmtId="0" fontId="10" fillId="0" borderId="52" xfId="886" applyFont="1" applyBorder="1" applyAlignment="1">
      <alignment horizontal="left" vertical="center" wrapText="1"/>
    </xf>
    <xf numFmtId="0" fontId="10" fillId="0" borderId="59" xfId="886" applyFont="1" applyBorder="1" applyAlignment="1">
      <alignment horizontal="left" vertical="center" wrapText="1"/>
    </xf>
    <xf numFmtId="0" fontId="11" fillId="3" borderId="43" xfId="886" applyFont="1" applyFill="1" applyBorder="1" applyAlignment="1">
      <alignment horizontal="left" vertical="center" wrapText="1"/>
    </xf>
    <xf numFmtId="0" fontId="10" fillId="0" borderId="0" xfId="1" applyFont="1" applyBorder="1" applyAlignment="1">
      <alignment horizontal="right"/>
    </xf>
    <xf numFmtId="0" fontId="10" fillId="0" borderId="19" xfId="886" applyFont="1" applyBorder="1" applyAlignment="1">
      <alignment horizontal="left" vertical="center"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81" fillId="0" borderId="59" xfId="44" applyFont="1" applyBorder="1" applyAlignment="1">
      <alignment horizontal="left" vertical="center" wrapText="1"/>
    </xf>
    <xf numFmtId="0" fontId="81" fillId="0" borderId="92" xfId="44" applyFont="1" applyBorder="1" applyAlignment="1">
      <alignment horizontal="left" vertical="center" wrapText="1"/>
    </xf>
    <xf numFmtId="0" fontId="81" fillId="0" borderId="33" xfId="44" applyFont="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81" fillId="0" borderId="25" xfId="44" applyFont="1" applyBorder="1" applyAlignment="1">
      <alignment horizontal="left" vertical="center" wrapText="1"/>
    </xf>
    <xf numFmtId="0" fontId="81" fillId="0" borderId="91" xfId="44" applyFont="1" applyBorder="1" applyAlignment="1">
      <alignment horizontal="left" vertical="center" wrapText="1"/>
    </xf>
    <xf numFmtId="0" fontId="81" fillId="0" borderId="22" xfId="44" applyFont="1" applyBorder="1" applyAlignment="1">
      <alignment horizontal="left" vertical="center" wrapText="1"/>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6" fillId="3" borderId="5" xfId="44" applyFont="1" applyFill="1" applyBorder="1" applyAlignment="1">
      <alignment horizontal="left" vertical="center" wrapText="1"/>
    </xf>
    <xf numFmtId="0" fontId="16" fillId="3" borderId="6" xfId="44" applyFont="1" applyFill="1" applyBorder="1" applyAlignment="1">
      <alignment horizontal="left" vertical="center" wrapText="1"/>
    </xf>
    <xf numFmtId="0" fontId="16" fillId="3" borderId="7" xfId="44" applyFont="1" applyFill="1" applyBorder="1" applyAlignment="1">
      <alignment horizontal="left" vertical="center" wrapText="1"/>
    </xf>
    <xf numFmtId="0" fontId="81" fillId="0" borderId="52" xfId="44" applyFont="1" applyBorder="1" applyAlignment="1">
      <alignment horizontal="left" vertical="center" wrapText="1"/>
    </xf>
    <xf numFmtId="0" fontId="81" fillId="0" borderId="49" xfId="44" applyFont="1" applyBorder="1" applyAlignment="1">
      <alignment horizontal="left" vertical="center" wrapText="1"/>
    </xf>
    <xf numFmtId="0" fontId="81" fillId="0" borderId="50" xfId="44" applyFont="1" applyBorder="1" applyAlignment="1">
      <alignment horizontal="left" vertical="center" wrapText="1"/>
    </xf>
    <xf numFmtId="0" fontId="81" fillId="0" borderId="25" xfId="44" applyFont="1" applyBorder="1" applyAlignment="1">
      <alignment horizontal="left" vertical="center"/>
    </xf>
    <xf numFmtId="0" fontId="81" fillId="0" borderId="91" xfId="44" applyFont="1" applyBorder="1" applyAlignment="1">
      <alignment horizontal="left" vertical="center"/>
    </xf>
    <xf numFmtId="0" fontId="81" fillId="0" borderId="22" xfId="44" applyFont="1" applyBorder="1" applyAlignment="1">
      <alignment horizontal="left" vertical="center"/>
    </xf>
    <xf numFmtId="0" fontId="81" fillId="0" borderId="25"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81" fillId="0" borderId="59" xfId="44" applyFont="1" applyFill="1" applyBorder="1" applyAlignment="1">
      <alignment horizontal="left" vertical="center" wrapText="1"/>
    </xf>
    <xf numFmtId="0" fontId="81" fillId="0" borderId="92" xfId="44" applyFont="1" applyFill="1" applyBorder="1" applyAlignment="1">
      <alignment horizontal="left" vertical="center" wrapText="1"/>
    </xf>
    <xf numFmtId="0" fontId="81" fillId="0" borderId="33" xfId="44" applyFont="1" applyFill="1" applyBorder="1" applyAlignment="1">
      <alignment horizontal="left" vertical="center" wrapText="1"/>
    </xf>
    <xf numFmtId="0" fontId="81" fillId="0" borderId="24" xfId="44" applyFont="1" applyBorder="1" applyAlignment="1">
      <alignment horizontal="left" vertical="center"/>
    </xf>
    <xf numFmtId="0" fontId="81" fillId="0" borderId="24" xfId="44" applyFont="1" applyBorder="1" applyAlignment="1">
      <alignment horizontal="left" vertical="center" wrapText="1"/>
    </xf>
    <xf numFmtId="0" fontId="81" fillId="0" borderId="19" xfId="44" applyFont="1" applyBorder="1" applyAlignment="1">
      <alignment horizontal="left" vertical="center"/>
    </xf>
    <xf numFmtId="0" fontId="81" fillId="0" borderId="93" xfId="44" applyFont="1" applyBorder="1" applyAlignment="1">
      <alignment horizontal="left" vertical="center"/>
    </xf>
    <xf numFmtId="0" fontId="89" fillId="0" borderId="0" xfId="0" applyFont="1" applyAlignment="1">
      <alignment horizontal="right"/>
    </xf>
    <xf numFmtId="0" fontId="16" fillId="63" borderId="2" xfId="44" applyFont="1" applyFill="1" applyBorder="1" applyAlignment="1">
      <alignment horizontal="center" vertical="center" wrapText="1"/>
    </xf>
    <xf numFmtId="0" fontId="16" fillId="63" borderId="3" xfId="44" applyFont="1" applyFill="1" applyBorder="1" applyAlignment="1">
      <alignment horizontal="center" vertical="center" wrapText="1"/>
    </xf>
    <xf numFmtId="0" fontId="16" fillId="63" borderId="8" xfId="44" applyFont="1" applyFill="1" applyBorder="1" applyAlignment="1">
      <alignment horizontal="center" vertical="center" wrapText="1"/>
    </xf>
    <xf numFmtId="0" fontId="16" fillId="63" borderId="1" xfId="44" applyFont="1" applyFill="1" applyBorder="1" applyAlignment="1">
      <alignment horizontal="center" vertical="center" wrapText="1"/>
    </xf>
    <xf numFmtId="49" fontId="16" fillId="66" borderId="5" xfId="44" quotePrefix="1" applyNumberFormat="1" applyFont="1" applyFill="1" applyBorder="1" applyAlignment="1">
      <alignment horizontal="center"/>
    </xf>
    <xf numFmtId="49" fontId="16" fillId="66" borderId="6" xfId="44" applyNumberFormat="1" applyFont="1" applyFill="1" applyBorder="1" applyAlignment="1">
      <alignment horizontal="center"/>
    </xf>
    <xf numFmtId="49" fontId="16" fillId="66" borderId="7" xfId="44" applyNumberFormat="1" applyFont="1" applyFill="1" applyBorder="1" applyAlignment="1">
      <alignment horizont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11" fillId="0" borderId="0" xfId="31" applyFont="1" applyAlignment="1">
      <alignment horizontal="right"/>
    </xf>
    <xf numFmtId="0" fontId="18" fillId="0" borderId="0" xfId="31" applyFont="1" applyAlignment="1">
      <alignment horizontal="center" vertical="center"/>
    </xf>
    <xf numFmtId="0" fontId="82" fillId="0" borderId="53" xfId="31" applyFont="1" applyBorder="1" applyAlignment="1">
      <alignment horizontal="center" vertical="center" wrapText="1"/>
    </xf>
    <xf numFmtId="0" fontId="10" fillId="0" borderId="30" xfId="31" applyFont="1" applyBorder="1" applyAlignment="1">
      <alignment horizontal="center" vertical="center" wrapText="1"/>
    </xf>
    <xf numFmtId="0" fontId="11" fillId="0" borderId="11" xfId="31" applyFont="1" applyBorder="1" applyAlignment="1">
      <alignment horizontal="center" vertical="center" wrapText="1"/>
    </xf>
    <xf numFmtId="0" fontId="11" fillId="0" borderId="31"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3" xfId="31" applyFont="1" applyBorder="1" applyAlignment="1">
      <alignment horizontal="center" vertical="center" wrapText="1"/>
    </xf>
    <xf numFmtId="0" fontId="10" fillId="0" borderId="3" xfId="31" applyFont="1" applyBorder="1" applyAlignment="1">
      <alignment horizontal="center" wrapText="1"/>
    </xf>
    <xf numFmtId="0" fontId="10" fillId="0" borderId="4" xfId="31" applyFont="1" applyBorder="1" applyAlignment="1">
      <alignment horizontal="center" wrapText="1"/>
    </xf>
    <xf numFmtId="0" fontId="16" fillId="0" borderId="55" xfId="36" applyFont="1" applyFill="1" applyBorder="1" applyAlignment="1">
      <alignment horizontal="center" vertical="center" textRotation="90" wrapText="1"/>
    </xf>
    <xf numFmtId="0" fontId="16" fillId="0" borderId="38" xfId="36" applyFont="1" applyFill="1" applyBorder="1" applyAlignment="1">
      <alignment horizontal="center" vertical="center" textRotation="90" wrapText="1"/>
    </xf>
    <xf numFmtId="0" fontId="16" fillId="0" borderId="57" xfId="36" applyFont="1" applyFill="1" applyBorder="1" applyAlignment="1">
      <alignment horizontal="center" vertical="center" textRotation="90" wrapText="1"/>
    </xf>
    <xf numFmtId="49" fontId="16" fillId="0" borderId="55" xfId="36" applyNumberFormat="1" applyFont="1" applyFill="1" applyBorder="1" applyAlignment="1">
      <alignment horizontal="center" vertical="center" textRotation="90" wrapText="1"/>
    </xf>
    <xf numFmtId="49" fontId="16" fillId="0" borderId="38" xfId="36" applyNumberFormat="1" applyFont="1" applyFill="1" applyBorder="1" applyAlignment="1">
      <alignment horizontal="center" vertical="center" textRotation="90" wrapText="1"/>
    </xf>
    <xf numFmtId="49" fontId="16" fillId="0" borderId="57" xfId="36" applyNumberFormat="1" applyFont="1" applyFill="1" applyBorder="1" applyAlignment="1">
      <alignment horizontal="center" vertical="center" textRotation="90"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4"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37"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57"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48" xfId="891" applyFont="1" applyFill="1" applyBorder="1" applyAlignment="1">
      <alignment horizontal="center" vertical="center" wrapText="1"/>
    </xf>
    <xf numFmtId="0" fontId="16" fillId="0" borderId="49" xfId="891" applyFont="1" applyFill="1" applyBorder="1" applyAlignment="1">
      <alignment horizontal="center" vertical="center" wrapText="1"/>
    </xf>
    <xf numFmtId="0" fontId="16" fillId="0" borderId="50" xfId="891" applyFont="1" applyFill="1" applyBorder="1" applyAlignment="1">
      <alignment horizontal="center" vertical="center" wrapText="1"/>
    </xf>
    <xf numFmtId="0" fontId="16" fillId="0" borderId="3" xfId="891" applyFont="1" applyFill="1" applyBorder="1" applyAlignment="1">
      <alignment horizontal="center" vertical="center" wrapText="1"/>
    </xf>
    <xf numFmtId="0" fontId="16" fillId="0" borderId="4" xfId="891" applyFont="1" applyFill="1" applyBorder="1" applyAlignment="1">
      <alignment horizontal="center" vertical="center" wrapText="1"/>
    </xf>
    <xf numFmtId="0" fontId="16" fillId="0" borderId="2" xfId="891" applyFont="1" applyFill="1" applyBorder="1" applyAlignment="1">
      <alignment horizontal="center" vertical="center" wrapText="1"/>
    </xf>
    <xf numFmtId="181" fontId="11" fillId="3" borderId="48" xfId="38" applyNumberFormat="1" applyFont="1" applyFill="1" applyBorder="1" applyAlignment="1">
      <alignment horizontal="center" vertical="center" wrapText="1"/>
    </xf>
    <xf numFmtId="181" fontId="11" fillId="3" borderId="49" xfId="38" applyNumberFormat="1" applyFont="1" applyFill="1" applyBorder="1" applyAlignment="1">
      <alignment horizontal="center" vertical="center" wrapText="1"/>
    </xf>
    <xf numFmtId="181" fontId="11" fillId="3" borderId="50" xfId="38" applyNumberFormat="1" applyFont="1" applyFill="1" applyBorder="1" applyAlignment="1">
      <alignment horizontal="center" vertical="center" wrapText="1"/>
    </xf>
    <xf numFmtId="49" fontId="11" fillId="0" borderId="55" xfId="38" applyNumberFormat="1" applyFont="1" applyFill="1" applyBorder="1" applyAlignment="1">
      <alignment horizontal="center" vertical="center" textRotation="90" wrapText="1"/>
    </xf>
    <xf numFmtId="49" fontId="11" fillId="0" borderId="38" xfId="38" applyNumberFormat="1" applyFont="1" applyFill="1" applyBorder="1" applyAlignment="1">
      <alignment horizontal="center" vertical="center" textRotation="90" wrapText="1"/>
    </xf>
    <xf numFmtId="49" fontId="11" fillId="0" borderId="57" xfId="38" applyNumberFormat="1" applyFont="1" applyFill="1" applyBorder="1" applyAlignment="1">
      <alignment horizontal="center" vertical="center" textRotation="90" wrapText="1"/>
    </xf>
    <xf numFmtId="181" fontId="21" fillId="0" borderId="0" xfId="38" applyNumberFormat="1" applyFont="1" applyFill="1" applyAlignment="1">
      <alignment horizontal="right" vertical="center" wrapText="1"/>
    </xf>
    <xf numFmtId="181" fontId="11" fillId="0" borderId="0" xfId="38" applyNumberFormat="1" applyFont="1" applyFill="1" applyBorder="1" applyAlignment="1">
      <alignment horizontal="center" wrapText="1"/>
    </xf>
    <xf numFmtId="181" fontId="10" fillId="0" borderId="1" xfId="38" applyNumberFormat="1" applyFont="1" applyFill="1" applyBorder="1" applyAlignment="1">
      <alignment horizontal="right" wrapText="1"/>
    </xf>
    <xf numFmtId="181" fontId="11" fillId="3" borderId="2" xfId="38" applyNumberFormat="1" applyFont="1" applyFill="1" applyBorder="1" applyAlignment="1">
      <alignment horizontal="center" vertical="center" wrapText="1"/>
    </xf>
    <xf numFmtId="181" fontId="11" fillId="3" borderId="54" xfId="38" applyNumberFormat="1" applyFont="1" applyFill="1" applyBorder="1" applyAlignment="1">
      <alignment horizontal="center" vertical="center" wrapText="1"/>
    </xf>
    <xf numFmtId="181" fontId="11" fillId="3" borderId="55" xfId="38" applyNumberFormat="1" applyFont="1" applyFill="1" applyBorder="1" applyAlignment="1">
      <alignment horizontal="center" vertical="center" wrapText="1"/>
    </xf>
    <xf numFmtId="181" fontId="11" fillId="3" borderId="38" xfId="38" applyNumberFormat="1" applyFont="1" applyFill="1" applyBorder="1" applyAlignment="1">
      <alignment horizontal="center" vertical="center" wrapText="1"/>
    </xf>
    <xf numFmtId="181" fontId="11" fillId="3" borderId="57" xfId="38" applyNumberFormat="1" applyFont="1" applyFill="1" applyBorder="1" applyAlignment="1">
      <alignment horizontal="center" vertical="center" wrapText="1"/>
    </xf>
    <xf numFmtId="181" fontId="11" fillId="3" borderId="8" xfId="38" applyNumberFormat="1" applyFont="1" applyFill="1" applyBorder="1" applyAlignment="1">
      <alignment horizontal="center" vertical="center" wrapText="1"/>
    </xf>
    <xf numFmtId="181" fontId="11" fillId="3" borderId="5" xfId="38" applyNumberFormat="1" applyFont="1" applyFill="1" applyBorder="1" applyAlignment="1">
      <alignment horizontal="center" vertical="center" wrapText="1"/>
    </xf>
    <xf numFmtId="181" fontId="11" fillId="3" borderId="6" xfId="38" applyNumberFormat="1" applyFont="1" applyFill="1" applyBorder="1" applyAlignment="1">
      <alignment horizontal="center" vertical="center" wrapText="1"/>
    </xf>
    <xf numFmtId="181" fontId="11" fillId="3" borderId="7" xfId="38" applyNumberFormat="1" applyFont="1" applyFill="1" applyBorder="1" applyAlignment="1">
      <alignment horizontal="center" vertical="center" wrapText="1"/>
    </xf>
    <xf numFmtId="181" fontId="11" fillId="3" borderId="3" xfId="38" applyNumberFormat="1" applyFont="1" applyFill="1" applyBorder="1" applyAlignment="1">
      <alignment horizontal="center" vertical="center" wrapText="1"/>
    </xf>
    <xf numFmtId="181" fontId="11" fillId="3" borderId="4" xfId="38" applyNumberFormat="1" applyFont="1" applyFill="1" applyBorder="1" applyAlignment="1">
      <alignment horizontal="center" vertical="center" wrapText="1"/>
    </xf>
    <xf numFmtId="0" fontId="16" fillId="0" borderId="43" xfId="32" applyFont="1" applyFill="1" applyBorder="1" applyAlignment="1">
      <alignment horizontal="center" vertical="center" wrapText="1"/>
    </xf>
    <xf numFmtId="0" fontId="16" fillId="0" borderId="23"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17" xfId="32" applyFont="1" applyFill="1" applyBorder="1" applyAlignment="1">
      <alignment horizontal="center" vertical="center" wrapText="1"/>
    </xf>
    <xf numFmtId="0" fontId="80" fillId="0" borderId="0" xfId="32" applyFont="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49" fontId="16" fillId="0" borderId="43" xfId="36" applyNumberFormat="1" applyFont="1" applyFill="1" applyBorder="1" applyAlignment="1">
      <alignment horizontal="center" vertical="center" wrapText="1"/>
    </xf>
    <xf numFmtId="49" fontId="16" fillId="0" borderId="44" xfId="36" applyNumberFormat="1" applyFont="1" applyFill="1" applyBorder="1" applyAlignment="1">
      <alignment horizontal="center" vertical="center" wrapText="1"/>
    </xf>
    <xf numFmtId="49" fontId="16" fillId="0" borderId="45" xfId="36" applyNumberFormat="1" applyFont="1" applyFill="1" applyBorder="1" applyAlignment="1">
      <alignment horizontal="center" vertical="center" wrapText="1"/>
    </xf>
    <xf numFmtId="0" fontId="16" fillId="0" borderId="28" xfId="32" applyFont="1" applyFill="1" applyBorder="1" applyAlignment="1">
      <alignment horizontal="center" vertical="center" wrapText="1"/>
    </xf>
    <xf numFmtId="0" fontId="16" fillId="0" borderId="39" xfId="32" applyFont="1" applyFill="1" applyBorder="1" applyAlignment="1">
      <alignment horizontal="center" vertical="center" wrapText="1"/>
    </xf>
    <xf numFmtId="0" fontId="16" fillId="0" borderId="97" xfId="32" applyFont="1" applyFill="1" applyBorder="1" applyAlignment="1">
      <alignment horizontal="center" vertical="center" wrapText="1"/>
    </xf>
    <xf numFmtId="0" fontId="16" fillId="0" borderId="86" xfId="32" applyFont="1" applyFill="1" applyBorder="1" applyAlignment="1">
      <alignment horizontal="center" vertical="center" wrapText="1"/>
    </xf>
    <xf numFmtId="0" fontId="80" fillId="0" borderId="0" xfId="32" applyFont="1" applyAlignment="1">
      <alignment horizontal="center" vertical="center"/>
    </xf>
    <xf numFmtId="0" fontId="16" fillId="0" borderId="2" xfId="32" applyFont="1" applyFill="1" applyBorder="1" applyAlignment="1">
      <alignment horizontal="center" vertical="center" wrapText="1"/>
    </xf>
    <xf numFmtId="0" fontId="16" fillId="0" borderId="4" xfId="32" applyFont="1" applyFill="1" applyBorder="1" applyAlignment="1">
      <alignment horizontal="center" vertical="center" wrapText="1"/>
    </xf>
    <xf numFmtId="0" fontId="16" fillId="0" borderId="8" xfId="32" applyFont="1" applyFill="1" applyBorder="1" applyAlignment="1">
      <alignment horizontal="center" vertical="center" wrapText="1"/>
    </xf>
    <xf numFmtId="0" fontId="16" fillId="0" borderId="9" xfId="32" applyFont="1" applyFill="1" applyBorder="1" applyAlignment="1">
      <alignment horizontal="center" vertical="center" wrapText="1"/>
    </xf>
    <xf numFmtId="14" fontId="16" fillId="0" borderId="48" xfId="36" applyNumberFormat="1" applyFont="1" applyFill="1" applyBorder="1" applyAlignment="1">
      <alignment horizontal="center" vertical="center"/>
    </xf>
    <xf numFmtId="14" fontId="16" fillId="0" borderId="49" xfId="36" applyNumberFormat="1" applyFont="1" applyFill="1" applyBorder="1" applyAlignment="1">
      <alignment horizontal="center" vertical="center"/>
    </xf>
    <xf numFmtId="14" fontId="16" fillId="0" borderId="50"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22" fillId="0" borderId="3" xfId="36" applyFont="1" applyBorder="1" applyAlignment="1">
      <alignment horizontal="left" vertical="center" wrapText="1"/>
    </xf>
    <xf numFmtId="0" fontId="23" fillId="0" borderId="0" xfId="36" applyFont="1" applyAlignment="1">
      <alignment horizontal="center" wrapText="1"/>
    </xf>
    <xf numFmtId="0" fontId="20" fillId="0" borderId="55" xfId="32" applyFont="1" applyBorder="1" applyAlignment="1">
      <alignment horizontal="center" vertical="center" wrapText="1"/>
    </xf>
    <xf numFmtId="0" fontId="20" fillId="0" borderId="38" xfId="32" applyFont="1" applyBorder="1" applyAlignment="1">
      <alignment horizontal="center" vertical="center" wrapText="1"/>
    </xf>
    <xf numFmtId="0" fontId="20" fillId="0" borderId="57"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16" fillId="0" borderId="50" xfId="39" applyFont="1" applyBorder="1" applyAlignment="1">
      <alignment horizontal="center" vertical="center" wrapText="1"/>
    </xf>
    <xf numFmtId="0" fontId="16" fillId="0" borderId="22" xfId="39" applyFont="1" applyBorder="1" applyAlignment="1">
      <alignment horizontal="center" vertical="center" wrapText="1"/>
    </xf>
    <xf numFmtId="0" fontId="16" fillId="0" borderId="101"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0" xfId="39" applyFont="1" applyAlignment="1">
      <alignment horizontal="right"/>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wrapText="1"/>
    </xf>
    <xf numFmtId="0" fontId="11" fillId="0" borderId="6" xfId="39" applyFont="1" applyBorder="1" applyAlignment="1">
      <alignment horizontal="center" vertical="center" wrapText="1"/>
    </xf>
    <xf numFmtId="0" fontId="11" fillId="0" borderId="7"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0" xfId="39" applyFont="1" applyAlignment="1">
      <alignment horizontal="center" wrapText="1"/>
    </xf>
    <xf numFmtId="49" fontId="16" fillId="0" borderId="55" xfId="39" applyNumberFormat="1" applyFont="1" applyBorder="1" applyAlignment="1">
      <alignment horizontal="center" vertical="center" textRotation="90" wrapText="1"/>
    </xf>
    <xf numFmtId="49" fontId="16" fillId="0" borderId="38" xfId="39" applyNumberFormat="1" applyFont="1" applyBorder="1" applyAlignment="1">
      <alignment horizontal="center" vertical="center" textRotation="90" wrapText="1"/>
    </xf>
    <xf numFmtId="49" fontId="16" fillId="0" borderId="57" xfId="39" applyNumberFormat="1" applyFont="1" applyBorder="1" applyAlignment="1">
      <alignment horizontal="center" vertical="center" textRotation="90" wrapText="1"/>
    </xf>
    <xf numFmtId="49" fontId="16" fillId="0" borderId="20" xfId="39" applyNumberFormat="1" applyFont="1" applyBorder="1" applyAlignment="1">
      <alignment horizontal="center" vertical="center" textRotation="90" wrapText="1"/>
    </xf>
    <xf numFmtId="49" fontId="16" fillId="0" borderId="26" xfId="39" applyNumberFormat="1" applyFont="1" applyBorder="1" applyAlignment="1">
      <alignment horizontal="center" vertical="center" textRotation="90" wrapText="1"/>
    </xf>
    <xf numFmtId="49" fontId="16" fillId="0" borderId="51" xfId="39" applyNumberFormat="1" applyFont="1" applyBorder="1" applyAlignment="1">
      <alignment horizontal="center" vertical="center" textRotation="90" wrapText="1"/>
    </xf>
    <xf numFmtId="0" fontId="20" fillId="0" borderId="0" xfId="39" applyFont="1" applyFill="1" applyAlignment="1">
      <alignment horizontal="right" vertical="center" wrapText="1"/>
    </xf>
    <xf numFmtId="0" fontId="81" fillId="0" borderId="1" xfId="39" applyFont="1" applyFill="1" applyBorder="1" applyAlignment="1">
      <alignment horizontal="right" wrapText="1"/>
    </xf>
    <xf numFmtId="0" fontId="16" fillId="2" borderId="55" xfId="39" applyFont="1" applyFill="1" applyBorder="1" applyAlignment="1">
      <alignment horizontal="center" vertical="center" wrapText="1"/>
    </xf>
    <xf numFmtId="0" fontId="16" fillId="2" borderId="57" xfId="39" applyFont="1" applyFill="1" applyBorder="1" applyAlignment="1">
      <alignment horizontal="center" vertical="center" wrapText="1"/>
    </xf>
    <xf numFmtId="0" fontId="16" fillId="2" borderId="48" xfId="39" applyFont="1" applyFill="1" applyBorder="1" applyAlignment="1">
      <alignment horizontal="center" vertical="center" wrapText="1"/>
    </xf>
    <xf numFmtId="0" fontId="16" fillId="2" borderId="49" xfId="39" applyFont="1" applyFill="1" applyBorder="1" applyAlignment="1">
      <alignment horizontal="center" vertical="center" wrapText="1"/>
    </xf>
    <xf numFmtId="0" fontId="16" fillId="2" borderId="50" xfId="39" applyFont="1" applyFill="1" applyBorder="1" applyAlignment="1">
      <alignment horizontal="center" vertical="center" wrapText="1"/>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49" fontId="16" fillId="0" borderId="55" xfId="39" applyNumberFormat="1" applyFont="1" applyBorder="1" applyAlignment="1">
      <alignment horizontal="center" vertical="center" textRotation="90"/>
    </xf>
    <xf numFmtId="49" fontId="16" fillId="0" borderId="38" xfId="39" applyNumberFormat="1" applyFont="1" applyBorder="1" applyAlignment="1">
      <alignment horizontal="center" vertical="center" textRotation="90"/>
    </xf>
    <xf numFmtId="49" fontId="16" fillId="0" borderId="57" xfId="39" applyNumberFormat="1" applyFont="1" applyBorder="1" applyAlignment="1">
      <alignment horizontal="center" vertical="center" textRotation="90"/>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3" borderId="38" xfId="39" applyFont="1" applyFill="1" applyBorder="1" applyAlignment="1">
      <alignment horizontal="center" vertical="center" wrapText="1"/>
    </xf>
    <xf numFmtId="0" fontId="16" fillId="3" borderId="57"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88" fillId="0" borderId="0" xfId="39" applyFont="1" applyAlignment="1">
      <alignment horizontal="center" wrapText="1"/>
    </xf>
    <xf numFmtId="0" fontId="81" fillId="0" borderId="0" xfId="39" applyFont="1" applyAlignment="1">
      <alignment horizontal="right"/>
    </xf>
    <xf numFmtId="0" fontId="81" fillId="0" borderId="0" xfId="39" applyFont="1" applyFill="1" applyBorder="1" applyAlignment="1">
      <alignment horizontal="right" wrapText="1"/>
    </xf>
    <xf numFmtId="0" fontId="16" fillId="0" borderId="17" xfId="39" applyFont="1" applyBorder="1" applyAlignment="1">
      <alignment horizontal="center" vertical="center" wrapText="1"/>
    </xf>
    <xf numFmtId="0" fontId="16" fillId="0" borderId="23"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43" xfId="39" applyFont="1" applyBorder="1" applyAlignment="1">
      <alignment horizontal="center" vertical="center" wrapText="1"/>
    </xf>
    <xf numFmtId="0" fontId="16" fillId="0" borderId="45" xfId="39" applyFont="1" applyBorder="1" applyAlignment="1">
      <alignment horizontal="center" vertical="center" wrapText="1"/>
    </xf>
    <xf numFmtId="0" fontId="16" fillId="0" borderId="58"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49" fontId="16" fillId="0" borderId="7" xfId="39" applyNumberFormat="1" applyFont="1" applyBorder="1" applyAlignment="1">
      <alignment horizontal="center" vertical="center"/>
    </xf>
    <xf numFmtId="0" fontId="16" fillId="0" borderId="28" xfId="39" applyFont="1" applyBorder="1" applyAlignment="1">
      <alignment horizontal="center" vertical="center" wrapText="1"/>
    </xf>
    <xf numFmtId="0" fontId="86" fillId="0" borderId="39" xfId="39" applyFont="1" applyBorder="1" applyAlignment="1">
      <alignment horizontal="center" vertical="center" wrapText="1"/>
    </xf>
    <xf numFmtId="0" fontId="86" fillId="0" borderId="97" xfId="39" applyFont="1" applyBorder="1" applyAlignment="1">
      <alignment horizontal="center" vertical="center" wrapText="1"/>
    </xf>
    <xf numFmtId="0" fontId="86" fillId="0" borderId="86" xfId="39" applyFont="1" applyBorder="1" applyAlignment="1">
      <alignment horizontal="center" vertical="center" wrapText="1"/>
    </xf>
    <xf numFmtId="0" fontId="88" fillId="0" borderId="0" xfId="39" applyFont="1" applyAlignment="1">
      <alignment horizontal="right"/>
    </xf>
    <xf numFmtId="0" fontId="16" fillId="0" borderId="0" xfId="39" applyFont="1" applyBorder="1" applyAlignment="1">
      <alignment horizontal="center" vertical="center"/>
    </xf>
    <xf numFmtId="0" fontId="86" fillId="0" borderId="2" xfId="39" applyFont="1" applyBorder="1" applyAlignment="1">
      <alignment horizontal="center" vertical="center" wrapText="1"/>
    </xf>
    <xf numFmtId="0" fontId="86" fillId="0" borderId="4" xfId="39" applyFont="1" applyBorder="1" applyAlignment="1">
      <alignment horizontal="center" vertical="center" wrapText="1"/>
    </xf>
    <xf numFmtId="0" fontId="86" fillId="0" borderId="8" xfId="39" applyFont="1" applyBorder="1" applyAlignment="1">
      <alignment horizontal="center" vertical="center" wrapText="1"/>
    </xf>
    <xf numFmtId="0" fontId="86" fillId="0" borderId="9" xfId="39" applyFont="1" applyBorder="1" applyAlignment="1">
      <alignment horizontal="center" vertical="center" wrapText="1"/>
    </xf>
    <xf numFmtId="49" fontId="86" fillId="0" borderId="5" xfId="39" applyNumberFormat="1" applyFont="1" applyBorder="1" applyAlignment="1">
      <alignment horizontal="center" vertical="center"/>
    </xf>
    <xf numFmtId="49" fontId="86" fillId="0" borderId="6" xfId="39" applyNumberFormat="1" applyFont="1" applyBorder="1" applyAlignment="1">
      <alignment horizontal="center" vertical="center"/>
    </xf>
    <xf numFmtId="49" fontId="86" fillId="0" borderId="7" xfId="39" applyNumberFormat="1" applyFont="1" applyBorder="1" applyAlignment="1">
      <alignment horizontal="center" vertical="center"/>
    </xf>
    <xf numFmtId="0" fontId="16" fillId="0" borderId="0" xfId="39" applyFont="1" applyAlignment="1">
      <alignment horizontal="center" vertical="center" wrapText="1"/>
    </xf>
    <xf numFmtId="0" fontId="11" fillId="0" borderId="2" xfId="39" applyFont="1" applyBorder="1" applyAlignment="1">
      <alignment horizontal="center" vertical="center" wrapText="1"/>
    </xf>
    <xf numFmtId="0" fontId="11" fillId="0" borderId="8" xfId="39" applyFont="1" applyBorder="1" applyAlignment="1">
      <alignment horizontal="center" vertical="center" wrapText="1"/>
    </xf>
    <xf numFmtId="0" fontId="14" fillId="0" borderId="0" xfId="49" applyFont="1"/>
    <xf numFmtId="0" fontId="11" fillId="0" borderId="0" xfId="1447" applyFont="1" applyAlignment="1">
      <alignment horizontal="right"/>
    </xf>
    <xf numFmtId="0" fontId="12" fillId="0" borderId="0" xfId="1447" applyFont="1" applyAlignment="1">
      <alignment horizontal="right"/>
    </xf>
    <xf numFmtId="0" fontId="23" fillId="0" borderId="0" xfId="51" applyFont="1" applyAlignment="1">
      <alignment horizontal="center"/>
    </xf>
    <xf numFmtId="0" fontId="23" fillId="0" borderId="0" xfId="51" applyFont="1" applyAlignment="1">
      <alignment horizontal="center"/>
    </xf>
    <xf numFmtId="0" fontId="14" fillId="0" borderId="1" xfId="1506" applyFont="1" applyBorder="1" applyAlignment="1">
      <alignment horizontal="right"/>
    </xf>
    <xf numFmtId="0" fontId="11" fillId="67" borderId="55" xfId="51" applyFont="1" applyFill="1" applyBorder="1" applyAlignment="1">
      <alignment horizontal="center" vertical="center" wrapText="1"/>
    </xf>
    <xf numFmtId="0" fontId="12" fillId="67" borderId="2" xfId="0" applyFont="1" applyFill="1" applyBorder="1" applyAlignment="1">
      <alignment horizontal="center" vertical="center" wrapText="1"/>
    </xf>
    <xf numFmtId="0" fontId="12" fillId="67" borderId="3" xfId="0" applyFont="1" applyFill="1" applyBorder="1" applyAlignment="1">
      <alignment horizontal="center" vertical="center" wrapText="1"/>
    </xf>
    <xf numFmtId="0" fontId="12" fillId="67" borderId="4" xfId="0" applyFont="1" applyFill="1" applyBorder="1" applyAlignment="1">
      <alignment horizontal="center" vertical="center" wrapText="1"/>
    </xf>
    <xf numFmtId="0" fontId="12" fillId="0" borderId="0" xfId="49" applyFont="1"/>
    <xf numFmtId="0" fontId="10" fillId="0" borderId="38" xfId="51" applyFont="1" applyBorder="1"/>
    <xf numFmtId="0" fontId="12" fillId="67" borderId="8" xfId="0" applyFont="1" applyFill="1" applyBorder="1" applyAlignment="1">
      <alignment horizontal="center" vertical="center" wrapText="1"/>
    </xf>
    <xf numFmtId="0" fontId="12" fillId="67" borderId="1"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10" fillId="0" borderId="57" xfId="51" applyFont="1" applyBorder="1"/>
    <xf numFmtId="0" fontId="12" fillId="67" borderId="8" xfId="0" applyFont="1" applyFill="1" applyBorder="1" applyAlignment="1">
      <alignment horizontal="center" vertical="center" wrapText="1"/>
    </xf>
    <xf numFmtId="0" fontId="12" fillId="67" borderId="15"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10" fillId="0" borderId="20" xfId="51" applyFont="1" applyFill="1" applyBorder="1" applyAlignment="1">
      <alignment horizontal="left" vertical="center" wrapText="1"/>
    </xf>
    <xf numFmtId="3" fontId="14" fillId="0" borderId="48" xfId="49" applyNumberFormat="1" applyFont="1" applyBorder="1" applyAlignment="1">
      <alignment horizontal="center" vertical="center"/>
    </xf>
    <xf numFmtId="3" fontId="14" fillId="0" borderId="44" xfId="49" applyNumberFormat="1" applyFont="1" applyBorder="1" applyAlignment="1">
      <alignment horizontal="center" vertical="center"/>
    </xf>
    <xf numFmtId="3" fontId="14" fillId="0" borderId="50" xfId="49" applyNumberFormat="1" applyFont="1" applyBorder="1" applyAlignment="1">
      <alignment horizontal="center" vertical="center"/>
    </xf>
    <xf numFmtId="0" fontId="10" fillId="0" borderId="26" xfId="51" applyFont="1" applyFill="1" applyBorder="1" applyAlignment="1">
      <alignment horizontal="left" vertical="center" wrapText="1"/>
    </xf>
    <xf numFmtId="3" fontId="14" fillId="0" borderId="21" xfId="49" applyNumberFormat="1" applyFont="1" applyBorder="1" applyAlignment="1">
      <alignment horizontal="center" vertical="center"/>
    </xf>
    <xf numFmtId="3" fontId="14" fillId="0" borderId="24" xfId="49" applyNumberFormat="1" applyFont="1" applyBorder="1" applyAlignment="1">
      <alignment horizontal="center" vertical="center"/>
    </xf>
    <xf numFmtId="3" fontId="14" fillId="0" borderId="22" xfId="49" applyNumberFormat="1" applyFont="1" applyBorder="1" applyAlignment="1">
      <alignment horizontal="center" vertical="center"/>
    </xf>
    <xf numFmtId="0" fontId="10" fillId="0" borderId="30" xfId="51" applyFont="1" applyFill="1" applyBorder="1" applyAlignment="1">
      <alignment horizontal="left" vertical="center" wrapText="1"/>
    </xf>
    <xf numFmtId="3" fontId="14" fillId="0" borderId="32" xfId="49" applyNumberFormat="1" applyFont="1" applyBorder="1" applyAlignment="1">
      <alignment horizontal="center" vertical="center"/>
    </xf>
    <xf numFmtId="3" fontId="14" fillId="0" borderId="35" xfId="49" applyNumberFormat="1" applyFont="1" applyBorder="1" applyAlignment="1">
      <alignment horizontal="center" vertical="center"/>
    </xf>
    <xf numFmtId="3" fontId="14" fillId="0" borderId="33"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89" fillId="0" borderId="0" xfId="0" applyFont="1"/>
    <xf numFmtId="0" fontId="14" fillId="0" borderId="0" xfId="0" applyFont="1"/>
    <xf numFmtId="0" fontId="14" fillId="0" borderId="0" xfId="1447" applyFont="1" applyFill="1" applyAlignment="1">
      <alignment vertical="center"/>
    </xf>
    <xf numFmtId="0" fontId="14" fillId="0" borderId="0" xfId="1447" applyFont="1" applyAlignment="1">
      <alignment vertical="center"/>
    </xf>
    <xf numFmtId="0" fontId="11" fillId="0" borderId="0" xfId="1447" applyFont="1" applyFill="1" applyAlignment="1">
      <alignment horizontal="right" vertical="center"/>
    </xf>
    <xf numFmtId="0" fontId="23" fillId="0" borderId="0" xfId="32" applyFont="1" applyAlignment="1">
      <alignment horizontal="center" vertical="center" wrapText="1"/>
    </xf>
    <xf numFmtId="0" fontId="14" fillId="0" borderId="1" xfId="1447" applyFont="1" applyBorder="1" applyAlignment="1">
      <alignment vertical="center"/>
    </xf>
    <xf numFmtId="0" fontId="22" fillId="0" borderId="0" xfId="1447" applyFont="1" applyFill="1" applyAlignment="1">
      <alignment vertical="center" wrapText="1" readingOrder="1"/>
    </xf>
    <xf numFmtId="0" fontId="22" fillId="0" borderId="0" xfId="32" applyFont="1" applyFill="1" applyBorder="1" applyAlignment="1">
      <alignment horizontal="right" vertical="center" wrapText="1" readingOrder="1"/>
    </xf>
    <xf numFmtId="0" fontId="11" fillId="67" borderId="13" xfId="32" applyFont="1" applyFill="1" applyBorder="1" applyAlignment="1">
      <alignment horizontal="center" vertical="center" wrapText="1"/>
    </xf>
    <xf numFmtId="0" fontId="12" fillId="67" borderId="5" xfId="0" applyFont="1" applyFill="1" applyBorder="1" applyAlignment="1">
      <alignment horizontal="center" vertical="center" wrapText="1"/>
    </xf>
    <xf numFmtId="0" fontId="12" fillId="67" borderId="7" xfId="0" applyFont="1" applyFill="1" applyBorder="1" applyAlignment="1">
      <alignment horizontal="center" vertical="center" wrapText="1"/>
    </xf>
    <xf numFmtId="0" fontId="22" fillId="0" borderId="0" xfId="1447" applyFont="1" applyFill="1" applyBorder="1" applyAlignment="1">
      <alignment vertical="center" wrapText="1" readingOrder="1"/>
    </xf>
    <xf numFmtId="0" fontId="10" fillId="0" borderId="20" xfId="32" applyFont="1" applyFill="1" applyBorder="1" applyAlignment="1">
      <alignment horizontal="left" vertical="center" wrapText="1"/>
    </xf>
    <xf numFmtId="3" fontId="22" fillId="0" borderId="43" xfId="1447" applyNumberFormat="1" applyFont="1" applyFill="1" applyBorder="1" applyAlignment="1">
      <alignment horizontal="center" vertical="center" wrapText="1"/>
    </xf>
    <xf numFmtId="3" fontId="22" fillId="0" borderId="44" xfId="1447" applyNumberFormat="1" applyFont="1" applyFill="1" applyBorder="1" applyAlignment="1">
      <alignment horizontal="center" vertical="center" wrapText="1"/>
    </xf>
    <xf numFmtId="3" fontId="22" fillId="0" borderId="45" xfId="1447" applyNumberFormat="1" applyFont="1" applyFill="1" applyBorder="1" applyAlignment="1">
      <alignment horizontal="center" vertical="center" wrapText="1"/>
    </xf>
    <xf numFmtId="0" fontId="10" fillId="0" borderId="26" xfId="32" applyFont="1" applyFill="1" applyBorder="1" applyAlignment="1">
      <alignment horizontal="left" vertical="center" wrapText="1"/>
    </xf>
    <xf numFmtId="3" fontId="22" fillId="0" borderId="23" xfId="1447" applyNumberFormat="1" applyFont="1" applyFill="1" applyBorder="1" applyAlignment="1">
      <alignment horizontal="center" vertical="center" wrapText="1"/>
    </xf>
    <xf numFmtId="3" fontId="22" fillId="0" borderId="24" xfId="1447" applyNumberFormat="1" applyFont="1" applyFill="1" applyBorder="1" applyAlignment="1">
      <alignment horizontal="center" vertical="center" wrapText="1"/>
    </xf>
    <xf numFmtId="3" fontId="22" fillId="0" borderId="46" xfId="1447" applyNumberFormat="1" applyFont="1" applyFill="1" applyBorder="1" applyAlignment="1">
      <alignment horizontal="center" vertical="center" wrapText="1"/>
    </xf>
    <xf numFmtId="0" fontId="10" fillId="0" borderId="30" xfId="32" applyFont="1" applyFill="1" applyBorder="1" applyAlignment="1">
      <alignment horizontal="left" vertical="center" wrapText="1"/>
    </xf>
    <xf numFmtId="3" fontId="22" fillId="0" borderId="28" xfId="1447" applyNumberFormat="1" applyFont="1" applyFill="1" applyBorder="1" applyAlignment="1">
      <alignment horizontal="center" vertical="center" wrapText="1"/>
    </xf>
    <xf numFmtId="3" fontId="22" fillId="0" borderId="29" xfId="1447" applyNumberFormat="1" applyFont="1" applyFill="1" applyBorder="1" applyAlignment="1">
      <alignment horizontal="center" vertical="center" wrapText="1"/>
    </xf>
    <xf numFmtId="3" fontId="22" fillId="0" borderId="47"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93" fillId="0" borderId="0" xfId="1447" applyFont="1" applyFill="1" applyAlignment="1">
      <alignment vertical="center"/>
    </xf>
    <xf numFmtId="0" fontId="93" fillId="0" borderId="0" xfId="1447" applyFont="1" applyFill="1" applyAlignment="1">
      <alignment vertical="center" wrapText="1" readingOrder="1"/>
    </xf>
    <xf numFmtId="0" fontId="22" fillId="0" borderId="1" xfId="32" applyFont="1" applyFill="1" applyBorder="1" applyAlignment="1">
      <alignment horizontal="right" vertical="center" wrapText="1" readingOrder="1"/>
    </xf>
    <xf numFmtId="0" fontId="11" fillId="67" borderId="5" xfId="32" applyFont="1" applyFill="1" applyBorder="1" applyAlignment="1">
      <alignment horizontal="center" vertical="center" wrapText="1"/>
    </xf>
    <xf numFmtId="0" fontId="11" fillId="67" borderId="15" xfId="32" applyFont="1" applyFill="1" applyBorder="1" applyAlignment="1">
      <alignment horizontal="center" vertical="center" wrapText="1"/>
    </xf>
    <xf numFmtId="0" fontId="11" fillId="67" borderId="7" xfId="32" applyFont="1" applyFill="1" applyBorder="1" applyAlignment="1">
      <alignment horizontal="center" vertical="center" wrapText="1"/>
    </xf>
    <xf numFmtId="3" fontId="10" fillId="0" borderId="44" xfId="1447" applyNumberFormat="1" applyFont="1" applyFill="1" applyBorder="1" applyAlignment="1">
      <alignment horizontal="center" vertical="center" wrapText="1"/>
    </xf>
    <xf numFmtId="3" fontId="14" fillId="0" borderId="45" xfId="1447" applyNumberFormat="1" applyFont="1" applyFill="1" applyBorder="1" applyAlignment="1">
      <alignment horizontal="center" vertical="center"/>
    </xf>
    <xf numFmtId="3" fontId="10" fillId="0" borderId="24" xfId="1447" applyNumberFormat="1" applyFont="1" applyFill="1" applyBorder="1" applyAlignment="1">
      <alignment horizontal="center" vertical="center" wrapText="1"/>
    </xf>
    <xf numFmtId="3" fontId="14" fillId="0" borderId="46" xfId="1447" applyNumberFormat="1" applyFont="1" applyFill="1" applyBorder="1" applyAlignment="1">
      <alignment horizontal="center" vertical="center"/>
    </xf>
    <xf numFmtId="3" fontId="10" fillId="0" borderId="29" xfId="1447" applyNumberFormat="1" applyFont="1" applyFill="1" applyBorder="1" applyAlignment="1">
      <alignment horizontal="center" vertical="center" wrapText="1"/>
    </xf>
    <xf numFmtId="3" fontId="14" fillId="0" borderId="47"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14" fillId="0" borderId="1" xfId="49" applyFont="1" applyBorder="1" applyAlignment="1">
      <alignment horizontal="right"/>
    </xf>
    <xf numFmtId="0" fontId="11" fillId="67" borderId="2" xfId="51" applyFont="1" applyFill="1" applyBorder="1" applyAlignment="1">
      <alignment horizontal="center" vertical="center" wrapText="1"/>
    </xf>
    <xf numFmtId="0" fontId="12" fillId="67" borderId="2" xfId="51" applyFont="1" applyFill="1" applyBorder="1" applyAlignment="1">
      <alignment horizontal="center" vertical="center" wrapText="1"/>
    </xf>
    <xf numFmtId="0" fontId="12" fillId="67" borderId="3" xfId="51" applyFont="1" applyFill="1" applyBorder="1" applyAlignment="1">
      <alignment horizontal="center" vertical="center" wrapText="1"/>
    </xf>
    <xf numFmtId="0" fontId="12" fillId="67" borderId="4" xfId="51" applyFont="1" applyFill="1" applyBorder="1" applyAlignment="1">
      <alignment horizontal="center" vertical="center" wrapText="1"/>
    </xf>
    <xf numFmtId="0" fontId="10" fillId="0" borderId="54" xfId="51" applyFont="1" applyBorder="1"/>
    <xf numFmtId="0" fontId="12" fillId="67" borderId="8" xfId="51" applyFont="1" applyFill="1" applyBorder="1" applyAlignment="1">
      <alignment horizontal="center" vertical="center" wrapText="1"/>
    </xf>
    <xf numFmtId="0" fontId="12" fillId="67" borderId="1"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10" fillId="0" borderId="8" xfId="51" applyFont="1" applyBorder="1"/>
    <xf numFmtId="0" fontId="12" fillId="67" borderId="10" xfId="51" applyFont="1" applyFill="1" applyBorder="1" applyAlignment="1">
      <alignment horizontal="center" vertical="center" wrapText="1"/>
    </xf>
    <xf numFmtId="0" fontId="12" fillId="67" borderId="15" xfId="51" applyFont="1" applyFill="1" applyBorder="1" applyAlignment="1">
      <alignment horizontal="center" vertical="center" wrapText="1"/>
    </xf>
    <xf numFmtId="0" fontId="12" fillId="67" borderId="31" xfId="51" applyFont="1" applyFill="1" applyBorder="1" applyAlignment="1">
      <alignment horizontal="center" vertical="center" wrapText="1"/>
    </xf>
    <xf numFmtId="0" fontId="10" fillId="0" borderId="16" xfId="51" applyFont="1" applyFill="1" applyBorder="1" applyAlignment="1">
      <alignment horizontal="left" vertical="center" wrapText="1"/>
    </xf>
    <xf numFmtId="3" fontId="14" fillId="0" borderId="17" xfId="49" applyNumberFormat="1" applyFont="1" applyBorder="1" applyAlignment="1">
      <alignment horizontal="center" vertical="center"/>
    </xf>
    <xf numFmtId="3" fontId="14" fillId="0" borderId="18" xfId="49" applyNumberFormat="1" applyFont="1" applyBorder="1" applyAlignment="1">
      <alignment horizontal="center" vertical="center"/>
    </xf>
    <xf numFmtId="3" fontId="14" fillId="0" borderId="84" xfId="49" applyNumberFormat="1" applyFont="1" applyBorder="1" applyAlignment="1">
      <alignment horizontal="center" vertical="center"/>
    </xf>
    <xf numFmtId="0" fontId="10" fillId="0" borderId="21" xfId="51" applyFont="1" applyFill="1" applyBorder="1" applyAlignment="1">
      <alignment horizontal="left" vertical="center" wrapText="1"/>
    </xf>
    <xf numFmtId="3" fontId="14" fillId="0" borderId="23" xfId="49" applyNumberFormat="1" applyFont="1" applyBorder="1" applyAlignment="1">
      <alignment horizontal="center" vertical="center"/>
    </xf>
    <xf numFmtId="3" fontId="14" fillId="0" borderId="46" xfId="49" applyNumberFormat="1" applyFont="1" applyBorder="1" applyAlignment="1">
      <alignment horizontal="center" vertical="center"/>
    </xf>
    <xf numFmtId="0" fontId="10" fillId="0" borderId="27" xfId="51" applyFont="1" applyFill="1" applyBorder="1" applyAlignment="1">
      <alignment horizontal="left" vertical="center" wrapText="1"/>
    </xf>
    <xf numFmtId="3" fontId="14" fillId="0" borderId="28" xfId="49" applyNumberFormat="1" applyFont="1" applyBorder="1" applyAlignment="1">
      <alignment horizontal="center" vertical="center"/>
    </xf>
    <xf numFmtId="3" fontId="14" fillId="0" borderId="29" xfId="49" applyNumberFormat="1" applyFont="1" applyBorder="1" applyAlignment="1">
      <alignment horizontal="center" vertical="center"/>
    </xf>
    <xf numFmtId="3" fontId="14" fillId="0" borderId="47" xfId="49" applyNumberFormat="1" applyFont="1" applyBorder="1" applyAlignment="1">
      <alignment horizontal="center" vertical="center"/>
    </xf>
    <xf numFmtId="0" fontId="11" fillId="2" borderId="5" xfId="51" applyFont="1" applyFill="1" applyBorder="1" applyAlignment="1">
      <alignment horizontal="center" vertical="center" wrapText="1"/>
    </xf>
    <xf numFmtId="3" fontId="12" fillId="2" borderId="10" xfId="49" applyNumberFormat="1" applyFont="1" applyFill="1" applyBorder="1" applyAlignment="1">
      <alignment horizontal="center" vertical="center"/>
    </xf>
    <xf numFmtId="3" fontId="12" fillId="2" borderId="31" xfId="49" applyNumberFormat="1" applyFont="1" applyFill="1" applyBorder="1" applyAlignment="1">
      <alignment horizontal="center" vertical="center"/>
    </xf>
    <xf numFmtId="0" fontId="23" fillId="0" borderId="0" xfId="51" applyFont="1" applyAlignment="1">
      <alignment horizontal="center" vertical="center" wrapText="1"/>
    </xf>
    <xf numFmtId="168" fontId="14" fillId="0" borderId="17" xfId="49" applyNumberFormat="1" applyFont="1" applyBorder="1" applyAlignment="1">
      <alignment horizontal="center" vertical="center"/>
    </xf>
    <xf numFmtId="168" fontId="14" fillId="0" borderId="18" xfId="49" applyNumberFormat="1" applyFont="1" applyBorder="1" applyAlignment="1">
      <alignment horizontal="center" vertical="center"/>
    </xf>
    <xf numFmtId="168" fontId="14" fillId="0" borderId="84" xfId="49" applyNumberFormat="1" applyFont="1" applyBorder="1" applyAlignment="1">
      <alignment horizontal="center" vertical="center"/>
    </xf>
    <xf numFmtId="168" fontId="14" fillId="0" borderId="23" xfId="49" applyNumberFormat="1" applyFont="1" applyBorder="1" applyAlignment="1">
      <alignment horizontal="center" vertical="center"/>
    </xf>
    <xf numFmtId="168" fontId="14" fillId="0" borderId="24" xfId="49" applyNumberFormat="1" applyFont="1" applyBorder="1" applyAlignment="1">
      <alignment horizontal="center" vertical="center"/>
    </xf>
    <xf numFmtId="168" fontId="14" fillId="0" borderId="46" xfId="49" applyNumberFormat="1" applyFont="1" applyBorder="1" applyAlignment="1">
      <alignment horizontal="center" vertical="center"/>
    </xf>
    <xf numFmtId="168" fontId="14" fillId="0" borderId="28" xfId="49" applyNumberFormat="1" applyFont="1" applyBorder="1" applyAlignment="1">
      <alignment horizontal="center" vertical="center"/>
    </xf>
    <xf numFmtId="168" fontId="14" fillId="0" borderId="29" xfId="49" applyNumberFormat="1" applyFont="1" applyBorder="1" applyAlignment="1">
      <alignment horizontal="center" vertical="center"/>
    </xf>
    <xf numFmtId="168" fontId="14" fillId="0" borderId="47" xfId="49" applyNumberFormat="1" applyFont="1" applyBorder="1" applyAlignment="1">
      <alignment horizontal="center" vertical="center"/>
    </xf>
    <xf numFmtId="168" fontId="12" fillId="2" borderId="10" xfId="49" applyNumberFormat="1" applyFont="1" applyFill="1" applyBorder="1" applyAlignment="1">
      <alignment horizontal="center" vertical="center"/>
    </xf>
    <xf numFmtId="168" fontId="12" fillId="2" borderId="15" xfId="49" applyNumberFormat="1" applyFont="1" applyFill="1" applyBorder="1" applyAlignment="1">
      <alignment horizontal="center" vertical="center"/>
    </xf>
    <xf numFmtId="168" fontId="12" fillId="2" borderId="31" xfId="49" applyNumberFormat="1" applyFont="1" applyFill="1" applyBorder="1" applyAlignment="1">
      <alignment horizontal="center" vertical="center"/>
    </xf>
    <xf numFmtId="0" fontId="14" fillId="0" borderId="0" xfId="49" applyFont="1" applyAlignment="1">
      <alignment horizontal="justify" vertical="center" wrapText="1"/>
    </xf>
    <xf numFmtId="0" fontId="14" fillId="0" borderId="0" xfId="49" applyFont="1" applyAlignment="1">
      <alignment horizontal="left" vertical="center"/>
    </xf>
    <xf numFmtId="0" fontId="22" fillId="0" borderId="0" xfId="1447" applyFont="1" applyAlignment="1">
      <alignment vertical="center" wrapText="1"/>
    </xf>
    <xf numFmtId="0" fontId="11" fillId="0" borderId="0" xfId="1447" applyFont="1" applyAlignment="1">
      <alignment horizontal="right" vertical="center" wrapText="1"/>
    </xf>
    <xf numFmtId="0" fontId="94" fillId="0" borderId="0" xfId="1447" applyFont="1" applyAlignment="1">
      <alignment vertical="center" wrapText="1"/>
    </xf>
    <xf numFmtId="0" fontId="95" fillId="0" borderId="0" xfId="1447" applyFont="1" applyAlignment="1">
      <alignment horizontal="center" vertical="center" wrapText="1"/>
    </xf>
    <xf numFmtId="0" fontId="95" fillId="0" borderId="0" xfId="1447" applyFont="1" applyAlignment="1">
      <alignment horizontal="center" vertical="center" wrapText="1"/>
    </xf>
    <xf numFmtId="0" fontId="22" fillId="0" borderId="1" xfId="1447" applyFont="1" applyBorder="1" applyAlignment="1">
      <alignment horizontal="right"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3" fontId="22" fillId="0" borderId="36" xfId="1447" applyNumberFormat="1" applyFont="1" applyBorder="1" applyAlignment="1">
      <alignment horizontal="center" vertical="center" wrapText="1"/>
    </xf>
    <xf numFmtId="3" fontId="22" fillId="0" borderId="37" xfId="1447" applyNumberFormat="1" applyFont="1" applyBorder="1" applyAlignment="1">
      <alignment horizontal="center" vertical="center" wrapText="1"/>
    </xf>
    <xf numFmtId="3" fontId="0" fillId="0" borderId="0" xfId="0" applyNumberFormat="1"/>
    <xf numFmtId="0" fontId="16" fillId="67" borderId="21" xfId="32" applyFont="1" applyFill="1" applyBorder="1" applyAlignment="1">
      <alignment horizontal="center" vertical="center" wrapText="1"/>
    </xf>
    <xf numFmtId="3" fontId="22" fillId="0" borderId="24" xfId="1447" applyNumberFormat="1" applyFont="1" applyBorder="1" applyAlignment="1">
      <alignment horizontal="center" vertical="center" wrapText="1"/>
    </xf>
    <xf numFmtId="3" fontId="22" fillId="0" borderId="22" xfId="1447" applyNumberFormat="1" applyFont="1" applyBorder="1" applyAlignment="1">
      <alignment horizontal="center" vertical="center" wrapText="1"/>
    </xf>
    <xf numFmtId="0" fontId="11" fillId="67" borderId="21" xfId="32" applyFont="1" applyFill="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2" fillId="0" borderId="0" xfId="1447"/>
    <xf numFmtId="0" fontId="11" fillId="0" borderId="0" xfId="1447" applyFont="1" applyFill="1" applyAlignment="1">
      <alignment horizontal="right"/>
    </xf>
    <xf numFmtId="0" fontId="23" fillId="0" borderId="0" xfId="32" applyFont="1" applyFill="1" applyAlignment="1">
      <alignment horizontal="center" vertical="center" wrapText="1"/>
    </xf>
    <xf numFmtId="0" fontId="11" fillId="68" borderId="48" xfId="32" applyFont="1" applyFill="1" applyBorder="1" applyAlignment="1">
      <alignment horizontal="center" vertical="center" wrapText="1"/>
    </xf>
    <xf numFmtId="0" fontId="11" fillId="68" borderId="49" xfId="32" applyFont="1" applyFill="1" applyBorder="1" applyAlignment="1">
      <alignment horizontal="center" vertical="center" wrapText="1"/>
    </xf>
    <xf numFmtId="0" fontId="11" fillId="68" borderId="50"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1" fillId="0" borderId="24" xfId="32" applyFont="1" applyFill="1" applyBorder="1" applyAlignment="1">
      <alignment horizontal="center" vertical="center" wrapText="1"/>
    </xf>
    <xf numFmtId="0" fontId="11" fillId="0" borderId="46" xfId="32" applyFont="1" applyFill="1" applyBorder="1" applyAlignment="1">
      <alignment horizontal="center" vertical="center" wrapText="1"/>
    </xf>
    <xf numFmtId="0" fontId="12" fillId="0" borderId="24" xfId="32" applyFont="1" applyFill="1" applyBorder="1" applyAlignment="1">
      <alignment horizontal="center" vertical="center"/>
    </xf>
    <xf numFmtId="0" fontId="12" fillId="0" borderId="46" xfId="32" applyFont="1" applyFill="1" applyBorder="1" applyAlignment="1">
      <alignment horizontal="center" vertical="center"/>
    </xf>
    <xf numFmtId="49" fontId="21" fillId="0" borderId="24" xfId="32" quotePrefix="1" applyNumberFormat="1" applyFont="1" applyFill="1" applyBorder="1" applyAlignment="1">
      <alignment horizontal="center" vertical="center" wrapText="1"/>
    </xf>
    <xf numFmtId="0" fontId="21" fillId="0" borderId="24" xfId="32" applyFont="1" applyFill="1" applyBorder="1" applyAlignment="1">
      <alignment horizontal="center" vertical="center" wrapText="1"/>
    </xf>
    <xf numFmtId="0" fontId="96" fillId="0" borderId="24" xfId="32" applyFont="1" applyFill="1" applyBorder="1" applyAlignment="1">
      <alignment horizontal="center" vertical="center" wrapText="1"/>
    </xf>
    <xf numFmtId="0" fontId="21" fillId="0" borderId="46" xfId="32" applyFont="1" applyFill="1" applyBorder="1" applyAlignment="1">
      <alignment horizontal="center" vertical="center" wrapText="1"/>
    </xf>
    <xf numFmtId="0" fontId="22" fillId="0" borderId="23" xfId="1447" applyFont="1" applyFill="1" applyBorder="1" applyAlignment="1">
      <alignment horizontal="center" vertical="center" wrapText="1"/>
    </xf>
    <xf numFmtId="0" fontId="97" fillId="0" borderId="23" xfId="1447" applyFont="1" applyFill="1" applyBorder="1" applyAlignment="1">
      <alignment horizontal="center" vertical="center" wrapText="1"/>
    </xf>
    <xf numFmtId="0" fontId="21" fillId="0" borderId="34" xfId="1447" applyFont="1" applyFill="1" applyBorder="1" applyAlignment="1">
      <alignment horizontal="center" vertical="center" wrapText="1"/>
    </xf>
    <xf numFmtId="3" fontId="21" fillId="0" borderId="35" xfId="0" applyNumberFormat="1" applyFont="1" applyFill="1" applyBorder="1" applyAlignment="1">
      <alignment horizontal="center" vertical="center" wrapText="1"/>
    </xf>
    <xf numFmtId="3" fontId="21" fillId="0" borderId="58"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1" fillId="0" borderId="0" xfId="1447" applyFont="1" applyAlignment="1">
      <alignment horizontal="left" vertical="center" wrapText="1"/>
    </xf>
    <xf numFmtId="0" fontId="98" fillId="0" borderId="0" xfId="1447" applyFont="1"/>
    <xf numFmtId="0" fontId="11" fillId="0" borderId="0" xfId="1447" applyFont="1" applyAlignment="1"/>
    <xf numFmtId="0" fontId="11" fillId="0" borderId="0" xfId="1447" applyFont="1" applyAlignment="1">
      <alignment horizontal="right"/>
    </xf>
    <xf numFmtId="0" fontId="98" fillId="0" borderId="0" xfId="1447" applyFont="1" applyAlignment="1">
      <alignment horizontal="center"/>
    </xf>
    <xf numFmtId="0" fontId="98" fillId="0" borderId="0" xfId="1447" applyFont="1" applyBorder="1"/>
    <xf numFmtId="0" fontId="23" fillId="0" borderId="0" xfId="1447" applyFont="1" applyAlignment="1">
      <alignment horizontal="center"/>
    </xf>
    <xf numFmtId="0" fontId="18" fillId="0" borderId="0" xfId="1447" applyFont="1" applyAlignment="1">
      <alignment horizontal="center"/>
    </xf>
    <xf numFmtId="49" fontId="11" fillId="67" borderId="5" xfId="1447" applyNumberFormat="1" applyFont="1" applyFill="1" applyBorder="1" applyAlignment="1">
      <alignment horizontal="center" vertical="center" wrapText="1"/>
    </xf>
    <xf numFmtId="49" fontId="11" fillId="67" borderId="12" xfId="1447" applyNumberFormat="1" applyFont="1" applyFill="1" applyBorder="1" applyAlignment="1">
      <alignment horizontal="center" vertical="center" wrapText="1"/>
    </xf>
    <xf numFmtId="49" fontId="11" fillId="67" borderId="31" xfId="1447" applyNumberFormat="1" applyFont="1" applyFill="1" applyBorder="1" applyAlignment="1">
      <alignment horizontal="center" vertical="center" wrapText="1"/>
    </xf>
    <xf numFmtId="0" fontId="98" fillId="0" borderId="0" xfId="1447" applyFont="1" applyAlignment="1">
      <alignment horizontal="center" vertical="center"/>
    </xf>
    <xf numFmtId="0" fontId="10" fillId="4" borderId="53" xfId="32" applyFont="1" applyFill="1" applyBorder="1" applyAlignment="1">
      <alignment vertical="center" wrapText="1"/>
    </xf>
    <xf numFmtId="169" fontId="10" fillId="4" borderId="48" xfId="1094" applyNumberFormat="1" applyFont="1" applyFill="1" applyBorder="1" applyAlignment="1">
      <alignment horizontal="center" vertical="center" wrapText="1"/>
    </xf>
    <xf numFmtId="169" fontId="10" fillId="4" borderId="52" xfId="1094" applyNumberFormat="1" applyFont="1" applyFill="1" applyBorder="1" applyAlignment="1">
      <alignment horizontal="center" vertical="center" wrapText="1"/>
    </xf>
    <xf numFmtId="169" fontId="10" fillId="4" borderId="44" xfId="1094" applyNumberFormat="1" applyFont="1" applyFill="1" applyBorder="1" applyAlignment="1">
      <alignment horizontal="center" vertical="center" wrapText="1"/>
    </xf>
    <xf numFmtId="169" fontId="10" fillId="4" borderId="45" xfId="1094" applyNumberFormat="1" applyFont="1" applyFill="1" applyBorder="1" applyAlignment="1">
      <alignment horizontal="center" vertical="center" wrapText="1"/>
    </xf>
    <xf numFmtId="0" fontId="10" fillId="4" borderId="26" xfId="32" applyFont="1" applyFill="1" applyBorder="1" applyAlignment="1">
      <alignment vertical="center" wrapText="1"/>
    </xf>
    <xf numFmtId="169" fontId="10" fillId="4" borderId="16" xfId="1094" applyNumberFormat="1" applyFont="1" applyFill="1" applyBorder="1" applyAlignment="1">
      <alignment horizontal="center" vertical="center" wrapText="1"/>
    </xf>
    <xf numFmtId="169" fontId="10" fillId="4" borderId="19" xfId="1094" applyNumberFormat="1" applyFont="1" applyFill="1" applyBorder="1" applyAlignment="1">
      <alignment horizontal="center" vertical="center" wrapText="1"/>
    </xf>
    <xf numFmtId="169" fontId="10" fillId="4" borderId="24" xfId="1094" applyNumberFormat="1" applyFont="1" applyFill="1" applyBorder="1" applyAlignment="1">
      <alignment horizontal="center" vertical="center" wrapText="1"/>
    </xf>
    <xf numFmtId="169" fontId="10" fillId="4" borderId="46" xfId="1094" applyNumberFormat="1" applyFont="1" applyFill="1" applyBorder="1" applyAlignment="1">
      <alignment horizontal="center" vertical="center" wrapText="1"/>
    </xf>
    <xf numFmtId="169" fontId="10" fillId="4" borderId="21" xfId="1094" applyNumberFormat="1" applyFont="1" applyFill="1" applyBorder="1" applyAlignment="1">
      <alignment horizontal="center" vertical="center" wrapText="1"/>
    </xf>
    <xf numFmtId="169" fontId="10" fillId="4" borderId="25" xfId="1094" applyNumberFormat="1" applyFont="1" applyFill="1" applyBorder="1" applyAlignment="1">
      <alignment horizontal="center" vertical="center" wrapText="1"/>
    </xf>
    <xf numFmtId="169" fontId="10" fillId="0" borderId="25" xfId="1094" applyNumberFormat="1" applyFont="1" applyFill="1" applyBorder="1" applyAlignment="1">
      <alignment horizontal="center" vertical="center" wrapText="1"/>
    </xf>
    <xf numFmtId="169" fontId="10" fillId="0" borderId="46" xfId="1094" applyNumberFormat="1" applyFont="1" applyFill="1" applyBorder="1" applyAlignment="1">
      <alignment horizontal="center" vertical="center" wrapText="1"/>
    </xf>
    <xf numFmtId="169" fontId="10" fillId="0" borderId="21" xfId="1094" applyNumberFormat="1" applyFont="1" applyFill="1" applyBorder="1" applyAlignment="1">
      <alignment horizontal="center" vertical="center" wrapText="1"/>
    </xf>
    <xf numFmtId="169" fontId="10" fillId="0" borderId="23" xfId="1094" applyNumberFormat="1" applyFont="1" applyFill="1" applyBorder="1" applyAlignment="1">
      <alignment horizontal="center" vertical="center" wrapText="1"/>
    </xf>
    <xf numFmtId="169" fontId="10" fillId="4" borderId="23" xfId="1094" applyNumberFormat="1" applyFont="1" applyFill="1" applyBorder="1" applyAlignment="1">
      <alignment horizontal="center" vertical="center" wrapText="1"/>
    </xf>
    <xf numFmtId="0" fontId="10" fillId="0" borderId="26" xfId="32" applyFont="1" applyFill="1" applyBorder="1" applyAlignment="1">
      <alignment vertical="center" wrapText="1"/>
    </xf>
    <xf numFmtId="169" fontId="10" fillId="0" borderId="24" xfId="1094" applyNumberFormat="1" applyFont="1" applyFill="1" applyBorder="1" applyAlignment="1">
      <alignment horizontal="center" vertical="center" wrapText="1"/>
    </xf>
    <xf numFmtId="169" fontId="10" fillId="0" borderId="46" xfId="1297" applyNumberFormat="1" applyFont="1" applyBorder="1" applyAlignment="1">
      <alignment horizontal="center" vertical="center"/>
    </xf>
    <xf numFmtId="0" fontId="10" fillId="0" borderId="51" xfId="32" applyFont="1" applyFill="1" applyBorder="1" applyAlignment="1">
      <alignment vertical="center" wrapText="1"/>
    </xf>
    <xf numFmtId="169" fontId="10" fillId="4" borderId="32" xfId="1094" applyNumberFormat="1" applyFont="1" applyFill="1" applyBorder="1" applyAlignment="1">
      <alignment horizontal="center" vertical="center" wrapText="1"/>
    </xf>
    <xf numFmtId="169" fontId="10" fillId="4" borderId="59" xfId="1094" applyNumberFormat="1" applyFont="1" applyFill="1" applyBorder="1" applyAlignment="1">
      <alignment horizontal="center" vertical="center" wrapText="1"/>
    </xf>
    <xf numFmtId="169" fontId="10" fillId="4" borderId="35" xfId="1094" applyNumberFormat="1" applyFont="1" applyFill="1" applyBorder="1" applyAlignment="1">
      <alignment horizontal="center" vertical="center" wrapText="1"/>
    </xf>
    <xf numFmtId="169" fontId="10" fillId="0" borderId="58" xfId="1094" applyNumberFormat="1" applyFont="1" applyFill="1" applyBorder="1" applyAlignment="1">
      <alignment horizontal="center" vertical="center" wrapText="1"/>
    </xf>
    <xf numFmtId="0" fontId="98" fillId="0" borderId="0" xfId="1447" applyFont="1" applyFill="1"/>
    <xf numFmtId="0" fontId="98" fillId="0" borderId="0" xfId="1447" applyFont="1" applyFill="1" applyBorder="1"/>
    <xf numFmtId="0" fontId="98" fillId="0" borderId="0" xfId="1447" applyFont="1" applyFill="1" applyAlignment="1">
      <alignment horizontal="center"/>
    </xf>
    <xf numFmtId="14" fontId="98" fillId="0" borderId="0" xfId="1447" applyNumberFormat="1" applyFont="1" applyFill="1" applyAlignment="1">
      <alignment horizontal="left"/>
    </xf>
    <xf numFmtId="14" fontId="98"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8" fillId="0" borderId="0" xfId="1447" applyNumberFormat="1" applyFont="1" applyFill="1"/>
    <xf numFmtId="3" fontId="98" fillId="0" borderId="0" xfId="1447" applyNumberFormat="1" applyFont="1" applyFill="1" applyBorder="1"/>
    <xf numFmtId="169" fontId="98" fillId="0" borderId="0" xfId="1094" applyNumberFormat="1" applyFont="1" applyFill="1"/>
    <xf numFmtId="169" fontId="98" fillId="0" borderId="0" xfId="1297" applyNumberFormat="1" applyFont="1" applyFill="1"/>
    <xf numFmtId="0" fontId="99" fillId="0" borderId="0" xfId="1447" applyFont="1"/>
    <xf numFmtId="0" fontId="12" fillId="0" borderId="0" xfId="1447" applyFont="1" applyAlignment="1">
      <alignment horizontal="right"/>
    </xf>
    <xf numFmtId="0" fontId="12"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99" fillId="0" borderId="0" xfId="1447" applyFont="1" applyBorder="1"/>
    <xf numFmtId="0" fontId="11" fillId="67" borderId="2" xfId="32" applyFont="1" applyFill="1" applyBorder="1" applyAlignment="1">
      <alignment horizontal="center" vertical="center" wrapText="1"/>
    </xf>
    <xf numFmtId="0" fontId="89" fillId="67" borderId="2" xfId="1447" applyFont="1" applyFill="1" applyBorder="1" applyAlignment="1">
      <alignment horizontal="center" vertical="center"/>
    </xf>
    <xf numFmtId="0" fontId="89" fillId="67" borderId="3" xfId="1447" applyFont="1" applyFill="1" applyBorder="1" applyAlignment="1">
      <alignment horizontal="center" vertical="center"/>
    </xf>
    <xf numFmtId="0" fontId="89" fillId="67" borderId="4" xfId="1447" applyFont="1" applyFill="1" applyBorder="1" applyAlignment="1">
      <alignment horizontal="center" vertical="center"/>
    </xf>
    <xf numFmtId="0" fontId="89" fillId="67" borderId="5" xfId="1447" applyFont="1" applyFill="1" applyBorder="1" applyAlignment="1">
      <alignment horizontal="center" vertical="center"/>
    </xf>
    <xf numFmtId="0" fontId="89" fillId="67" borderId="6" xfId="1447" applyFont="1" applyFill="1" applyBorder="1" applyAlignment="1">
      <alignment horizontal="center" vertical="center"/>
    </xf>
    <xf numFmtId="0" fontId="89" fillId="67" borderId="7" xfId="1447" applyFont="1" applyFill="1" applyBorder="1" applyAlignment="1">
      <alignment horizontal="center" vertical="center"/>
    </xf>
    <xf numFmtId="0" fontId="11" fillId="67" borderId="54" xfId="32" applyFont="1" applyFill="1" applyBorder="1" applyAlignment="1">
      <alignment horizontal="center" vertical="center" wrapText="1"/>
    </xf>
    <xf numFmtId="49" fontId="11" fillId="67" borderId="10" xfId="1447" applyNumberFormat="1" applyFont="1" applyFill="1" applyBorder="1" applyAlignment="1">
      <alignment horizontal="center" vertical="center" wrapText="1"/>
    </xf>
    <xf numFmtId="49" fontId="11" fillId="67" borderId="15" xfId="1447" applyNumberFormat="1" applyFont="1" applyFill="1" applyBorder="1" applyAlignment="1">
      <alignment horizontal="center" vertical="center" wrapText="1"/>
    </xf>
    <xf numFmtId="169" fontId="10" fillId="4" borderId="17" xfId="1297" applyNumberFormat="1" applyFont="1" applyFill="1" applyBorder="1" applyAlignment="1">
      <alignment horizontal="center" vertical="center" wrapText="1"/>
    </xf>
    <xf numFmtId="169" fontId="10" fillId="4" borderId="18" xfId="1297" applyNumberFormat="1" applyFont="1" applyFill="1" applyBorder="1" applyAlignment="1">
      <alignment horizontal="center" vertical="center" wrapText="1"/>
    </xf>
    <xf numFmtId="169" fontId="10" fillId="4" borderId="19" xfId="1297" applyNumberFormat="1" applyFont="1" applyFill="1" applyBorder="1" applyAlignment="1">
      <alignment horizontal="center" vertical="center" wrapText="1"/>
    </xf>
    <xf numFmtId="169" fontId="10" fillId="4" borderId="84" xfId="1297" applyNumberFormat="1" applyFont="1" applyFill="1" applyBorder="1" applyAlignment="1">
      <alignment horizontal="center" vertical="center" wrapText="1"/>
    </xf>
    <xf numFmtId="169" fontId="10" fillId="4" borderId="43" xfId="1297" applyNumberFormat="1" applyFont="1" applyFill="1" applyBorder="1" applyAlignment="1">
      <alignment horizontal="center" vertical="center" wrapText="1"/>
    </xf>
    <xf numFmtId="169" fontId="10" fillId="4" borderId="44" xfId="1297" applyNumberFormat="1" applyFont="1" applyFill="1" applyBorder="1" applyAlignment="1">
      <alignment horizontal="center" vertical="center" wrapText="1"/>
    </xf>
    <xf numFmtId="169" fontId="10" fillId="4" borderId="52" xfId="1297" applyNumberFormat="1" applyFont="1" applyFill="1" applyBorder="1" applyAlignment="1">
      <alignment horizontal="center" vertical="center" wrapText="1"/>
    </xf>
    <xf numFmtId="169" fontId="10" fillId="4" borderId="45" xfId="1297" applyNumberFormat="1" applyFont="1" applyFill="1" applyBorder="1" applyAlignment="1">
      <alignment horizontal="center" vertical="center" wrapText="1"/>
    </xf>
    <xf numFmtId="169" fontId="10" fillId="4" borderId="85" xfId="1297" applyNumberFormat="1" applyFont="1" applyFill="1" applyBorder="1" applyAlignment="1">
      <alignment horizontal="center" vertical="center" wrapText="1"/>
    </xf>
    <xf numFmtId="169" fontId="10" fillId="4" borderId="23" xfId="1297" applyNumberFormat="1" applyFont="1" applyFill="1" applyBorder="1" applyAlignment="1">
      <alignment horizontal="center" vertical="center" wrapText="1"/>
    </xf>
    <xf numFmtId="169" fontId="10" fillId="4" borderId="24" xfId="1297" applyNumberFormat="1" applyFont="1" applyFill="1" applyBorder="1" applyAlignment="1">
      <alignment horizontal="center" vertical="center" wrapText="1"/>
    </xf>
    <xf numFmtId="169" fontId="10" fillId="4" borderId="25" xfId="1297" applyNumberFormat="1" applyFont="1" applyFill="1" applyBorder="1" applyAlignment="1">
      <alignment horizontal="center" vertical="center" wrapText="1"/>
    </xf>
    <xf numFmtId="169" fontId="10" fillId="4" borderId="46" xfId="1297" applyNumberFormat="1" applyFont="1" applyFill="1" applyBorder="1" applyAlignment="1">
      <alignment horizontal="center" vertical="center" wrapText="1"/>
    </xf>
    <xf numFmtId="169" fontId="10" fillId="4" borderId="42" xfId="1297" applyNumberFormat="1" applyFont="1" applyFill="1" applyBorder="1" applyAlignment="1">
      <alignment horizontal="center" vertical="center" wrapText="1"/>
    </xf>
    <xf numFmtId="169" fontId="10" fillId="0" borderId="23" xfId="1297" applyNumberFormat="1" applyFont="1" applyFill="1" applyBorder="1" applyAlignment="1">
      <alignment horizontal="center" vertical="center" wrapText="1"/>
    </xf>
    <xf numFmtId="169" fontId="10" fillId="0" borderId="24" xfId="1297" applyNumberFormat="1" applyFont="1" applyFill="1" applyBorder="1" applyAlignment="1">
      <alignment horizontal="center" vertical="center" wrapText="1"/>
    </xf>
    <xf numFmtId="169" fontId="10" fillId="0" borderId="25" xfId="1297" applyNumberFormat="1" applyFont="1" applyFill="1" applyBorder="1" applyAlignment="1">
      <alignment horizontal="center" vertical="center" wrapText="1"/>
    </xf>
    <xf numFmtId="169" fontId="10" fillId="0" borderId="46" xfId="1297" applyNumberFormat="1" applyFont="1" applyFill="1" applyBorder="1" applyAlignment="1">
      <alignment horizontal="center" vertical="center" wrapText="1"/>
    </xf>
    <xf numFmtId="169" fontId="10" fillId="0" borderId="42" xfId="1297" applyNumberFormat="1" applyFont="1" applyFill="1" applyBorder="1" applyAlignment="1">
      <alignment horizontal="center" vertical="center" wrapText="1"/>
    </xf>
    <xf numFmtId="0" fontId="100" fillId="0" borderId="0" xfId="1447" applyFont="1" applyAlignment="1">
      <alignment horizontal="center"/>
    </xf>
    <xf numFmtId="169" fontId="10" fillId="0" borderId="23" xfId="1297" applyNumberFormat="1" applyFont="1" applyBorder="1" applyAlignment="1">
      <alignment horizontal="center" vertical="center"/>
    </xf>
    <xf numFmtId="169" fontId="10" fillId="0" borderId="24" xfId="1297" applyNumberFormat="1" applyFont="1" applyBorder="1" applyAlignment="1">
      <alignment horizontal="center" vertical="center"/>
    </xf>
    <xf numFmtId="169" fontId="10" fillId="0" borderId="25" xfId="1297" applyNumberFormat="1" applyFont="1" applyBorder="1" applyAlignment="1">
      <alignment horizontal="center" vertical="center"/>
    </xf>
    <xf numFmtId="169" fontId="10" fillId="0" borderId="42" xfId="1297" applyNumberFormat="1" applyFont="1" applyBorder="1" applyAlignment="1">
      <alignment horizontal="center" vertical="center"/>
    </xf>
    <xf numFmtId="169" fontId="10" fillId="0" borderId="34" xfId="1297" applyNumberFormat="1" applyFont="1" applyBorder="1" applyAlignment="1">
      <alignment horizontal="center" vertical="center"/>
    </xf>
    <xf numFmtId="169" fontId="10" fillId="0" borderId="35" xfId="1297" applyNumberFormat="1" applyFont="1" applyBorder="1" applyAlignment="1">
      <alignment horizontal="center" vertical="center"/>
    </xf>
    <xf numFmtId="169" fontId="10" fillId="0" borderId="59" xfId="1297" applyNumberFormat="1" applyFont="1" applyBorder="1" applyAlignment="1">
      <alignment horizontal="center" vertical="center"/>
    </xf>
    <xf numFmtId="169" fontId="10" fillId="0" borderId="58" xfId="1297" applyNumberFormat="1" applyFont="1" applyBorder="1" applyAlignment="1">
      <alignment horizontal="center" vertical="center"/>
    </xf>
    <xf numFmtId="169" fontId="10" fillId="0" borderId="56" xfId="1297" applyNumberFormat="1" applyFont="1" applyBorder="1" applyAlignment="1">
      <alignment horizontal="center" vertical="center"/>
    </xf>
    <xf numFmtId="0" fontId="2" fillId="0" borderId="0" xfId="1447" applyAlignment="1">
      <alignment wrapText="1"/>
    </xf>
    <xf numFmtId="0" fontId="98" fillId="0" borderId="0" xfId="1449" applyFont="1"/>
    <xf numFmtId="0" fontId="11" fillId="0" borderId="0" xfId="1449" applyFont="1" applyAlignment="1">
      <alignment horizontal="right"/>
    </xf>
    <xf numFmtId="0" fontId="98" fillId="0" borderId="0" xfId="1449" applyFont="1" applyBorder="1"/>
    <xf numFmtId="0" fontId="11" fillId="0" borderId="0" xfId="1449" applyFont="1" applyAlignment="1">
      <alignment horizontal="right"/>
    </xf>
    <xf numFmtId="0" fontId="18" fillId="0" borderId="0" xfId="32" applyFont="1" applyFill="1" applyAlignment="1">
      <alignment horizontal="center"/>
    </xf>
    <xf numFmtId="0" fontId="11" fillId="67" borderId="55" xfId="32" applyFont="1" applyFill="1" applyBorder="1" applyAlignment="1">
      <alignment horizontal="center" vertical="center" wrapText="1"/>
    </xf>
    <xf numFmtId="14" fontId="11" fillId="67" borderId="6" xfId="32" applyNumberFormat="1" applyFont="1" applyFill="1" applyBorder="1" applyAlignment="1">
      <alignment horizontal="center" vertical="center" wrapText="1"/>
    </xf>
    <xf numFmtId="14" fontId="11" fillId="67" borderId="7" xfId="32" applyNumberFormat="1" applyFont="1" applyFill="1" applyBorder="1" applyAlignment="1">
      <alignment horizontal="center" vertical="center" wrapText="1"/>
    </xf>
    <xf numFmtId="0" fontId="11" fillId="67" borderId="8" xfId="32" applyFont="1" applyFill="1" applyBorder="1" applyAlignment="1">
      <alignment horizontal="center" vertical="center" wrapText="1"/>
    </xf>
    <xf numFmtId="0" fontId="10" fillId="0" borderId="21" xfId="32" applyFont="1" applyFill="1" applyBorder="1" applyAlignment="1">
      <alignment vertical="center" wrapText="1"/>
    </xf>
    <xf numFmtId="169" fontId="10" fillId="0" borderId="17" xfId="1449" applyNumberFormat="1" applyFont="1" applyFill="1" applyBorder="1" applyAlignment="1">
      <alignment horizontal="center" vertical="center" wrapText="1"/>
    </xf>
    <xf numFmtId="169" fontId="10" fillId="0" borderId="18" xfId="1449" applyNumberFormat="1" applyFont="1" applyFill="1" applyBorder="1" applyAlignment="1">
      <alignment horizontal="center" vertical="center" wrapText="1"/>
    </xf>
    <xf numFmtId="169" fontId="10" fillId="0" borderId="19" xfId="1449" applyNumberFormat="1" applyFont="1" applyFill="1" applyBorder="1" applyAlignment="1">
      <alignment horizontal="center" vertical="center" wrapText="1"/>
    </xf>
    <xf numFmtId="169" fontId="10" fillId="0" borderId="84" xfId="1449" applyNumberFormat="1" applyFont="1" applyFill="1" applyBorder="1" applyAlignment="1">
      <alignment horizontal="center" vertical="center" wrapText="1"/>
    </xf>
    <xf numFmtId="169" fontId="10" fillId="0" borderId="46" xfId="1449" applyNumberFormat="1" applyFont="1" applyFill="1" applyBorder="1" applyAlignment="1">
      <alignment horizontal="center" vertical="center" wrapText="1"/>
    </xf>
    <xf numFmtId="0" fontId="10" fillId="0" borderId="32" xfId="32" applyFont="1" applyFill="1" applyBorder="1" applyAlignment="1">
      <alignment vertical="center" wrapText="1"/>
    </xf>
    <xf numFmtId="169" fontId="10" fillId="0" borderId="86" xfId="1449" applyNumberFormat="1" applyFont="1" applyFill="1" applyBorder="1" applyAlignment="1">
      <alignment horizontal="center" vertical="center" wrapText="1"/>
    </xf>
    <xf numFmtId="169" fontId="10" fillId="0" borderId="14" xfId="1449" applyNumberFormat="1" applyFont="1" applyFill="1" applyBorder="1" applyAlignment="1">
      <alignment horizontal="center" vertical="center" wrapText="1"/>
    </xf>
    <xf numFmtId="169" fontId="10" fillId="0" borderId="88" xfId="1449" applyNumberFormat="1" applyFont="1" applyFill="1" applyBorder="1" applyAlignment="1">
      <alignment horizontal="center" vertical="center" wrapText="1"/>
    </xf>
    <xf numFmtId="169" fontId="10" fillId="0" borderId="58" xfId="1449" applyNumberFormat="1" applyFont="1" applyFill="1" applyBorder="1" applyAlignment="1">
      <alignment horizontal="center" vertical="center" wrapText="1"/>
    </xf>
    <xf numFmtId="0" fontId="11" fillId="0" borderId="0" xfId="1447" applyFont="1"/>
    <xf numFmtId="0" fontId="18" fillId="0" borderId="0" xfId="32" applyFont="1" applyFill="1" applyAlignment="1">
      <alignment horizontal="center" wrapText="1"/>
    </xf>
    <xf numFmtId="0" fontId="98" fillId="0" borderId="1" xfId="1447" applyFont="1" applyBorder="1"/>
    <xf numFmtId="0" fontId="11" fillId="67" borderId="11" xfId="32" applyFont="1" applyFill="1" applyBorder="1" applyAlignment="1">
      <alignment horizontal="center" vertical="center" wrapText="1"/>
    </xf>
    <xf numFmtId="0" fontId="11" fillId="67" borderId="12" xfId="32" applyFont="1" applyFill="1" applyBorder="1" applyAlignment="1">
      <alignment horizontal="center" vertical="center" wrapText="1"/>
    </xf>
    <xf numFmtId="0" fontId="11" fillId="67" borderId="31" xfId="32" applyFont="1" applyFill="1" applyBorder="1" applyAlignment="1">
      <alignment horizontal="center" vertical="center" wrapText="1"/>
    </xf>
    <xf numFmtId="0" fontId="10" fillId="0" borderId="38" xfId="32" applyFont="1" applyFill="1" applyBorder="1" applyAlignment="1">
      <alignment horizontal="center" vertical="center" wrapText="1"/>
    </xf>
    <xf numFmtId="49" fontId="11" fillId="4" borderId="16" xfId="1447" applyNumberFormat="1" applyFont="1" applyFill="1" applyBorder="1" applyAlignment="1">
      <alignment horizontal="center" vertical="center" wrapText="1"/>
    </xf>
    <xf numFmtId="169" fontId="10" fillId="4" borderId="17" xfId="1094" applyNumberFormat="1" applyFont="1" applyFill="1" applyBorder="1" applyAlignment="1">
      <alignment horizontal="center" vertical="center" wrapText="1"/>
    </xf>
    <xf numFmtId="169" fontId="10" fillId="4" borderId="18" xfId="1094" applyNumberFormat="1" applyFont="1" applyFill="1" applyBorder="1" applyAlignment="1">
      <alignment horizontal="center" vertical="center" wrapText="1"/>
    </xf>
    <xf numFmtId="169" fontId="10" fillId="4" borderId="84" xfId="1094" applyNumberFormat="1" applyFont="1" applyFill="1" applyBorder="1" applyAlignment="1">
      <alignment horizontal="center" vertical="center" wrapText="1"/>
    </xf>
    <xf numFmtId="49" fontId="11" fillId="4" borderId="21" xfId="1447" applyNumberFormat="1" applyFont="1" applyFill="1" applyBorder="1" applyAlignment="1">
      <alignment horizontal="center" vertical="center" wrapText="1"/>
    </xf>
    <xf numFmtId="49" fontId="11" fillId="4" borderId="27" xfId="1447" applyNumberFormat="1" applyFont="1" applyFill="1" applyBorder="1" applyAlignment="1">
      <alignment horizontal="center" vertical="center" wrapText="1"/>
    </xf>
    <xf numFmtId="169" fontId="10" fillId="4" borderId="28" xfId="1094" applyNumberFormat="1" applyFont="1" applyFill="1" applyBorder="1" applyAlignment="1">
      <alignment horizontal="center" vertical="center" wrapText="1"/>
    </xf>
    <xf numFmtId="169" fontId="10" fillId="4" borderId="29" xfId="1094" applyNumberFormat="1" applyFont="1" applyFill="1" applyBorder="1" applyAlignment="1">
      <alignment horizontal="center" vertical="center" wrapText="1"/>
    </xf>
    <xf numFmtId="169" fontId="10" fillId="4" borderId="47" xfId="1094" applyNumberFormat="1" applyFont="1" applyFill="1" applyBorder="1" applyAlignment="1">
      <alignment horizontal="center" vertical="center" wrapText="1"/>
    </xf>
    <xf numFmtId="0" fontId="10" fillId="0" borderId="57" xfId="32" applyFont="1" applyFill="1" applyBorder="1" applyAlignment="1">
      <alignment horizontal="center" vertical="center" wrapText="1"/>
    </xf>
    <xf numFmtId="49" fontId="11" fillId="4" borderId="32" xfId="1447" applyNumberFormat="1" applyFont="1" applyFill="1" applyBorder="1" applyAlignment="1">
      <alignment horizontal="center" vertical="center" wrapText="1"/>
    </xf>
    <xf numFmtId="169" fontId="10" fillId="4" borderId="34" xfId="1094" applyNumberFormat="1" applyFont="1" applyFill="1" applyBorder="1" applyAlignment="1">
      <alignment horizontal="center" vertical="center" wrapText="1"/>
    </xf>
    <xf numFmtId="169" fontId="10" fillId="4" borderId="58" xfId="1094" applyNumberFormat="1" applyFont="1" applyFill="1" applyBorder="1" applyAlignment="1">
      <alignment horizontal="center" vertical="center" wrapText="1"/>
    </xf>
    <xf numFmtId="0" fontId="10" fillId="0" borderId="55" xfId="32" applyFont="1" applyFill="1" applyBorder="1" applyAlignment="1">
      <alignment horizontal="center" vertical="center" wrapText="1"/>
    </xf>
    <xf numFmtId="169" fontId="98" fillId="0" borderId="0" xfId="1447" applyNumberFormat="1" applyFont="1"/>
    <xf numFmtId="0" fontId="98" fillId="69" borderId="0" xfId="1447" applyFont="1" applyFill="1" applyAlignment="1"/>
    <xf numFmtId="0" fontId="94" fillId="0" borderId="0" xfId="1447" applyFont="1" applyAlignment="1">
      <alignment wrapText="1"/>
    </xf>
    <xf numFmtId="0" fontId="94" fillId="0" borderId="0" xfId="1447" applyFont="1"/>
    <xf numFmtId="0" fontId="94" fillId="0" borderId="0" xfId="1447" applyFont="1" applyBorder="1"/>
    <xf numFmtId="0" fontId="21" fillId="0" borderId="0" xfId="1447" applyFont="1"/>
    <xf numFmtId="0" fontId="11" fillId="67" borderId="55" xfId="32" applyFont="1" applyFill="1" applyBorder="1" applyAlignment="1">
      <alignment horizontal="center" vertical="center" wrapText="1"/>
    </xf>
    <xf numFmtId="0" fontId="11" fillId="67" borderId="2" xfId="32" applyFont="1" applyFill="1" applyBorder="1" applyAlignment="1">
      <alignment horizontal="center" vertical="center" wrapText="1"/>
    </xf>
    <xf numFmtId="0" fontId="11" fillId="67" borderId="40" xfId="32" applyFont="1" applyFill="1" applyBorder="1" applyAlignment="1">
      <alignment horizontal="center" vertical="center" wrapText="1"/>
    </xf>
    <xf numFmtId="0" fontId="11" fillId="67" borderId="3" xfId="32" applyFont="1" applyFill="1" applyBorder="1" applyAlignment="1">
      <alignment horizontal="center" vertical="center" wrapText="1"/>
    </xf>
    <xf numFmtId="0" fontId="11" fillId="67" borderId="4" xfId="32" applyFont="1" applyFill="1" applyBorder="1" applyAlignment="1">
      <alignment horizontal="center" vertical="center" wrapText="1"/>
    </xf>
    <xf numFmtId="49" fontId="11" fillId="4" borderId="48" xfId="1447" applyNumberFormat="1" applyFont="1" applyFill="1" applyBorder="1" applyAlignment="1">
      <alignment horizontal="center" vertical="center" wrapText="1"/>
    </xf>
    <xf numFmtId="169" fontId="10" fillId="0" borderId="43" xfId="1094" applyNumberFormat="1" applyFont="1" applyFill="1" applyBorder="1" applyAlignment="1">
      <alignment horizontal="center" vertical="center" wrapText="1"/>
    </xf>
    <xf numFmtId="169" fontId="10" fillId="0" borderId="44" xfId="1094" applyNumberFormat="1" applyFont="1" applyFill="1" applyBorder="1" applyAlignment="1">
      <alignment horizontal="center" vertical="center" wrapText="1"/>
    </xf>
    <xf numFmtId="169" fontId="10" fillId="0" borderId="45" xfId="1094" applyNumberFormat="1" applyFont="1" applyFill="1" applyBorder="1" applyAlignment="1">
      <alignment horizontal="center" vertical="center" wrapText="1"/>
    </xf>
    <xf numFmtId="0" fontId="94" fillId="0" borderId="0" xfId="1447" applyFont="1" applyFill="1" applyBorder="1"/>
    <xf numFmtId="169" fontId="10" fillId="0" borderId="17" xfId="1094" applyNumberFormat="1" applyFont="1" applyFill="1" applyBorder="1" applyAlignment="1">
      <alignment horizontal="center" vertical="center" wrapText="1"/>
    </xf>
    <xf numFmtId="169" fontId="10" fillId="0" borderId="18" xfId="1094" applyNumberFormat="1" applyFont="1" applyFill="1" applyBorder="1" applyAlignment="1">
      <alignment horizontal="center" vertical="center" wrapText="1"/>
    </xf>
    <xf numFmtId="169" fontId="10" fillId="0" borderId="84" xfId="1094" applyNumberFormat="1" applyFont="1" applyFill="1" applyBorder="1" applyAlignment="1">
      <alignment horizontal="center" vertical="center" wrapText="1"/>
    </xf>
    <xf numFmtId="169" fontId="10" fillId="0" borderId="34" xfId="1094" applyNumberFormat="1" applyFont="1" applyFill="1" applyBorder="1" applyAlignment="1">
      <alignment horizontal="center" vertical="center" wrapText="1"/>
    </xf>
    <xf numFmtId="169" fontId="10" fillId="0" borderId="35" xfId="1094" applyNumberFormat="1" applyFont="1" applyFill="1" applyBorder="1" applyAlignment="1">
      <alignment horizontal="center" vertical="center" wrapText="1"/>
    </xf>
    <xf numFmtId="169" fontId="94" fillId="0" borderId="0" xfId="1447" applyNumberFormat="1" applyFont="1"/>
    <xf numFmtId="0" fontId="22" fillId="0" borderId="0" xfId="1447" applyFont="1" applyAlignment="1">
      <alignment horizontal="left" vertical="center" wrapText="1"/>
    </xf>
    <xf numFmtId="0" fontId="10" fillId="0" borderId="0" xfId="1507" applyFont="1"/>
    <xf numFmtId="0" fontId="11" fillId="0" borderId="0" xfId="1507" applyFont="1" applyAlignment="1">
      <alignment horizontal="right"/>
    </xf>
    <xf numFmtId="0" fontId="11" fillId="0" borderId="0" xfId="1507" applyFont="1" applyAlignment="1"/>
    <xf numFmtId="0" fontId="18" fillId="0" borderId="0" xfId="873" applyFont="1" applyFill="1" applyAlignment="1">
      <alignment horizontal="center" vertical="center" wrapText="1"/>
    </xf>
    <xf numFmtId="0" fontId="11" fillId="0" borderId="0" xfId="1507" applyFont="1" applyAlignment="1">
      <alignment horizontal="right"/>
    </xf>
    <xf numFmtId="37" fontId="10" fillId="0" borderId="0" xfId="1507" applyNumberFormat="1" applyFont="1"/>
    <xf numFmtId="0" fontId="11" fillId="67" borderId="13" xfId="1507" applyFont="1" applyFill="1" applyBorder="1" applyAlignment="1">
      <alignment horizontal="center" vertical="center" wrapText="1"/>
    </xf>
    <xf numFmtId="0" fontId="11" fillId="67" borderId="6" xfId="1507" applyFont="1" applyFill="1" applyBorder="1" applyAlignment="1">
      <alignment horizontal="center" vertical="center" wrapText="1"/>
    </xf>
    <xf numFmtId="0" fontId="11" fillId="67" borderId="12" xfId="1507" applyFont="1" applyFill="1" applyBorder="1" applyAlignment="1">
      <alignment horizontal="center" vertical="center" wrapText="1"/>
    </xf>
    <xf numFmtId="0" fontId="11" fillId="67" borderId="31" xfId="1507" applyFont="1" applyFill="1" applyBorder="1" applyAlignment="1">
      <alignment horizontal="center" vertical="center" wrapText="1"/>
    </xf>
    <xf numFmtId="0" fontId="10" fillId="67" borderId="20" xfId="1507" applyFont="1" applyFill="1" applyBorder="1" applyAlignment="1">
      <alignment horizontal="left" vertical="center" wrapText="1"/>
    </xf>
    <xf numFmtId="3" fontId="10" fillId="0" borderId="17" xfId="1507" applyNumberFormat="1" applyFont="1" applyBorder="1" applyAlignment="1">
      <alignment horizontal="center" vertical="center" wrapText="1"/>
    </xf>
    <xf numFmtId="169" fontId="10" fillId="0" borderId="18" xfId="1093" applyNumberFormat="1" applyFont="1" applyBorder="1" applyAlignment="1">
      <alignment horizontal="center" vertical="center"/>
    </xf>
    <xf numFmtId="3" fontId="10" fillId="0" borderId="84" xfId="1093" applyNumberFormat="1" applyFont="1" applyBorder="1" applyAlignment="1">
      <alignment horizontal="center" vertical="center"/>
    </xf>
    <xf numFmtId="0" fontId="10" fillId="67" borderId="26" xfId="1507" applyFont="1" applyFill="1" applyBorder="1" applyAlignment="1">
      <alignment horizontal="left" vertical="center" wrapText="1"/>
    </xf>
    <xf numFmtId="3" fontId="10" fillId="0" borderId="23" xfId="1507" applyNumberFormat="1" applyFont="1" applyBorder="1" applyAlignment="1">
      <alignment horizontal="center" vertical="center" wrapText="1"/>
    </xf>
    <xf numFmtId="169" fontId="10" fillId="0" borderId="24" xfId="1093" applyNumberFormat="1" applyFont="1" applyBorder="1" applyAlignment="1">
      <alignment horizontal="center" vertical="center"/>
    </xf>
    <xf numFmtId="3" fontId="10" fillId="0" borderId="46" xfId="1093" applyNumberFormat="1" applyFont="1" applyBorder="1" applyAlignment="1">
      <alignment horizontal="center" vertical="center"/>
    </xf>
    <xf numFmtId="0" fontId="10" fillId="67" borderId="30" xfId="1507" applyFont="1" applyFill="1" applyBorder="1" applyAlignment="1">
      <alignment horizontal="left" vertical="center" wrapText="1"/>
    </xf>
    <xf numFmtId="3" fontId="10" fillId="0" borderId="28" xfId="1507" applyNumberFormat="1" applyFont="1" applyBorder="1" applyAlignment="1">
      <alignment horizontal="center" vertical="center" wrapText="1"/>
    </xf>
    <xf numFmtId="169" fontId="10" fillId="0" borderId="29" xfId="1093" applyNumberFormat="1" applyFont="1" applyBorder="1" applyAlignment="1">
      <alignment horizontal="center" vertical="center"/>
    </xf>
    <xf numFmtId="3" fontId="10" fillId="0" borderId="47" xfId="1093" applyNumberFormat="1" applyFont="1" applyBorder="1" applyAlignment="1">
      <alignment horizontal="center" vertical="center"/>
    </xf>
    <xf numFmtId="0" fontId="16" fillId="67" borderId="5" xfId="1507" applyFont="1" applyFill="1" applyBorder="1" applyAlignment="1">
      <alignment horizontal="left" vertical="center" wrapText="1"/>
    </xf>
    <xf numFmtId="3" fontId="16" fillId="0" borderId="10" xfId="1507" applyNumberFormat="1" applyFont="1" applyBorder="1" applyAlignment="1">
      <alignment horizontal="center" vertical="center" wrapText="1"/>
    </xf>
    <xf numFmtId="169" fontId="16" fillId="0" borderId="15" xfId="1093" applyNumberFormat="1" applyFont="1" applyBorder="1" applyAlignment="1">
      <alignment horizontal="center" vertical="center"/>
    </xf>
    <xf numFmtId="3" fontId="16" fillId="0" borderId="31" xfId="1507" applyNumberFormat="1" applyFont="1" applyBorder="1" applyAlignment="1">
      <alignment horizontal="center" vertical="center" wrapText="1"/>
    </xf>
    <xf numFmtId="3" fontId="10" fillId="0" borderId="0" xfId="1507" applyNumberFormat="1" applyFont="1"/>
    <xf numFmtId="0" fontId="10" fillId="0" borderId="0" xfId="1507" applyFont="1" applyFill="1"/>
    <xf numFmtId="0" fontId="101" fillId="0" borderId="0" xfId="32" applyFont="1" applyFill="1"/>
    <xf numFmtId="0" fontId="99" fillId="0" borderId="0" xfId="32" applyFont="1" applyFill="1"/>
    <xf numFmtId="0" fontId="20" fillId="0" borderId="0" xfId="1452" applyFont="1" applyFill="1" applyAlignment="1">
      <alignment horizontal="right" wrapText="1"/>
    </xf>
    <xf numFmtId="0" fontId="20" fillId="0" borderId="0" xfId="1452" applyFont="1" applyFill="1" applyAlignment="1">
      <alignment wrapText="1"/>
    </xf>
    <xf numFmtId="0" fontId="1" fillId="0" borderId="0" xfId="1447" applyFont="1" applyFill="1"/>
    <xf numFmtId="0" fontId="18" fillId="0" borderId="0" xfId="32" applyFont="1" applyFill="1" applyAlignment="1">
      <alignment horizontal="center" vertical="center" wrapText="1"/>
    </xf>
    <xf numFmtId="0" fontId="18" fillId="0" borderId="0" xfId="32" applyFont="1" applyFill="1" applyAlignment="1">
      <alignment vertical="center" wrapText="1"/>
    </xf>
    <xf numFmtId="0" fontId="11" fillId="67" borderId="4" xfId="32" applyFont="1" applyFill="1" applyBorder="1" applyAlignment="1">
      <alignment horizontal="center" vertical="center" wrapText="1"/>
    </xf>
    <xf numFmtId="0" fontId="11" fillId="67" borderId="39" xfId="32" applyFont="1" applyFill="1" applyBorder="1" applyAlignment="1">
      <alignment horizontal="center" vertical="center" wrapText="1"/>
    </xf>
    <xf numFmtId="0" fontId="11" fillId="67" borderId="87" xfId="32" applyFont="1" applyFill="1" applyBorder="1" applyAlignment="1">
      <alignment horizontal="center" vertical="center" wrapText="1"/>
    </xf>
    <xf numFmtId="0" fontId="11" fillId="67" borderId="41" xfId="32" applyFont="1" applyFill="1" applyBorder="1" applyAlignment="1">
      <alignment horizontal="center" vertical="center" wrapText="1"/>
    </xf>
    <xf numFmtId="0" fontId="11" fillId="67" borderId="43" xfId="32" applyFont="1" applyFill="1" applyBorder="1" applyAlignment="1">
      <alignment horizontal="center" vertical="center" textRotation="90" wrapText="1" readingOrder="1"/>
    </xf>
    <xf numFmtId="0" fontId="10" fillId="0" borderId="52" xfId="32" applyFont="1" applyFill="1" applyBorder="1" applyAlignment="1">
      <alignment horizontal="left" vertical="center" wrapText="1"/>
    </xf>
    <xf numFmtId="169" fontId="22" fillId="69" borderId="5" xfId="32" applyNumberFormat="1" applyFont="1" applyFill="1" applyBorder="1" applyAlignment="1">
      <alignment horizontal="center" vertical="center"/>
    </xf>
    <xf numFmtId="169" fontId="22" fillId="69" borderId="6" xfId="32" applyNumberFormat="1" applyFont="1" applyFill="1" applyBorder="1" applyAlignment="1">
      <alignment horizontal="center" vertical="center"/>
    </xf>
    <xf numFmtId="169" fontId="22" fillId="69" borderId="7" xfId="32" applyNumberFormat="1" applyFont="1" applyFill="1" applyBorder="1" applyAlignment="1">
      <alignment horizontal="center" vertical="center"/>
    </xf>
    <xf numFmtId="169" fontId="99" fillId="0" borderId="0" xfId="1093" applyNumberFormat="1" applyFont="1" applyFill="1"/>
    <xf numFmtId="0" fontId="11" fillId="67" borderId="23" xfId="32" applyFont="1" applyFill="1" applyBorder="1" applyAlignment="1">
      <alignment horizontal="center" vertical="center" textRotation="90" wrapText="1" readingOrder="1"/>
    </xf>
    <xf numFmtId="0" fontId="10" fillId="0" borderId="25" xfId="32" applyFont="1" applyFill="1" applyBorder="1" applyAlignment="1">
      <alignment horizontal="left" vertical="center" wrapText="1"/>
    </xf>
    <xf numFmtId="169" fontId="22" fillId="0" borderId="43" xfId="32" applyNumberFormat="1" applyFont="1" applyFill="1" applyBorder="1" applyAlignment="1">
      <alignment horizontal="center" vertical="center"/>
    </xf>
    <xf numFmtId="169" fontId="22" fillId="0" borderId="44" xfId="32" applyNumberFormat="1" applyFont="1" applyFill="1" applyBorder="1" applyAlignment="1">
      <alignment horizontal="center" vertical="center"/>
    </xf>
    <xf numFmtId="169" fontId="22" fillId="0" borderId="45" xfId="32" applyNumberFormat="1" applyFont="1" applyFill="1" applyBorder="1" applyAlignment="1">
      <alignment horizontal="center" vertical="center"/>
    </xf>
    <xf numFmtId="169" fontId="99" fillId="0" borderId="0" xfId="32" applyNumberFormat="1" applyFont="1" applyFill="1"/>
    <xf numFmtId="0" fontId="11" fillId="67" borderId="34" xfId="32" applyFont="1" applyFill="1" applyBorder="1" applyAlignment="1">
      <alignment horizontal="center" vertical="center" textRotation="90" wrapText="1" readingOrder="1"/>
    </xf>
    <xf numFmtId="0" fontId="10" fillId="0" borderId="59" xfId="32" applyFont="1" applyFill="1" applyBorder="1" applyAlignment="1">
      <alignment horizontal="left" vertical="center" wrapText="1"/>
    </xf>
    <xf numFmtId="169" fontId="22" fillId="0" borderId="28" xfId="32" applyNumberFormat="1" applyFont="1" applyFill="1" applyBorder="1" applyAlignment="1">
      <alignment horizontal="center" vertical="center"/>
    </xf>
    <xf numFmtId="169" fontId="22" fillId="0" borderId="29" xfId="32" applyNumberFormat="1" applyFont="1" applyFill="1" applyBorder="1" applyAlignment="1">
      <alignment horizontal="center" vertical="center"/>
    </xf>
    <xf numFmtId="169" fontId="22" fillId="0" borderId="47" xfId="32" applyNumberFormat="1" applyFont="1" applyFill="1" applyBorder="1" applyAlignment="1">
      <alignment horizontal="center" vertical="center"/>
    </xf>
    <xf numFmtId="0" fontId="11" fillId="67" borderId="17" xfId="32" applyFont="1" applyFill="1" applyBorder="1" applyAlignment="1">
      <alignment horizontal="center" vertical="center" textRotation="90" wrapText="1" readingOrder="1"/>
    </xf>
    <xf numFmtId="169" fontId="22" fillId="0" borderId="23" xfId="32" applyNumberFormat="1" applyFont="1" applyFill="1" applyBorder="1" applyAlignment="1">
      <alignment horizontal="center" vertical="center"/>
    </xf>
    <xf numFmtId="169" fontId="22" fillId="0" borderId="24" xfId="32" applyNumberFormat="1" applyFont="1" applyFill="1" applyBorder="1" applyAlignment="1">
      <alignment horizontal="center" vertical="center"/>
    </xf>
    <xf numFmtId="169" fontId="22" fillId="0" borderId="46" xfId="32" applyNumberFormat="1" applyFont="1" applyFill="1" applyBorder="1" applyAlignment="1">
      <alignment horizontal="center" vertical="center"/>
    </xf>
    <xf numFmtId="0" fontId="11" fillId="67" borderId="28" xfId="32" applyFont="1" applyFill="1" applyBorder="1" applyAlignment="1">
      <alignment horizontal="center" vertical="center" textRotation="90" wrapText="1" readingOrder="1"/>
    </xf>
    <xf numFmtId="169" fontId="22" fillId="0" borderId="34" xfId="32" applyNumberFormat="1" applyFont="1" applyFill="1" applyBorder="1" applyAlignment="1">
      <alignment horizontal="center" vertical="center"/>
    </xf>
    <xf numFmtId="169" fontId="22" fillId="0" borderId="35" xfId="32" applyNumberFormat="1" applyFont="1" applyFill="1" applyBorder="1" applyAlignment="1">
      <alignment horizontal="center" vertical="center"/>
    </xf>
    <xf numFmtId="169" fontId="22" fillId="0" borderId="58" xfId="32" applyNumberFormat="1" applyFont="1" applyFill="1" applyBorder="1" applyAlignment="1">
      <alignment horizontal="center" vertical="center"/>
    </xf>
    <xf numFmtId="0" fontId="11" fillId="67" borderId="3" xfId="32" applyFont="1" applyFill="1" applyBorder="1" applyAlignment="1">
      <alignment horizontal="center" vertical="center" wrapText="1"/>
    </xf>
    <xf numFmtId="0" fontId="16" fillId="67" borderId="2" xfId="1452" applyFont="1" applyFill="1" applyBorder="1" applyAlignment="1">
      <alignment horizontal="center" vertical="center" wrapText="1"/>
    </xf>
    <xf numFmtId="0" fontId="16" fillId="67" borderId="40" xfId="1452" applyFont="1" applyFill="1" applyBorder="1" applyAlignment="1">
      <alignment horizontal="center" vertical="center" wrapText="1"/>
    </xf>
    <xf numFmtId="0" fontId="16" fillId="67" borderId="3" xfId="1452" applyFont="1" applyFill="1" applyBorder="1" applyAlignment="1">
      <alignment horizontal="center" vertical="center" wrapText="1"/>
    </xf>
    <xf numFmtId="0" fontId="16" fillId="67" borderId="4" xfId="1452" applyFont="1" applyFill="1" applyBorder="1" applyAlignment="1">
      <alignment horizontal="center" vertical="center" wrapText="1"/>
    </xf>
    <xf numFmtId="0" fontId="10" fillId="0" borderId="45" xfId="32" applyFont="1" applyFill="1" applyBorder="1" applyAlignment="1">
      <alignment horizontal="left" vertical="center" wrapText="1"/>
    </xf>
    <xf numFmtId="169" fontId="22" fillId="69" borderId="2" xfId="32" applyNumberFormat="1" applyFont="1" applyFill="1" applyBorder="1" applyAlignment="1">
      <alignment horizontal="center" vertical="center"/>
    </xf>
    <xf numFmtId="169" fontId="22" fillId="69" borderId="3" xfId="32" applyNumberFormat="1" applyFont="1" applyFill="1" applyBorder="1" applyAlignment="1">
      <alignment horizontal="center" vertical="center"/>
    </xf>
    <xf numFmtId="169" fontId="22" fillId="69" borderId="4" xfId="32" applyNumberFormat="1" applyFont="1" applyFill="1" applyBorder="1" applyAlignment="1">
      <alignment horizontal="center" vertical="center"/>
    </xf>
    <xf numFmtId="0" fontId="10" fillId="0" borderId="46" xfId="32" applyFont="1" applyFill="1" applyBorder="1" applyAlignment="1">
      <alignment horizontal="left" vertical="center" wrapText="1"/>
    </xf>
    <xf numFmtId="0" fontId="10" fillId="0" borderId="58" xfId="32" applyFont="1" applyFill="1" applyBorder="1" applyAlignment="1">
      <alignment horizontal="left" vertical="center" wrapText="1"/>
    </xf>
    <xf numFmtId="169" fontId="1" fillId="0" borderId="0" xfId="1447" applyNumberFormat="1" applyFont="1" applyFill="1"/>
    <xf numFmtId="10" fontId="1" fillId="0" borderId="0" xfId="1447" applyNumberFormat="1" applyFont="1" applyFill="1"/>
    <xf numFmtId="0" fontId="10" fillId="0" borderId="0" xfId="32" applyFont="1" applyFill="1" applyAlignment="1">
      <alignment horizontal="left" vertical="center" wrapText="1"/>
    </xf>
    <xf numFmtId="0" fontId="11" fillId="0" borderId="0" xfId="32" applyFont="1" applyFill="1" applyAlignment="1">
      <alignment horizontal="left" vertical="center" wrapText="1"/>
    </xf>
    <xf numFmtId="0" fontId="10" fillId="0" borderId="0" xfId="32" applyFont="1" applyFill="1" applyAlignment="1">
      <alignment horizontal="left" vertical="center"/>
    </xf>
    <xf numFmtId="0" fontId="22" fillId="0" borderId="0" xfId="884" applyFont="1"/>
    <xf numFmtId="0" fontId="94" fillId="0" borderId="0" xfId="884" applyFont="1"/>
    <xf numFmtId="0" fontId="21" fillId="0" borderId="0" xfId="884" applyFont="1" applyAlignment="1">
      <alignment horizontal="right"/>
    </xf>
    <xf numFmtId="0" fontId="95" fillId="0" borderId="0" xfId="884" applyFont="1" applyAlignment="1">
      <alignment horizontal="center"/>
    </xf>
    <xf numFmtId="0" fontId="20" fillId="0" borderId="48" xfId="897" applyFont="1" applyFill="1" applyBorder="1" applyAlignment="1">
      <alignment horizontal="center" vertical="center" wrapText="1"/>
    </xf>
    <xf numFmtId="0" fontId="20" fillId="0" borderId="43" xfId="897" applyFont="1" applyBorder="1" applyAlignment="1">
      <alignment horizontal="center" vertical="center" wrapText="1"/>
    </xf>
    <xf numFmtId="0" fontId="20" fillId="0" borderId="44" xfId="897" applyFont="1" applyBorder="1" applyAlignment="1">
      <alignment horizontal="center" vertical="center" wrapText="1"/>
    </xf>
    <xf numFmtId="0" fontId="20" fillId="3" borderId="45" xfId="897" applyFont="1" applyFill="1" applyBorder="1" applyAlignment="1">
      <alignment horizontal="center" vertical="center" wrapText="1"/>
    </xf>
    <xf numFmtId="0" fontId="20" fillId="0" borderId="32" xfId="897" applyFont="1" applyFill="1" applyBorder="1" applyAlignment="1">
      <alignment horizontal="center" vertical="center" wrapText="1"/>
    </xf>
    <xf numFmtId="49" fontId="21" fillId="0" borderId="34" xfId="897" applyNumberFormat="1" applyFont="1" applyBorder="1" applyAlignment="1">
      <alignment horizontal="center" vertical="center" wrapText="1"/>
    </xf>
    <xf numFmtId="49" fontId="21" fillId="0" borderId="35" xfId="897" applyNumberFormat="1" applyFont="1" applyBorder="1" applyAlignment="1">
      <alignment horizontal="center" vertical="center" wrapText="1"/>
    </xf>
    <xf numFmtId="49" fontId="21" fillId="0" borderId="58" xfId="897" applyNumberFormat="1" applyFont="1" applyBorder="1" applyAlignment="1">
      <alignment horizontal="center" vertical="center" wrapText="1"/>
    </xf>
    <xf numFmtId="0" fontId="22" fillId="0" borderId="16" xfId="897" applyFont="1" applyFill="1" applyBorder="1" applyAlignment="1">
      <alignment horizontal="left" vertical="center" wrapText="1"/>
    </xf>
    <xf numFmtId="169" fontId="22" fillId="0" borderId="17" xfId="897" applyNumberFormat="1" applyFont="1" applyBorder="1" applyAlignment="1">
      <alignment horizontal="center" vertical="center" wrapText="1"/>
    </xf>
    <xf numFmtId="169" fontId="22" fillId="0" borderId="18" xfId="897" applyNumberFormat="1" applyFont="1" applyBorder="1" applyAlignment="1">
      <alignment horizontal="center" vertical="center" wrapText="1"/>
    </xf>
    <xf numFmtId="169" fontId="22" fillId="3" borderId="45" xfId="897" applyNumberFormat="1" applyFont="1" applyFill="1" applyBorder="1" applyAlignment="1">
      <alignment horizontal="center" vertical="center" wrapText="1"/>
    </xf>
    <xf numFmtId="0" fontId="22" fillId="0" borderId="21" xfId="897" applyFont="1" applyFill="1" applyBorder="1" applyAlignment="1">
      <alignment horizontal="left" vertical="center" wrapText="1"/>
    </xf>
    <xf numFmtId="169" fontId="22" fillId="0" borderId="23" xfId="897" applyNumberFormat="1" applyFont="1" applyBorder="1" applyAlignment="1">
      <alignment horizontal="center" vertical="center" wrapText="1"/>
    </xf>
    <xf numFmtId="169" fontId="22" fillId="0" borderId="24" xfId="897" applyNumberFormat="1" applyFont="1" applyBorder="1" applyAlignment="1">
      <alignment horizontal="center" vertical="center" wrapText="1"/>
    </xf>
    <xf numFmtId="169" fontId="22" fillId="3" borderId="46" xfId="897" applyNumberFormat="1" applyFont="1" applyFill="1" applyBorder="1" applyAlignment="1">
      <alignment horizontal="center" vertical="center" wrapText="1"/>
    </xf>
    <xf numFmtId="0" fontId="22" fillId="0" borderId="32" xfId="897" applyFont="1" applyFill="1" applyBorder="1" applyAlignment="1">
      <alignment horizontal="left" vertical="center" wrapText="1"/>
    </xf>
    <xf numFmtId="169" fontId="22" fillId="0" borderId="34" xfId="897" applyNumberFormat="1" applyFont="1" applyBorder="1" applyAlignment="1">
      <alignment horizontal="center" vertical="center" wrapText="1"/>
    </xf>
    <xf numFmtId="169" fontId="22" fillId="0" borderId="35" xfId="897" applyNumberFormat="1" applyFont="1" applyBorder="1" applyAlignment="1">
      <alignment horizontal="center" vertical="center" wrapText="1"/>
    </xf>
    <xf numFmtId="169" fontId="22" fillId="3" borderId="58" xfId="897" applyNumberFormat="1"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center" vertical="center" wrapText="1"/>
    </xf>
    <xf numFmtId="0" fontId="18"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1" xfId="891" applyFont="1" applyFill="1" applyBorder="1" applyAlignment="1">
      <alignment horizontal="right" vertical="center" wrapText="1"/>
    </xf>
    <xf numFmtId="0" fontId="16" fillId="3" borderId="1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0" fillId="3" borderId="89"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vertical="center" wrapText="1"/>
    </xf>
    <xf numFmtId="0" fontId="10" fillId="3" borderId="53" xfId="0" applyFont="1" applyFill="1" applyBorder="1" applyAlignment="1">
      <alignment vertical="center" wrapText="1"/>
    </xf>
    <xf numFmtId="0" fontId="10" fillId="0" borderId="23" xfId="0" applyFont="1" applyBorder="1" applyAlignment="1">
      <alignment horizontal="center" vertical="center" wrapText="1"/>
    </xf>
    <xf numFmtId="0" fontId="81" fillId="0" borderId="25" xfId="0" applyFont="1" applyBorder="1" applyAlignment="1">
      <alignment vertical="center" wrapText="1"/>
    </xf>
    <xf numFmtId="0" fontId="81" fillId="0" borderId="22" xfId="0" applyFont="1" applyBorder="1" applyAlignment="1">
      <alignment vertical="center" wrapText="1"/>
    </xf>
    <xf numFmtId="168" fontId="10" fillId="0" borderId="42" xfId="0" applyNumberFormat="1" applyFont="1" applyBorder="1" applyAlignment="1">
      <alignment horizontal="center" vertical="center" wrapText="1"/>
    </xf>
    <xf numFmtId="168" fontId="10" fillId="0" borderId="26"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25" xfId="0" applyFont="1" applyBorder="1" applyAlignment="1">
      <alignment vertical="center" wrapText="1"/>
    </xf>
    <xf numFmtId="0" fontId="10" fillId="0" borderId="22" xfId="0" applyFont="1" applyBorder="1" applyAlignment="1">
      <alignment vertical="center" wrapText="1"/>
    </xf>
    <xf numFmtId="0" fontId="10" fillId="0" borderId="46" xfId="891" applyFont="1" applyBorder="1" applyAlignment="1">
      <alignment vertical="center" wrapText="1"/>
    </xf>
    <xf numFmtId="0" fontId="10" fillId="0" borderId="34" xfId="0" applyFont="1" applyBorder="1" applyAlignment="1">
      <alignment horizontal="center" vertical="center" wrapText="1"/>
    </xf>
    <xf numFmtId="0" fontId="11" fillId="0" borderId="59" xfId="0" applyFont="1" applyBorder="1" applyAlignment="1">
      <alignment vertical="center" wrapText="1"/>
    </xf>
    <xf numFmtId="0" fontId="11" fillId="0" borderId="33" xfId="0" applyFont="1" applyBorder="1" applyAlignment="1">
      <alignment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168" fontId="10" fillId="3" borderId="43" xfId="0" applyNumberFormat="1" applyFont="1" applyFill="1" applyBorder="1" applyAlignment="1">
      <alignment horizontal="center" vertical="center" wrapText="1"/>
    </xf>
    <xf numFmtId="168" fontId="10" fillId="3" borderId="44" xfId="0" applyNumberFormat="1" applyFont="1" applyFill="1" applyBorder="1" applyAlignment="1">
      <alignment horizontal="center" vertical="center" wrapText="1"/>
    </xf>
    <xf numFmtId="168" fontId="10" fillId="3" borderId="45" xfId="0" applyNumberFormat="1" applyFont="1" applyFill="1" applyBorder="1" applyAlignment="1">
      <alignment horizontal="center" vertical="center" wrapText="1"/>
    </xf>
    <xf numFmtId="168" fontId="10" fillId="3" borderId="53" xfId="0" applyNumberFormat="1" applyFont="1" applyFill="1" applyBorder="1" applyAlignment="1">
      <alignment horizontal="center" vertical="center" wrapText="1"/>
    </xf>
    <xf numFmtId="0" fontId="10" fillId="0" borderId="25" xfId="891" applyFont="1" applyBorder="1" applyAlignment="1">
      <alignment vertical="center" wrapText="1"/>
    </xf>
    <xf numFmtId="0" fontId="10" fillId="0" borderId="22" xfId="891" applyFont="1" applyBorder="1" applyAlignment="1">
      <alignment vertical="center" wrapText="1"/>
    </xf>
    <xf numFmtId="168" fontId="10" fillId="0" borderId="0" xfId="0" applyNumberFormat="1" applyFont="1" applyAlignment="1">
      <alignment vertical="center" wrapText="1"/>
    </xf>
    <xf numFmtId="0" fontId="11" fillId="0" borderId="28" xfId="0" applyFont="1" applyBorder="1" applyAlignment="1">
      <alignment horizontal="center" vertical="center" wrapText="1"/>
    </xf>
    <xf numFmtId="166" fontId="11" fillId="0" borderId="59" xfId="637" applyFont="1" applyBorder="1" applyAlignment="1">
      <alignment vertical="center" wrapText="1"/>
    </xf>
    <xf numFmtId="166" fontId="11" fillId="0" borderId="33" xfId="637" applyFont="1" applyBorder="1" applyAlignment="1">
      <alignment vertical="center" wrapText="1"/>
    </xf>
    <xf numFmtId="168" fontId="11" fillId="0" borderId="21" xfId="0" applyNumberFormat="1" applyFont="1" applyBorder="1" applyAlignment="1">
      <alignment horizontal="center" vertical="center" wrapText="1"/>
    </xf>
    <xf numFmtId="168" fontId="11" fillId="0" borderId="59" xfId="0" applyNumberFormat="1" applyFont="1" applyBorder="1" applyAlignment="1">
      <alignment horizontal="center" vertical="center" wrapText="1"/>
    </xf>
    <xf numFmtId="168" fontId="11" fillId="0" borderId="58" xfId="0" applyNumberFormat="1" applyFont="1" applyBorder="1" applyAlignment="1">
      <alignment horizontal="center"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168" fontId="10" fillId="3" borderId="85" xfId="0" applyNumberFormat="1" applyFont="1" applyFill="1" applyBorder="1" applyAlignment="1">
      <alignment horizontal="center" vertical="center" wrapText="1"/>
    </xf>
    <xf numFmtId="168" fontId="10" fillId="3" borderId="52" xfId="0" applyNumberFormat="1" applyFont="1" applyFill="1" applyBorder="1" applyAlignment="1">
      <alignment horizontal="center" vertical="center" wrapText="1"/>
    </xf>
    <xf numFmtId="168" fontId="16" fillId="0" borderId="34"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10" fillId="0" borderId="51" xfId="0" applyNumberFormat="1" applyFont="1" applyBorder="1" applyAlignment="1">
      <alignment horizontal="center" vertical="center" wrapText="1"/>
    </xf>
    <xf numFmtId="0" fontId="11" fillId="0" borderId="17" xfId="0" applyFont="1" applyBorder="1" applyAlignment="1">
      <alignment horizontal="center" vertical="center" wrapText="1"/>
    </xf>
    <xf numFmtId="0" fontId="11" fillId="0" borderId="52" xfId="0" applyFont="1" applyBorder="1" applyAlignment="1">
      <alignment vertical="center" wrapText="1"/>
    </xf>
    <xf numFmtId="0" fontId="11" fillId="0" borderId="50" xfId="0" applyFont="1" applyBorder="1" applyAlignment="1">
      <alignment vertical="center" wrapText="1"/>
    </xf>
    <xf numFmtId="168" fontId="16" fillId="0" borderId="89"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0" fontId="11" fillId="0" borderId="34" xfId="0" applyFont="1" applyBorder="1" applyAlignment="1">
      <alignment horizontal="center" vertical="center" wrapText="1"/>
    </xf>
    <xf numFmtId="168" fontId="16" fillId="0" borderId="51" xfId="0" applyNumberFormat="1" applyFont="1" applyBorder="1" applyAlignment="1">
      <alignment horizontal="center"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8" fillId="0" borderId="0" xfId="891" applyFont="1" applyFill="1" applyAlignment="1">
      <alignment horizontal="center" vertical="center" wrapText="1"/>
    </xf>
    <xf numFmtId="0" fontId="18"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39" xfId="891" applyFont="1" applyFill="1" applyBorder="1" applyAlignment="1">
      <alignment horizontal="center" vertical="center" wrapText="1"/>
    </xf>
    <xf numFmtId="0" fontId="11" fillId="3" borderId="40" xfId="891" applyFont="1" applyFill="1" applyBorder="1" applyAlignment="1">
      <alignment horizontal="center" vertical="center" wrapText="1"/>
    </xf>
    <xf numFmtId="0" fontId="11" fillId="3" borderId="41"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11" fillId="3" borderId="86"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90" xfId="891" applyFont="1" applyFill="1" applyBorder="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1" xfId="891" applyFont="1" applyFill="1" applyBorder="1" applyAlignment="1">
      <alignment horizontal="center" vertical="center" wrapText="1"/>
    </xf>
    <xf numFmtId="0" fontId="16" fillId="3" borderId="48" xfId="891" applyFont="1" applyFill="1" applyBorder="1" applyAlignment="1">
      <alignment horizontal="center" vertical="center" wrapText="1"/>
    </xf>
    <xf numFmtId="0" fontId="0" fillId="0" borderId="49" xfId="0" applyBorder="1"/>
    <xf numFmtId="0" fontId="0" fillId="0" borderId="50" xfId="0" applyBorder="1"/>
    <xf numFmtId="0" fontId="10" fillId="3" borderId="89" xfId="891" applyFont="1" applyFill="1" applyBorder="1" applyAlignment="1">
      <alignment vertical="center" wrapText="1"/>
    </xf>
    <xf numFmtId="0" fontId="10" fillId="3" borderId="18" xfId="891" applyFont="1" applyFill="1" applyBorder="1" applyAlignment="1">
      <alignment vertical="center" wrapText="1"/>
    </xf>
    <xf numFmtId="0" fontId="10" fillId="3" borderId="19" xfId="891" applyFont="1" applyFill="1" applyBorder="1" applyAlignment="1">
      <alignment vertical="center" wrapText="1"/>
    </xf>
    <xf numFmtId="0" fontId="10" fillId="3" borderId="43" xfId="891" applyFont="1" applyFill="1" applyBorder="1" applyAlignment="1">
      <alignment vertical="center" wrapText="1"/>
    </xf>
    <xf numFmtId="0" fontId="10" fillId="3" borderId="52" xfId="891" applyFont="1" applyFill="1" applyBorder="1" applyAlignment="1">
      <alignment vertical="center" wrapText="1"/>
    </xf>
    <xf numFmtId="0" fontId="10" fillId="3" borderId="45" xfId="891" applyFont="1" applyFill="1" applyBorder="1" applyAlignment="1">
      <alignment vertical="center" wrapText="1"/>
    </xf>
    <xf numFmtId="0" fontId="10" fillId="0" borderId="23" xfId="891" applyFont="1" applyBorder="1" applyAlignment="1">
      <alignment horizontal="center" vertical="center" wrapText="1"/>
    </xf>
    <xf numFmtId="168" fontId="10" fillId="0" borderId="42" xfId="891" applyNumberFormat="1" applyFont="1" applyBorder="1" applyAlignment="1">
      <alignment horizontal="center" vertical="center" wrapText="1"/>
    </xf>
    <xf numFmtId="168" fontId="10" fillId="0" borderId="91"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2" xfId="891" applyNumberFormat="1" applyFont="1" applyBorder="1" applyAlignment="1">
      <alignment horizontal="center" vertical="center" wrapText="1"/>
    </xf>
    <xf numFmtId="0" fontId="10" fillId="0" borderId="24" xfId="891" applyFont="1" applyBorder="1" applyAlignment="1">
      <alignment vertical="center" wrapText="1"/>
    </xf>
    <xf numFmtId="0" fontId="81" fillId="0" borderId="46" xfId="0" applyFont="1" applyBorder="1"/>
    <xf numFmtId="14" fontId="10" fillId="0" borderId="0" xfId="891" applyNumberFormat="1" applyFont="1" applyAlignment="1">
      <alignment vertical="center" wrapText="1"/>
    </xf>
    <xf numFmtId="168" fontId="10" fillId="0" borderId="0" xfId="891" applyNumberFormat="1" applyFont="1" applyAlignment="1">
      <alignment vertical="center" wrapText="1"/>
    </xf>
    <xf numFmtId="169" fontId="10" fillId="0" borderId="0" xfId="1297" applyNumberFormat="1" applyFont="1" applyAlignment="1">
      <alignment vertical="center" wrapText="1"/>
    </xf>
    <xf numFmtId="0" fontId="10" fillId="0" borderId="34" xfId="891" applyFont="1" applyBorder="1" applyAlignment="1">
      <alignment horizontal="center" vertical="center" wrapText="1"/>
    </xf>
    <xf numFmtId="0" fontId="11" fillId="0" borderId="59" xfId="891" applyFont="1" applyBorder="1" applyAlignment="1">
      <alignment vertical="center" wrapText="1"/>
    </xf>
    <xf numFmtId="0" fontId="11" fillId="0" borderId="33" xfId="891" applyFont="1" applyBorder="1" applyAlignment="1">
      <alignment vertical="center" wrapText="1"/>
    </xf>
    <xf numFmtId="168" fontId="16" fillId="0" borderId="34" xfId="891" applyNumberFormat="1" applyFont="1" applyBorder="1" applyAlignment="1">
      <alignment horizontal="center" vertical="center" wrapText="1"/>
    </xf>
    <xf numFmtId="168" fontId="16" fillId="0" borderId="56" xfId="891" applyNumberFormat="1" applyFont="1" applyBorder="1" applyAlignment="1">
      <alignment horizontal="center" vertical="center" wrapText="1"/>
    </xf>
    <xf numFmtId="168" fontId="16" fillId="0" borderId="33" xfId="891" applyNumberFormat="1" applyFont="1" applyBorder="1" applyAlignment="1">
      <alignment horizontal="center" vertical="center" wrapText="1"/>
    </xf>
    <xf numFmtId="180" fontId="10" fillId="0" borderId="0" xfId="891" applyNumberFormat="1" applyFont="1" applyAlignment="1">
      <alignment vertical="center" wrapText="1"/>
    </xf>
    <xf numFmtId="168" fontId="10" fillId="3" borderId="89" xfId="891" applyNumberFormat="1" applyFont="1" applyFill="1" applyBorder="1" applyAlignment="1">
      <alignment vertical="center" wrapText="1"/>
    </xf>
    <xf numFmtId="168" fontId="10" fillId="3" borderId="18" xfId="891" applyNumberFormat="1" applyFont="1" applyFill="1" applyBorder="1" applyAlignment="1">
      <alignment vertical="center" wrapText="1"/>
    </xf>
    <xf numFmtId="168" fontId="10" fillId="3" borderId="84"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0" fontId="11" fillId="0" borderId="28" xfId="891" applyFont="1" applyBorder="1" applyAlignment="1">
      <alignment horizontal="center" vertical="center" wrapText="1"/>
    </xf>
    <xf numFmtId="168" fontId="16" fillId="0" borderId="92" xfId="891" applyNumberFormat="1" applyFont="1" applyBorder="1" applyAlignment="1">
      <alignment horizontal="center" vertical="center" wrapText="1"/>
    </xf>
    <xf numFmtId="0" fontId="16" fillId="3" borderId="49" xfId="891" applyFont="1" applyFill="1" applyBorder="1" applyAlignment="1">
      <alignment horizontal="center" vertical="center" wrapText="1"/>
    </xf>
    <xf numFmtId="0" fontId="16" fillId="3" borderId="50" xfId="891" applyFont="1" applyFill="1" applyBorder="1" applyAlignment="1">
      <alignment horizontal="center" vertical="center" wrapText="1"/>
    </xf>
    <xf numFmtId="0" fontId="11" fillId="0" borderId="17" xfId="891" applyFont="1" applyBorder="1" applyAlignment="1">
      <alignment horizontal="center" vertical="center" wrapText="1"/>
    </xf>
    <xf numFmtId="0" fontId="11" fillId="0" borderId="52" xfId="891" applyFont="1" applyBorder="1" applyAlignment="1">
      <alignment vertical="center" wrapText="1"/>
    </xf>
    <xf numFmtId="0" fontId="11" fillId="0" borderId="50" xfId="891" applyFont="1" applyBorder="1" applyAlignment="1">
      <alignment vertical="center" wrapText="1"/>
    </xf>
    <xf numFmtId="168" fontId="16" fillId="0" borderId="89" xfId="891" applyNumberFormat="1" applyFont="1" applyBorder="1" applyAlignment="1">
      <alignment horizontal="center" vertical="center" wrapText="1"/>
    </xf>
    <xf numFmtId="168" fontId="16" fillId="0" borderId="93" xfId="891" applyNumberFormat="1" applyFont="1" applyBorder="1" applyAlignment="1">
      <alignment horizontal="center" vertical="center" wrapText="1"/>
    </xf>
    <xf numFmtId="168" fontId="16" fillId="0" borderId="17" xfId="891" applyNumberFormat="1" applyFont="1" applyBorder="1" applyAlignment="1">
      <alignment horizontal="center" vertical="center" wrapText="1"/>
    </xf>
    <xf numFmtId="168" fontId="16" fillId="0" borderId="94" xfId="891" applyNumberFormat="1" applyFont="1" applyBorder="1" applyAlignment="1">
      <alignment horizontal="center" vertical="center" wrapText="1"/>
    </xf>
    <xf numFmtId="0" fontId="11" fillId="0" borderId="34" xfId="891" applyFont="1" applyBorder="1" applyAlignment="1">
      <alignment horizontal="center" vertical="center" wrapText="1"/>
    </xf>
    <xf numFmtId="0" fontId="80" fillId="0" borderId="0" xfId="1497" applyFont="1" applyAlignment="1">
      <alignment vertical="center" wrapText="1"/>
    </xf>
    <xf numFmtId="0" fontId="102" fillId="0" borderId="0" xfId="1497" applyFont="1" applyAlignment="1">
      <alignment vertical="center" wrapText="1"/>
    </xf>
    <xf numFmtId="0" fontId="16" fillId="0" borderId="0" xfId="1497" applyFont="1" applyAlignment="1">
      <alignment horizontal="right" vertical="center" wrapText="1"/>
    </xf>
    <xf numFmtId="0" fontId="90" fillId="0" borderId="0" xfId="1497" applyFont="1" applyAlignment="1">
      <alignment vertical="center" wrapText="1"/>
    </xf>
    <xf numFmtId="0" fontId="80" fillId="0" borderId="0" xfId="1497" applyFont="1" applyFill="1" applyAlignment="1">
      <alignment horizontal="center" vertical="center" wrapText="1"/>
    </xf>
    <xf numFmtId="0" fontId="80" fillId="0" borderId="0" xfId="1497" applyFont="1" applyAlignment="1">
      <alignment horizontal="center" vertical="center" wrapText="1"/>
    </xf>
    <xf numFmtId="0" fontId="81" fillId="0" borderId="1" xfId="1005" applyFont="1" applyFill="1" applyBorder="1" applyAlignment="1">
      <alignment horizontal="center" vertical="center" wrapText="1"/>
    </xf>
    <xf numFmtId="0" fontId="80" fillId="66" borderId="5" xfId="1497" applyFont="1" applyFill="1" applyBorder="1" applyAlignment="1">
      <alignment horizontal="center" vertical="center" wrapText="1"/>
    </xf>
    <xf numFmtId="0" fontId="80" fillId="66" borderId="6" xfId="1497" applyFont="1" applyFill="1" applyBorder="1" applyAlignment="1">
      <alignment horizontal="center" vertical="center" wrapText="1"/>
    </xf>
    <xf numFmtId="0" fontId="80" fillId="66" borderId="7" xfId="1497" applyFont="1" applyFill="1" applyBorder="1" applyAlignment="1">
      <alignment horizontal="center" vertical="center" wrapText="1"/>
    </xf>
    <xf numFmtId="0" fontId="16" fillId="66" borderId="55" xfId="1449" applyFont="1" applyFill="1" applyBorder="1" applyAlignment="1">
      <alignment horizontal="center" vertical="center" wrapText="1"/>
    </xf>
    <xf numFmtId="14" fontId="16" fillId="66" borderId="5" xfId="1497" applyNumberFormat="1" applyFont="1" applyFill="1" applyBorder="1" applyAlignment="1">
      <alignment horizontal="center" vertical="center" wrapText="1"/>
    </xf>
    <xf numFmtId="14" fontId="16" fillId="66" borderId="7" xfId="1497" applyNumberFormat="1" applyFont="1" applyFill="1" applyBorder="1" applyAlignment="1">
      <alignment horizontal="center" vertical="center" wrapText="1"/>
    </xf>
    <xf numFmtId="14" fontId="16" fillId="66" borderId="6" xfId="1497" applyNumberFormat="1" applyFont="1" applyFill="1" applyBorder="1" applyAlignment="1">
      <alignment horizontal="center" vertical="center" wrapText="1"/>
    </xf>
    <xf numFmtId="0" fontId="16" fillId="66" borderId="7" xfId="1497" applyFont="1" applyFill="1" applyBorder="1" applyAlignment="1">
      <alignment horizontal="center" vertical="center" wrapText="1"/>
    </xf>
    <xf numFmtId="0" fontId="16" fillId="66" borderId="6" xfId="1497" applyFont="1" applyFill="1" applyBorder="1" applyAlignment="1">
      <alignment horizontal="center" vertical="center" wrapText="1"/>
    </xf>
    <xf numFmtId="0" fontId="16" fillId="66" borderId="57" xfId="1449" applyFont="1" applyFill="1" applyBorder="1" applyAlignment="1">
      <alignment horizontal="center" vertical="center" wrapText="1"/>
    </xf>
    <xf numFmtId="0" fontId="16" fillId="66" borderId="11" xfId="1497" applyFont="1" applyFill="1" applyBorder="1" applyAlignment="1">
      <alignment horizontal="center" vertical="center" wrapText="1"/>
    </xf>
    <xf numFmtId="0" fontId="16" fillId="66" borderId="31" xfId="1497" applyFont="1" applyFill="1" applyBorder="1" applyAlignment="1">
      <alignment horizontal="center" vertical="center" wrapText="1"/>
    </xf>
    <xf numFmtId="0" fontId="16" fillId="2" borderId="53" xfId="1449" applyFont="1" applyFill="1" applyBorder="1" applyAlignment="1">
      <alignment horizontal="center" vertical="center" wrapText="1"/>
    </xf>
    <xf numFmtId="0" fontId="103" fillId="70" borderId="53" xfId="1449" applyFont="1" applyFill="1" applyBorder="1" applyAlignment="1">
      <alignment wrapText="1"/>
    </xf>
    <xf numFmtId="3" fontId="90" fillId="2" borderId="105" xfId="0" applyNumberFormat="1" applyFont="1" applyFill="1" applyBorder="1" applyAlignment="1">
      <alignment vertical="center"/>
    </xf>
    <xf numFmtId="169" fontId="103" fillId="2" borderId="55" xfId="1206" applyNumberFormat="1" applyFont="1" applyFill="1" applyBorder="1" applyAlignment="1">
      <alignment vertical="center" wrapText="1"/>
    </xf>
    <xf numFmtId="3" fontId="90" fillId="2" borderId="107" xfId="0" applyNumberFormat="1" applyFont="1" applyFill="1" applyBorder="1" applyAlignment="1">
      <alignment vertical="center"/>
    </xf>
    <xf numFmtId="169" fontId="103" fillId="2" borderId="53" xfId="1206" applyNumberFormat="1" applyFont="1" applyFill="1" applyBorder="1" applyAlignment="1">
      <alignment vertical="center" wrapText="1"/>
    </xf>
    <xf numFmtId="181" fontId="90" fillId="0" borderId="0" xfId="1497" applyNumberFormat="1" applyFont="1" applyAlignment="1">
      <alignment vertical="center" wrapText="1"/>
    </xf>
    <xf numFmtId="181" fontId="90" fillId="0" borderId="0" xfId="1269" applyNumberFormat="1" applyFont="1" applyAlignment="1">
      <alignment vertical="center" wrapText="1"/>
    </xf>
    <xf numFmtId="3" fontId="90" fillId="0" borderId="0" xfId="1497" applyNumberFormat="1" applyFont="1" applyAlignment="1">
      <alignment vertical="center" wrapText="1"/>
    </xf>
    <xf numFmtId="0" fontId="16" fillId="2" borderId="26" xfId="1449" applyFont="1" applyFill="1" applyBorder="1" applyAlignment="1">
      <alignment horizontal="center" vertical="center" wrapText="1"/>
    </xf>
    <xf numFmtId="0" fontId="103" fillId="70" borderId="26" xfId="1449" applyFont="1" applyFill="1" applyBorder="1" applyAlignment="1">
      <alignment wrapText="1"/>
    </xf>
    <xf numFmtId="169" fontId="103" fillId="2" borderId="26" xfId="1206" applyNumberFormat="1" applyFont="1" applyFill="1" applyBorder="1" applyAlignment="1">
      <alignment vertical="center" wrapText="1"/>
    </xf>
    <xf numFmtId="3" fontId="90" fillId="2" borderId="108" xfId="0" applyNumberFormat="1" applyFont="1" applyFill="1" applyBorder="1" applyAlignment="1">
      <alignment vertical="center"/>
    </xf>
    <xf numFmtId="49" fontId="16" fillId="0" borderId="26" xfId="1449" applyNumberFormat="1" applyFont="1" applyBorder="1" applyAlignment="1">
      <alignment horizontal="right" vertical="center" wrapText="1"/>
    </xf>
    <xf numFmtId="0" fontId="103" fillId="0" borderId="26" xfId="1449" applyFont="1" applyBorder="1" applyAlignment="1">
      <alignment horizontal="right" wrapText="1"/>
    </xf>
    <xf numFmtId="3" fontId="90" fillId="0" borderId="105" xfId="0" applyNumberFormat="1" applyFont="1" applyFill="1" applyBorder="1" applyAlignment="1">
      <alignment vertical="center"/>
    </xf>
    <xf numFmtId="169" fontId="103" fillId="0" borderId="26" xfId="1206" applyNumberFormat="1" applyFont="1" applyFill="1" applyBorder="1" applyAlignment="1">
      <alignment vertical="center" wrapText="1"/>
    </xf>
    <xf numFmtId="3" fontId="90" fillId="0" borderId="108" xfId="0" applyNumberFormat="1" applyFont="1" applyFill="1" applyBorder="1" applyAlignment="1">
      <alignment vertical="center"/>
    </xf>
    <xf numFmtId="169" fontId="103" fillId="0" borderId="26" xfId="1206" applyNumberFormat="1" applyFont="1" applyFill="1" applyBorder="1" applyAlignment="1">
      <alignment horizontal="right" vertical="center" wrapText="1"/>
    </xf>
    <xf numFmtId="0" fontId="16" fillId="66" borderId="26" xfId="1449" applyFont="1" applyFill="1" applyBorder="1" applyAlignment="1">
      <alignment horizontal="center" vertical="center" wrapText="1"/>
    </xf>
    <xf numFmtId="0" fontId="104" fillId="71" borderId="26" xfId="1449" applyFont="1" applyFill="1" applyBorder="1" applyAlignment="1">
      <alignment wrapText="1"/>
    </xf>
    <xf numFmtId="181" fontId="104" fillId="66" borderId="21" xfId="1269" applyNumberFormat="1" applyFont="1" applyFill="1" applyBorder="1" applyAlignment="1">
      <alignment vertical="center" wrapText="1"/>
    </xf>
    <xf numFmtId="169" fontId="104" fillId="66" borderId="26" xfId="1206" applyNumberFormat="1" applyFont="1" applyFill="1" applyBorder="1" applyAlignment="1">
      <alignment vertical="center" wrapText="1"/>
    </xf>
    <xf numFmtId="3" fontId="105" fillId="66" borderId="105" xfId="0" applyNumberFormat="1" applyFont="1" applyFill="1" applyBorder="1" applyAlignment="1">
      <alignment vertical="center"/>
    </xf>
    <xf numFmtId="169" fontId="103" fillId="2" borderId="30" xfId="1206" applyNumberFormat="1" applyFont="1" applyFill="1" applyBorder="1" applyAlignment="1">
      <alignment vertical="center" wrapText="1"/>
    </xf>
    <xf numFmtId="3" fontId="90" fillId="2" borderId="109" xfId="0" applyNumberFormat="1" applyFont="1" applyFill="1" applyBorder="1" applyAlignment="1">
      <alignment vertical="center"/>
    </xf>
    <xf numFmtId="0" fontId="16" fillId="66" borderId="51" xfId="1449" applyFont="1" applyFill="1" applyBorder="1" applyAlignment="1">
      <alignment horizontal="center" vertical="center" wrapText="1"/>
    </xf>
    <xf numFmtId="0" fontId="104" fillId="71" borderId="51" xfId="1449" applyFont="1" applyFill="1" applyBorder="1" applyAlignment="1">
      <alignment wrapText="1"/>
    </xf>
    <xf numFmtId="181" fontId="104" fillId="66" borderId="32" xfId="1269" applyNumberFormat="1" applyFont="1" applyFill="1" applyBorder="1" applyAlignment="1">
      <alignment vertical="center" wrapText="1"/>
    </xf>
    <xf numFmtId="169" fontId="104" fillId="66" borderId="51" xfId="1206" applyNumberFormat="1" applyFont="1" applyFill="1" applyBorder="1" applyAlignment="1">
      <alignment vertical="center" wrapText="1"/>
    </xf>
    <xf numFmtId="3" fontId="105" fillId="66" borderId="110" xfId="0" applyNumberFormat="1" applyFont="1" applyFill="1" applyBorder="1" applyAlignment="1">
      <alignment vertical="center"/>
    </xf>
    <xf numFmtId="0" fontId="106" fillId="0" borderId="0" xfId="1497" applyFont="1" applyFill="1" applyBorder="1" applyAlignment="1">
      <alignment vertical="center" wrapText="1"/>
    </xf>
    <xf numFmtId="3" fontId="102" fillId="0" borderId="0" xfId="1497" applyNumberFormat="1" applyFont="1" applyAlignment="1">
      <alignment vertical="center" wrapText="1"/>
    </xf>
    <xf numFmtId="0" fontId="2" fillId="0" borderId="0" xfId="1497"/>
    <xf numFmtId="0" fontId="89" fillId="0" borderId="0" xfId="1497" applyFont="1" applyAlignment="1">
      <alignment horizontal="right"/>
    </xf>
    <xf numFmtId="0" fontId="107" fillId="0" borderId="0" xfId="1497" applyFont="1" applyAlignment="1">
      <alignment vertical="center" wrapText="1"/>
    </xf>
    <xf numFmtId="0" fontId="80" fillId="0" borderId="0" xfId="1497" applyFont="1" applyAlignment="1">
      <alignment horizontal="center" vertical="center" wrapText="1"/>
    </xf>
    <xf numFmtId="0" fontId="10" fillId="0" borderId="1" xfId="1005" applyFont="1" applyFill="1" applyBorder="1" applyAlignment="1">
      <alignment horizontal="center" wrapText="1"/>
    </xf>
    <xf numFmtId="0" fontId="13" fillId="0" borderId="0" xfId="1497" applyFont="1" applyAlignment="1">
      <alignment vertical="center" wrapText="1"/>
    </xf>
    <xf numFmtId="0" fontId="16" fillId="66" borderId="41" xfId="1497" applyFont="1" applyFill="1" applyBorder="1" applyAlignment="1">
      <alignment horizontal="center" vertical="center" wrapText="1"/>
    </xf>
    <xf numFmtId="3" fontId="2" fillId="0" borderId="0" xfId="1497" applyNumberFormat="1"/>
    <xf numFmtId="3" fontId="16" fillId="2" borderId="53" xfId="1449" applyNumberFormat="1" applyFont="1" applyFill="1" applyBorder="1" applyAlignment="1">
      <alignment horizontal="center" vertical="center" wrapText="1"/>
    </xf>
    <xf numFmtId="0" fontId="103" fillId="70" borderId="53" xfId="1449" applyFont="1" applyFill="1" applyBorder="1" applyAlignment="1">
      <alignment vertical="center" wrapText="1"/>
    </xf>
    <xf numFmtId="181" fontId="103" fillId="2" borderId="48" xfId="1269" applyNumberFormat="1" applyFont="1" applyFill="1" applyBorder="1" applyAlignment="1">
      <alignment vertical="center" wrapText="1"/>
    </xf>
    <xf numFmtId="181" fontId="103" fillId="2" borderId="2" xfId="1269" applyNumberFormat="1" applyFont="1" applyFill="1" applyBorder="1" applyAlignment="1">
      <alignment vertical="center" wrapText="1"/>
    </xf>
    <xf numFmtId="169" fontId="103" fillId="2" borderId="2" xfId="1206" applyNumberFormat="1" applyFont="1" applyFill="1" applyBorder="1" applyAlignment="1">
      <alignment vertical="center" wrapText="1"/>
    </xf>
    <xf numFmtId="3" fontId="103" fillId="2" borderId="2" xfId="1269" applyNumberFormat="1" applyFont="1" applyFill="1" applyBorder="1" applyAlignment="1">
      <alignment vertical="center" wrapText="1"/>
    </xf>
    <xf numFmtId="181" fontId="2" fillId="0" borderId="0" xfId="1497" applyNumberFormat="1"/>
    <xf numFmtId="3" fontId="16" fillId="2" borderId="26" xfId="1449" applyNumberFormat="1" applyFont="1" applyFill="1" applyBorder="1" applyAlignment="1">
      <alignment horizontal="center" vertical="center" wrapText="1"/>
    </xf>
    <xf numFmtId="0" fontId="103" fillId="70" borderId="26" xfId="1449" applyFont="1" applyFill="1" applyBorder="1" applyAlignment="1">
      <alignment vertical="center" wrapText="1"/>
    </xf>
    <xf numFmtId="181" fontId="103" fillId="2" borderId="21" xfId="1269" applyNumberFormat="1" applyFont="1" applyFill="1" applyBorder="1" applyAlignment="1">
      <alignment vertical="center" wrapText="1"/>
    </xf>
    <xf numFmtId="3" fontId="103" fillId="2" borderId="26" xfId="1269" applyNumberFormat="1" applyFont="1" applyFill="1" applyBorder="1" applyAlignment="1">
      <alignment vertical="center" wrapText="1"/>
    </xf>
    <xf numFmtId="49" fontId="16" fillId="0" borderId="26" xfId="1449" applyNumberFormat="1" applyFont="1" applyBorder="1" applyAlignment="1">
      <alignment horizontal="center" vertical="center" wrapText="1"/>
    </xf>
    <xf numFmtId="0" fontId="103" fillId="0" borderId="26" xfId="1449" applyFont="1" applyBorder="1" applyAlignment="1">
      <alignment horizontal="right" vertical="center" wrapText="1"/>
    </xf>
    <xf numFmtId="181" fontId="103" fillId="0" borderId="21" xfId="1269" applyNumberFormat="1" applyFont="1" applyFill="1" applyBorder="1" applyAlignment="1">
      <alignment horizontal="right" vertical="center" wrapText="1"/>
    </xf>
    <xf numFmtId="3" fontId="103" fillId="0" borderId="26" xfId="1269" applyNumberFormat="1" applyFont="1" applyFill="1" applyBorder="1" applyAlignment="1">
      <alignment vertical="center" wrapText="1"/>
    </xf>
    <xf numFmtId="183" fontId="2" fillId="0" borderId="0" xfId="1497" applyNumberFormat="1"/>
    <xf numFmtId="0" fontId="104" fillId="71" borderId="26" xfId="1449" applyFont="1" applyFill="1" applyBorder="1" applyAlignment="1">
      <alignment vertical="center" wrapText="1"/>
    </xf>
    <xf numFmtId="3" fontId="104" fillId="66" borderId="26" xfId="1269" applyNumberFormat="1" applyFont="1" applyFill="1" applyBorder="1" applyAlignment="1">
      <alignment vertical="center" wrapText="1"/>
    </xf>
    <xf numFmtId="0" fontId="104" fillId="71" borderId="51" xfId="1449" applyFont="1" applyFill="1" applyBorder="1" applyAlignment="1">
      <alignment vertical="center" wrapText="1"/>
    </xf>
    <xf numFmtId="3" fontId="104" fillId="66" borderId="51" xfId="1269" applyNumberFormat="1" applyFont="1" applyFill="1" applyBorder="1" applyAlignment="1">
      <alignment vertical="center" wrapText="1"/>
    </xf>
    <xf numFmtId="0" fontId="2" fillId="0" borderId="0" xfId="1497" applyBorder="1"/>
    <xf numFmtId="0" fontId="81" fillId="0" borderId="0" xfId="903" applyFont="1"/>
    <xf numFmtId="0" fontId="16" fillId="0" borderId="0" xfId="903" applyFont="1" applyAlignment="1">
      <alignment horizontal="right"/>
    </xf>
    <xf numFmtId="0" fontId="16" fillId="0" borderId="0" xfId="903" applyFont="1" applyAlignment="1">
      <alignment horizontal="center"/>
    </xf>
    <xf numFmtId="0" fontId="81" fillId="0" borderId="1" xfId="903" applyFont="1" applyBorder="1" applyAlignment="1">
      <alignment horizontal="right"/>
    </xf>
    <xf numFmtId="0" fontId="16" fillId="0" borderId="53" xfId="903" applyFont="1" applyBorder="1" applyAlignment="1">
      <alignment horizontal="center" vertical="center" wrapText="1"/>
    </xf>
    <xf numFmtId="0" fontId="16" fillId="0" borderId="85" xfId="903" applyFont="1" applyBorder="1" applyAlignment="1">
      <alignment horizontal="center" vertical="center" wrapText="1"/>
    </xf>
    <xf numFmtId="0" fontId="16" fillId="0" borderId="44" xfId="903" applyFont="1" applyBorder="1" applyAlignment="1">
      <alignment horizontal="center" vertical="center" wrapText="1"/>
    </xf>
    <xf numFmtId="0" fontId="16" fillId="0" borderId="52" xfId="903" applyFont="1" applyBorder="1" applyAlignment="1">
      <alignment horizontal="center" vertical="center" wrapText="1"/>
    </xf>
    <xf numFmtId="0" fontId="16" fillId="0" borderId="43" xfId="903" applyFont="1" applyBorder="1" applyAlignment="1">
      <alignment horizontal="center" vertical="center" wrapText="1"/>
    </xf>
    <xf numFmtId="0" fontId="16" fillId="0" borderId="45" xfId="903" applyFont="1" applyBorder="1" applyAlignment="1">
      <alignment horizontal="center" vertical="center" wrapText="1"/>
    </xf>
    <xf numFmtId="0" fontId="16" fillId="0" borderId="51" xfId="903" applyFont="1" applyBorder="1" applyAlignment="1">
      <alignment horizontal="center" vertical="center" wrapText="1"/>
    </xf>
    <xf numFmtId="0" fontId="16" fillId="0" borderId="56" xfId="903" applyFont="1" applyBorder="1" applyAlignment="1">
      <alignment horizontal="center" vertical="center" wrapText="1"/>
    </xf>
    <xf numFmtId="0" fontId="16" fillId="0" borderId="35" xfId="903" applyFont="1" applyBorder="1" applyAlignment="1">
      <alignment horizontal="center" vertical="center" wrapText="1"/>
    </xf>
    <xf numFmtId="0" fontId="16" fillId="0" borderId="58" xfId="903" applyFont="1" applyBorder="1" applyAlignment="1">
      <alignment horizontal="center" vertical="center" wrapText="1"/>
    </xf>
    <xf numFmtId="0" fontId="16" fillId="0" borderId="34" xfId="903" applyFont="1" applyBorder="1" applyAlignment="1">
      <alignment horizontal="center" vertical="center" wrapText="1"/>
    </xf>
    <xf numFmtId="0" fontId="81" fillId="0" borderId="20" xfId="903" applyFont="1" applyFill="1" applyBorder="1" applyAlignment="1">
      <alignment vertical="center" wrapText="1"/>
    </xf>
    <xf numFmtId="3" fontId="81" fillId="0" borderId="89" xfId="903" applyNumberFormat="1" applyFont="1" applyFill="1" applyBorder="1" applyAlignment="1">
      <alignment horizontal="center" vertical="center" wrapText="1"/>
    </xf>
    <xf numFmtId="3" fontId="81" fillId="0" borderId="45"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6" xfId="903" applyFont="1" applyFill="1" applyBorder="1" applyAlignment="1">
      <alignment vertical="center" wrapText="1"/>
    </xf>
    <xf numFmtId="3" fontId="81" fillId="0" borderId="84" xfId="903" applyNumberFormat="1" applyFont="1" applyFill="1" applyBorder="1" applyAlignment="1">
      <alignment horizontal="center" vertical="center" wrapText="1"/>
    </xf>
    <xf numFmtId="0" fontId="81" fillId="0" borderId="30" xfId="903" applyFont="1" applyFill="1" applyBorder="1" applyAlignment="1">
      <alignment vertical="center" wrapText="1"/>
    </xf>
    <xf numFmtId="3" fontId="81" fillId="0" borderId="90" xfId="903" applyNumberFormat="1" applyFont="1" applyFill="1" applyBorder="1" applyAlignment="1">
      <alignment horizontal="center" vertical="center" wrapText="1"/>
    </xf>
    <xf numFmtId="0" fontId="16" fillId="0" borderId="53" xfId="903" applyFont="1" applyFill="1" applyBorder="1" applyAlignment="1">
      <alignment vertical="center" wrapText="1"/>
    </xf>
    <xf numFmtId="3" fontId="16" fillId="0" borderId="48" xfId="903" applyNumberFormat="1" applyFont="1" applyFill="1" applyBorder="1" applyAlignment="1">
      <alignment horizontal="center" vertical="center" wrapText="1"/>
    </xf>
    <xf numFmtId="3" fontId="16" fillId="0" borderId="49"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0" fontId="16" fillId="0" borderId="51" xfId="903" applyFont="1" applyBorder="1" applyAlignment="1">
      <alignment vertical="center" wrapText="1"/>
    </xf>
    <xf numFmtId="169" fontId="16" fillId="0" borderId="32" xfId="1087" applyNumberFormat="1" applyFont="1" applyFill="1" applyBorder="1" applyAlignment="1">
      <alignment horizontal="center" vertical="center" wrapText="1"/>
    </xf>
    <xf numFmtId="169" fontId="16" fillId="0" borderId="92" xfId="1087" applyNumberFormat="1" applyFont="1" applyFill="1" applyBorder="1" applyAlignment="1">
      <alignment horizontal="center" vertical="center" wrapText="1"/>
    </xf>
    <xf numFmtId="169" fontId="16" fillId="0" borderId="33" xfId="1087" applyNumberFormat="1" applyFont="1" applyFill="1" applyBorder="1" applyAlignment="1">
      <alignment horizontal="center" vertical="center" wrapText="1"/>
    </xf>
    <xf numFmtId="169" fontId="16" fillId="0" borderId="32" xfId="1087" quotePrefix="1" applyNumberFormat="1" applyFont="1" applyFill="1" applyBorder="1" applyAlignment="1">
      <alignment horizontal="center" vertical="center" wrapText="1"/>
    </xf>
    <xf numFmtId="3" fontId="81" fillId="0" borderId="0" xfId="903" applyNumberFormat="1" applyFont="1"/>
    <xf numFmtId="0" fontId="14"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wrapText="1"/>
    </xf>
    <xf numFmtId="0" fontId="12" fillId="0" borderId="111" xfId="0" applyFont="1" applyBorder="1" applyAlignment="1">
      <alignment horizontal="center" vertical="center" wrapText="1"/>
    </xf>
    <xf numFmtId="0" fontId="12" fillId="72" borderId="112" xfId="0" applyFont="1" applyFill="1" applyBorder="1" applyAlignment="1">
      <alignment vertical="center" wrapText="1"/>
    </xf>
    <xf numFmtId="0" fontId="12" fillId="72" borderId="112" xfId="0" applyFont="1" applyFill="1" applyBorder="1" applyAlignment="1">
      <alignment horizontal="center" vertical="center" wrapText="1"/>
    </xf>
    <xf numFmtId="0" fontId="12" fillId="72" borderId="113" xfId="0" applyFont="1" applyFill="1" applyBorder="1" applyAlignment="1">
      <alignment horizontal="center" vertical="center" wrapText="1"/>
    </xf>
    <xf numFmtId="0" fontId="12" fillId="72" borderId="114" xfId="0" applyFont="1" applyFill="1" applyBorder="1" applyAlignment="1">
      <alignment horizontal="center" vertical="center" wrapText="1"/>
    </xf>
    <xf numFmtId="0" fontId="12" fillId="72" borderId="115" xfId="0" applyFont="1" applyFill="1" applyBorder="1" applyAlignment="1">
      <alignment horizontal="center" vertical="center" wrapText="1"/>
    </xf>
    <xf numFmtId="0" fontId="12" fillId="72" borderId="116" xfId="0" applyFont="1" applyFill="1" applyBorder="1" applyAlignment="1">
      <alignment vertical="center" wrapText="1"/>
    </xf>
    <xf numFmtId="0" fontId="12" fillId="72" borderId="116" xfId="0" applyFont="1" applyFill="1" applyBorder="1" applyAlignment="1">
      <alignment horizontal="center" vertical="center" wrapText="1"/>
    </xf>
    <xf numFmtId="0" fontId="12" fillId="72" borderId="117" xfId="0" applyFont="1" applyFill="1" applyBorder="1" applyAlignment="1">
      <alignment horizontal="center" vertical="center" wrapText="1"/>
    </xf>
    <xf numFmtId="0" fontId="12" fillId="72" borderId="118" xfId="0" applyFont="1" applyFill="1" applyBorder="1" applyAlignment="1">
      <alignment horizontal="center" vertical="center" wrapText="1"/>
    </xf>
    <xf numFmtId="0" fontId="12" fillId="72" borderId="119" xfId="0" applyFont="1" applyFill="1" applyBorder="1" applyAlignment="1">
      <alignment horizontal="center" vertical="center" wrapText="1"/>
    </xf>
    <xf numFmtId="49" fontId="14" fillId="0" borderId="120" xfId="0" applyNumberFormat="1" applyFont="1" applyBorder="1" applyAlignment="1">
      <alignment vertical="center" wrapText="1"/>
    </xf>
    <xf numFmtId="0" fontId="12" fillId="0" borderId="120" xfId="0" applyFont="1" applyBorder="1" applyAlignment="1">
      <alignment vertical="center" wrapText="1"/>
    </xf>
    <xf numFmtId="184" fontId="12" fillId="0" borderId="121" xfId="0" applyNumberFormat="1" applyFont="1" applyBorder="1" applyAlignment="1">
      <alignment vertical="center" wrapText="1"/>
    </xf>
    <xf numFmtId="184" fontId="14" fillId="0" borderId="122" xfId="0" applyNumberFormat="1" applyFont="1" applyBorder="1" applyAlignment="1">
      <alignment vertical="center" wrapText="1"/>
    </xf>
    <xf numFmtId="184" fontId="14" fillId="0" borderId="123" xfId="0" applyNumberFormat="1" applyFont="1" applyBorder="1" applyAlignment="1">
      <alignment vertical="center" wrapText="1"/>
    </xf>
    <xf numFmtId="49" fontId="14" fillId="0" borderId="124" xfId="0" applyNumberFormat="1" applyFont="1" applyBorder="1" applyAlignment="1">
      <alignment vertical="center" wrapText="1"/>
    </xf>
    <xf numFmtId="0" fontId="12" fillId="0" borderId="124" xfId="0" applyFont="1" applyBorder="1" applyAlignment="1">
      <alignment horizontal="center" vertical="center" wrapText="1"/>
    </xf>
    <xf numFmtId="184" fontId="14" fillId="0" borderId="125" xfId="0" applyNumberFormat="1" applyFont="1" applyBorder="1" applyAlignment="1">
      <alignment vertical="center" wrapText="1"/>
    </xf>
    <xf numFmtId="184" fontId="14" fillId="0" borderId="93" xfId="0" applyNumberFormat="1" applyFont="1" applyBorder="1" applyAlignment="1">
      <alignment vertical="center" wrapText="1"/>
    </xf>
    <xf numFmtId="184" fontId="14" fillId="0" borderId="126" xfId="0" applyNumberFormat="1" applyFont="1" applyBorder="1" applyAlignment="1">
      <alignment vertical="center" wrapText="1"/>
    </xf>
    <xf numFmtId="0" fontId="14" fillId="0" borderId="124" xfId="0" applyFont="1" applyBorder="1" applyAlignment="1">
      <alignment vertical="center" wrapText="1"/>
    </xf>
    <xf numFmtId="184" fontId="14" fillId="0" borderId="127" xfId="0" applyNumberFormat="1" applyFont="1" applyBorder="1" applyAlignment="1">
      <alignment vertical="center" wrapText="1"/>
    </xf>
    <xf numFmtId="184" fontId="14" fillId="0" borderId="24" xfId="0" applyNumberFormat="1" applyFont="1" applyBorder="1" applyAlignment="1">
      <alignment vertical="center" wrapText="1"/>
    </xf>
    <xf numFmtId="184" fontId="14" fillId="0" borderId="128" xfId="0" applyNumberFormat="1" applyFont="1" applyBorder="1" applyAlignment="1">
      <alignment vertical="center" wrapText="1"/>
    </xf>
    <xf numFmtId="184" fontId="14" fillId="0" borderId="0" xfId="0" applyNumberFormat="1" applyFont="1" applyAlignment="1">
      <alignment vertical="center" wrapText="1"/>
    </xf>
    <xf numFmtId="0" fontId="12" fillId="0" borderId="124" xfId="0" applyFont="1" applyBorder="1" applyAlignment="1">
      <alignment vertical="center" wrapText="1"/>
    </xf>
    <xf numFmtId="184" fontId="12" fillId="0" borderId="127" xfId="0" applyNumberFormat="1" applyFont="1" applyBorder="1" applyAlignment="1">
      <alignment vertical="center" wrapText="1"/>
    </xf>
    <xf numFmtId="184" fontId="12" fillId="0" borderId="24" xfId="0" applyNumberFormat="1" applyFont="1" applyBorder="1" applyAlignment="1">
      <alignment vertical="center" wrapText="1"/>
    </xf>
    <xf numFmtId="184" fontId="12" fillId="0" borderId="128" xfId="0" applyNumberFormat="1" applyFont="1" applyBorder="1" applyAlignment="1">
      <alignment vertical="center" wrapText="1"/>
    </xf>
    <xf numFmtId="184" fontId="12" fillId="0" borderId="129" xfId="0" applyNumberFormat="1" applyFont="1" applyBorder="1" applyAlignment="1">
      <alignment vertical="center" wrapText="1"/>
    </xf>
    <xf numFmtId="184" fontId="14" fillId="0" borderId="91" xfId="0" applyNumberFormat="1" applyFont="1" applyBorder="1" applyAlignment="1">
      <alignment vertical="center" wrapText="1"/>
    </xf>
    <xf numFmtId="184" fontId="14" fillId="0" borderId="130" xfId="0" applyNumberFormat="1" applyFont="1" applyBorder="1" applyAlignment="1">
      <alignment vertical="center" wrapText="1"/>
    </xf>
    <xf numFmtId="49" fontId="14" fillId="72" borderId="124" xfId="0" applyNumberFormat="1" applyFont="1" applyFill="1" applyBorder="1" applyAlignment="1">
      <alignment vertical="center" wrapText="1"/>
    </xf>
    <xf numFmtId="0" fontId="12" fillId="72" borderId="124" xfId="0" applyFont="1" applyFill="1" applyBorder="1" applyAlignment="1">
      <alignment vertical="center" wrapText="1"/>
    </xf>
    <xf numFmtId="184" fontId="12" fillId="72" borderId="127" xfId="0" applyNumberFormat="1" applyFont="1" applyFill="1" applyBorder="1" applyAlignment="1">
      <alignment vertical="center" wrapText="1"/>
    </xf>
    <xf numFmtId="184" fontId="12" fillId="72" borderId="24" xfId="0" applyNumberFormat="1" applyFont="1" applyFill="1" applyBorder="1" applyAlignment="1">
      <alignment vertical="center" wrapText="1"/>
    </xf>
    <xf numFmtId="184" fontId="12" fillId="72" borderId="128" xfId="0" applyNumberFormat="1" applyFont="1" applyFill="1" applyBorder="1" applyAlignment="1">
      <alignment vertical="center" wrapText="1"/>
    </xf>
    <xf numFmtId="184" fontId="12" fillId="0" borderId="131" xfId="0" applyNumberFormat="1" applyFont="1" applyBorder="1" applyAlignment="1">
      <alignment vertical="center" wrapText="1"/>
    </xf>
    <xf numFmtId="184" fontId="14" fillId="0" borderId="96" xfId="0" applyNumberFormat="1" applyFont="1" applyBorder="1" applyAlignment="1">
      <alignment vertical="center" wrapText="1"/>
    </xf>
    <xf numFmtId="184" fontId="14" fillId="0" borderId="132" xfId="0" applyNumberFormat="1" applyFont="1" applyBorder="1" applyAlignment="1">
      <alignment vertical="center" wrapText="1"/>
    </xf>
    <xf numFmtId="185" fontId="12" fillId="0" borderId="127" xfId="0" applyNumberFormat="1" applyFont="1" applyBorder="1" applyAlignment="1">
      <alignment vertical="center" wrapText="1"/>
    </xf>
    <xf numFmtId="185" fontId="12" fillId="0" borderId="24" xfId="0" applyNumberFormat="1" applyFont="1" applyBorder="1" applyAlignment="1">
      <alignment vertical="center" wrapText="1"/>
    </xf>
    <xf numFmtId="185" fontId="12" fillId="0" borderId="128" xfId="0" applyNumberFormat="1" applyFont="1" applyBorder="1" applyAlignment="1">
      <alignment vertical="center" wrapText="1"/>
    </xf>
    <xf numFmtId="184" fontId="12" fillId="72" borderId="133" xfId="0" applyNumberFormat="1" applyFont="1" applyFill="1" applyBorder="1" applyAlignment="1">
      <alignment vertical="center" wrapText="1"/>
    </xf>
    <xf numFmtId="184" fontId="12" fillId="72" borderId="134" xfId="0" applyNumberFormat="1" applyFont="1" applyFill="1" applyBorder="1" applyAlignment="1">
      <alignment vertical="center" wrapText="1"/>
    </xf>
    <xf numFmtId="184" fontId="12" fillId="72" borderId="135" xfId="0" applyNumberFormat="1" applyFont="1" applyFill="1" applyBorder="1" applyAlignment="1">
      <alignment vertical="center" wrapText="1"/>
    </xf>
    <xf numFmtId="49" fontId="14" fillId="72" borderId="116" xfId="0" applyNumberFormat="1" applyFont="1" applyFill="1" applyBorder="1" applyAlignment="1">
      <alignment vertical="center" wrapText="1"/>
    </xf>
    <xf numFmtId="0" fontId="12" fillId="72" borderId="116" xfId="0" applyFont="1" applyFill="1" applyBorder="1" applyAlignment="1">
      <alignment vertical="center" wrapText="1"/>
    </xf>
    <xf numFmtId="184" fontId="14" fillId="72" borderId="136" xfId="0" applyNumberFormat="1" applyFont="1" applyFill="1" applyBorder="1" applyAlignment="1">
      <alignment vertical="center" wrapText="1"/>
    </xf>
    <xf numFmtId="184" fontId="14" fillId="72" borderId="111" xfId="0" applyNumberFormat="1" applyFont="1" applyFill="1" applyBorder="1" applyAlignment="1">
      <alignment vertical="center" wrapText="1"/>
    </xf>
    <xf numFmtId="184" fontId="12" fillId="72" borderId="118" xfId="0" applyNumberFormat="1" applyFont="1" applyFill="1" applyBorder="1" applyAlignment="1">
      <alignment vertical="center" wrapText="1"/>
    </xf>
    <xf numFmtId="184" fontId="12" fillId="72" borderId="137" xfId="0" applyNumberFormat="1" applyFont="1" applyFill="1" applyBorder="1" applyAlignment="1">
      <alignment vertical="center" wrapText="1"/>
    </xf>
    <xf numFmtId="0" fontId="12" fillId="0" borderId="138" xfId="0" applyFont="1" applyBorder="1" applyAlignment="1">
      <alignment horizontal="center" vertical="center" wrapText="1"/>
    </xf>
    <xf numFmtId="0" fontId="12" fillId="0" borderId="139" xfId="0" applyFont="1" applyBorder="1" applyAlignment="1">
      <alignment horizontal="center" vertical="center" wrapText="1"/>
    </xf>
    <xf numFmtId="0" fontId="12" fillId="0" borderId="140" xfId="0" applyFont="1" applyBorder="1" applyAlignment="1">
      <alignment horizontal="center" vertical="center" wrapText="1"/>
    </xf>
    <xf numFmtId="0" fontId="102" fillId="0" borderId="0" xfId="916" applyFont="1" applyAlignment="1">
      <alignment vertical="center" wrapText="1"/>
    </xf>
    <xf numFmtId="0" fontId="102" fillId="0" borderId="0" xfId="916" applyFont="1" applyAlignment="1">
      <alignment wrapText="1"/>
    </xf>
    <xf numFmtId="0" fontId="18" fillId="0" borderId="0" xfId="916" applyFont="1" applyAlignment="1">
      <alignment wrapText="1"/>
    </xf>
    <xf numFmtId="0" fontId="18" fillId="0" borderId="0" xfId="916" applyFont="1" applyAlignment="1">
      <alignment horizontal="center" vertical="center" wrapText="1"/>
    </xf>
    <xf numFmtId="0" fontId="80" fillId="0" borderId="0" xfId="916" applyFont="1" applyAlignment="1">
      <alignment horizontal="center" vertical="center" wrapText="1"/>
    </xf>
    <xf numFmtId="0" fontId="80" fillId="0" borderId="0" xfId="916" applyFont="1" applyAlignment="1">
      <alignment horizontal="center" vertical="center" wrapText="1"/>
    </xf>
    <xf numFmtId="0" fontId="81" fillId="0" borderId="0" xfId="916" applyFont="1" applyBorder="1" applyAlignment="1">
      <alignment horizontal="right" wrapText="1"/>
    </xf>
    <xf numFmtId="0" fontId="16" fillId="0" borderId="55"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1" fillId="0" borderId="7" xfId="916" applyNumberFormat="1" applyFont="1" applyBorder="1" applyAlignment="1">
      <alignment horizontal="center" vertical="center" wrapText="1"/>
    </xf>
    <xf numFmtId="0" fontId="16" fillId="0" borderId="57" xfId="897" applyFont="1" applyFill="1" applyBorder="1" applyAlignment="1">
      <alignment horizontal="center" vertical="center" wrapText="1"/>
    </xf>
    <xf numFmtId="0" fontId="16" fillId="0" borderId="39" xfId="897" applyFont="1" applyFill="1" applyBorder="1" applyAlignment="1">
      <alignment horizontal="center" vertical="center" wrapText="1"/>
    </xf>
    <xf numFmtId="0" fontId="16" fillId="0" borderId="40" xfId="897" applyFont="1" applyFill="1" applyBorder="1" applyAlignment="1">
      <alignment horizontal="center" vertical="center" wrapText="1"/>
    </xf>
    <xf numFmtId="0" fontId="16" fillId="0" borderId="87" xfId="897" applyFont="1" applyFill="1" applyBorder="1" applyAlignment="1">
      <alignment horizontal="center" vertical="center" wrapText="1"/>
    </xf>
    <xf numFmtId="0" fontId="82" fillId="0" borderId="55" xfId="897" applyFont="1" applyFill="1" applyBorder="1" applyAlignment="1">
      <alignment horizontal="center" vertical="center" wrapText="1"/>
    </xf>
    <xf numFmtId="0" fontId="108" fillId="63" borderId="10" xfId="897" applyFont="1" applyFill="1" applyBorder="1" applyAlignment="1">
      <alignment horizontal="center" vertical="center" wrapText="1"/>
    </xf>
    <xf numFmtId="0" fontId="108" fillId="63" borderId="31" xfId="897" applyFont="1" applyFill="1" applyBorder="1" applyAlignment="1">
      <alignment horizontal="center" vertical="center" wrapText="1"/>
    </xf>
    <xf numFmtId="0" fontId="81" fillId="63" borderId="10" xfId="897" applyFont="1" applyFill="1" applyBorder="1" applyAlignment="1">
      <alignment horizontal="center" vertical="center" wrapText="1"/>
    </xf>
    <xf numFmtId="0" fontId="81" fillId="63" borderId="15" xfId="897" applyFont="1" applyFill="1" applyBorder="1" applyAlignment="1">
      <alignment horizontal="center" vertical="center" wrapText="1"/>
    </xf>
    <xf numFmtId="0" fontId="81" fillId="63" borderId="31" xfId="897" applyFont="1" applyFill="1" applyBorder="1" applyAlignment="1">
      <alignment horizontal="center" vertical="center" wrapText="1"/>
    </xf>
    <xf numFmtId="49" fontId="81" fillId="0" borderId="17" xfId="897" applyNumberFormat="1" applyFont="1" applyBorder="1" applyAlignment="1">
      <alignment horizontal="center" vertical="center" wrapText="1"/>
    </xf>
    <xf numFmtId="0" fontId="81" fillId="0" borderId="84" xfId="897" applyFont="1" applyBorder="1" applyAlignment="1">
      <alignment vertical="center" wrapText="1"/>
    </xf>
    <xf numFmtId="3" fontId="81" fillId="0" borderId="17" xfId="897" applyNumberFormat="1" applyFont="1" applyBorder="1" applyAlignment="1">
      <alignment horizontal="center" vertical="center" wrapText="1"/>
    </xf>
    <xf numFmtId="3" fontId="81" fillId="0" borderId="18" xfId="897" applyNumberFormat="1" applyFont="1" applyBorder="1" applyAlignment="1">
      <alignment horizontal="center" vertical="center" wrapText="1"/>
    </xf>
    <xf numFmtId="3" fontId="81" fillId="0" borderId="19" xfId="897" applyNumberFormat="1" applyFont="1" applyBorder="1" applyAlignment="1">
      <alignment horizontal="center" vertical="center" wrapText="1"/>
    </xf>
    <xf numFmtId="3" fontId="82" fillId="0" borderId="20" xfId="897" applyNumberFormat="1" applyFont="1" applyBorder="1" applyAlignment="1">
      <alignment horizontal="center" vertical="center" wrapText="1"/>
    </xf>
    <xf numFmtId="49" fontId="81" fillId="0" borderId="23" xfId="897" applyNumberFormat="1" applyFont="1" applyBorder="1" applyAlignment="1">
      <alignment horizontal="center" vertical="center" wrapText="1"/>
    </xf>
    <xf numFmtId="0" fontId="81" fillId="0" borderId="46" xfId="897" applyFont="1" applyBorder="1" applyAlignment="1">
      <alignment vertical="center" wrapText="1"/>
    </xf>
    <xf numFmtId="3" fontId="81" fillId="0" borderId="23" xfId="897" applyNumberFormat="1" applyFont="1" applyBorder="1" applyAlignment="1">
      <alignment horizontal="center" vertical="center" wrapText="1"/>
    </xf>
    <xf numFmtId="3" fontId="81" fillId="0" borderId="24" xfId="897" applyNumberFormat="1" applyFont="1" applyBorder="1" applyAlignment="1">
      <alignment horizontal="center" vertical="center" wrapText="1"/>
    </xf>
    <xf numFmtId="3" fontId="81" fillId="0" borderId="25" xfId="897" applyNumberFormat="1" applyFont="1" applyBorder="1" applyAlignment="1">
      <alignment horizontal="center" vertical="center" wrapText="1"/>
    </xf>
    <xf numFmtId="49" fontId="11" fillId="0" borderId="28" xfId="897" applyNumberFormat="1" applyFont="1" applyFill="1" applyBorder="1" applyAlignment="1">
      <alignment horizontal="center" vertical="center" wrapText="1"/>
    </xf>
    <xf numFmtId="0" fontId="11" fillId="0" borderId="47" xfId="897" applyFont="1" applyFill="1" applyBorder="1" applyAlignment="1">
      <alignment vertical="center" wrapText="1"/>
    </xf>
    <xf numFmtId="3" fontId="11" fillId="0" borderId="28" xfId="897" applyNumberFormat="1" applyFont="1" applyFill="1" applyBorder="1" applyAlignment="1">
      <alignment horizontal="center" vertical="center" wrapText="1"/>
    </xf>
    <xf numFmtId="3" fontId="11" fillId="0" borderId="29" xfId="897" applyNumberFormat="1" applyFont="1" applyFill="1" applyBorder="1" applyAlignment="1">
      <alignment horizontal="center" vertical="center" wrapText="1"/>
    </xf>
    <xf numFmtId="3" fontId="11" fillId="0" borderId="95" xfId="897" applyNumberFormat="1" applyFont="1" applyFill="1" applyBorder="1" applyAlignment="1">
      <alignment horizontal="center" vertical="center" wrapText="1"/>
    </xf>
    <xf numFmtId="3" fontId="81" fillId="63" borderId="5" xfId="897" applyNumberFormat="1" applyFont="1" applyFill="1" applyBorder="1" applyAlignment="1">
      <alignment vertical="center" wrapText="1"/>
    </xf>
    <xf numFmtId="3" fontId="81" fillId="63" borderId="6" xfId="897" applyNumberFormat="1" applyFont="1" applyFill="1" applyBorder="1" applyAlignment="1">
      <alignment vertical="center" wrapText="1"/>
    </xf>
    <xf numFmtId="3" fontId="81" fillId="63" borderId="7" xfId="897" applyNumberFormat="1" applyFont="1" applyFill="1" applyBorder="1" applyAlignment="1">
      <alignment vertical="center" wrapText="1"/>
    </xf>
    <xf numFmtId="49" fontId="81" fillId="0" borderId="23" xfId="897" applyNumberFormat="1" applyFont="1" applyFill="1" applyBorder="1" applyAlignment="1">
      <alignment horizontal="center" vertical="center" wrapText="1"/>
    </xf>
    <xf numFmtId="0" fontId="81" fillId="0" borderId="46" xfId="897" applyFont="1" applyFill="1" applyBorder="1" applyAlignment="1">
      <alignment vertical="center" wrapText="1"/>
    </xf>
    <xf numFmtId="3" fontId="81" fillId="0" borderId="23" xfId="897" applyNumberFormat="1" applyFont="1" applyFill="1" applyBorder="1" applyAlignment="1">
      <alignment horizontal="center" vertical="center" wrapText="1"/>
    </xf>
    <xf numFmtId="3" fontId="81" fillId="0" borderId="24" xfId="897" applyNumberFormat="1" applyFont="1" applyFill="1" applyBorder="1" applyAlignment="1">
      <alignment horizontal="center" vertical="center" wrapText="1"/>
    </xf>
    <xf numFmtId="3" fontId="81" fillId="0" borderId="25" xfId="897" applyNumberFormat="1" applyFont="1" applyFill="1" applyBorder="1" applyAlignment="1">
      <alignment horizontal="center" vertical="center" wrapText="1"/>
    </xf>
    <xf numFmtId="49" fontId="16" fillId="0" borderId="28" xfId="897" applyNumberFormat="1" applyFont="1" applyBorder="1" applyAlignment="1">
      <alignment horizontal="center" vertical="center" wrapText="1"/>
    </xf>
    <xf numFmtId="0" fontId="16" fillId="0" borderId="47" xfId="897" applyFont="1" applyBorder="1" applyAlignment="1">
      <alignment vertical="center" wrapText="1"/>
    </xf>
    <xf numFmtId="3" fontId="16" fillId="0" borderId="28" xfId="897" applyNumberFormat="1" applyFont="1" applyBorder="1" applyAlignment="1">
      <alignment horizontal="center" vertical="center" wrapText="1"/>
    </xf>
    <xf numFmtId="3" fontId="16" fillId="0" borderId="29" xfId="897" applyNumberFormat="1" applyFont="1" applyBorder="1" applyAlignment="1">
      <alignment horizontal="center" vertical="center" wrapText="1"/>
    </xf>
    <xf numFmtId="3" fontId="16" fillId="0" borderId="95" xfId="897" applyNumberFormat="1" applyFont="1" applyBorder="1" applyAlignment="1">
      <alignment horizontal="center" vertical="center" wrapText="1"/>
    </xf>
    <xf numFmtId="49" fontId="16" fillId="0" borderId="23" xfId="897" applyNumberFormat="1" applyFont="1" applyBorder="1" applyAlignment="1">
      <alignment horizontal="center" vertical="center" wrapText="1"/>
    </xf>
    <xf numFmtId="0" fontId="16" fillId="0" borderId="46" xfId="897" applyFont="1" applyBorder="1" applyAlignment="1">
      <alignment vertical="center" wrapText="1"/>
    </xf>
    <xf numFmtId="3" fontId="16" fillId="0" borderId="23" xfId="897" applyNumberFormat="1" applyFont="1" applyBorder="1" applyAlignment="1">
      <alignment horizontal="center" vertical="center" wrapText="1"/>
    </xf>
    <xf numFmtId="3" fontId="16" fillId="0" borderId="24" xfId="897" applyNumberFormat="1" applyFont="1" applyBorder="1" applyAlignment="1">
      <alignment horizontal="center" vertical="center" wrapText="1"/>
    </xf>
    <xf numFmtId="3" fontId="16" fillId="0" borderId="25" xfId="897" applyNumberFormat="1" applyFont="1" applyBorder="1" applyAlignment="1">
      <alignment horizontal="center" vertical="center" wrapText="1"/>
    </xf>
    <xf numFmtId="49" fontId="108" fillId="3" borderId="10" xfId="897" applyNumberFormat="1" applyFont="1" applyFill="1" applyBorder="1" applyAlignment="1">
      <alignment vertical="center" wrapText="1"/>
    </xf>
    <xf numFmtId="49" fontId="108" fillId="3" borderId="31" xfId="897" applyNumberFormat="1" applyFont="1" applyFill="1" applyBorder="1" applyAlignment="1">
      <alignment horizontal="center" vertical="center" wrapText="1"/>
    </xf>
    <xf numFmtId="3" fontId="108" fillId="3" borderId="5" xfId="897" applyNumberFormat="1" applyFont="1" applyFill="1" applyBorder="1" applyAlignment="1">
      <alignment vertical="center" wrapText="1"/>
    </xf>
    <xf numFmtId="3" fontId="108" fillId="3" borderId="6" xfId="897" applyNumberFormat="1" applyFont="1" applyFill="1" applyBorder="1" applyAlignment="1">
      <alignment vertical="center" wrapText="1"/>
    </xf>
    <xf numFmtId="3" fontId="108" fillId="3" borderId="7" xfId="897" applyNumberFormat="1" applyFont="1" applyFill="1" applyBorder="1" applyAlignment="1">
      <alignment vertical="center" wrapText="1"/>
    </xf>
    <xf numFmtId="49" fontId="16" fillId="0" borderId="17" xfId="897" applyNumberFormat="1" applyFont="1" applyBorder="1" applyAlignment="1">
      <alignment horizontal="center" vertical="center" wrapText="1"/>
    </xf>
    <xf numFmtId="49" fontId="81" fillId="0" borderId="84" xfId="897" applyNumberFormat="1" applyFont="1" applyFill="1" applyBorder="1" applyAlignment="1">
      <alignment vertical="center" wrapText="1"/>
    </xf>
    <xf numFmtId="3" fontId="81" fillId="0" borderId="17" xfId="897" applyNumberFormat="1" applyFont="1" applyFill="1" applyBorder="1" applyAlignment="1">
      <alignment horizontal="center" vertical="center" wrapText="1"/>
    </xf>
    <xf numFmtId="3" fontId="81" fillId="0" borderId="18" xfId="897" applyNumberFormat="1" applyFont="1" applyFill="1" applyBorder="1" applyAlignment="1">
      <alignment horizontal="center" vertical="center" wrapText="1"/>
    </xf>
    <xf numFmtId="3" fontId="81" fillId="0" borderId="19" xfId="897" applyNumberFormat="1" applyFont="1" applyFill="1" applyBorder="1" applyAlignment="1">
      <alignment horizontal="center" vertical="center" wrapText="1"/>
    </xf>
    <xf numFmtId="3" fontId="82" fillId="0" borderId="20" xfId="897" applyNumberFormat="1" applyFont="1" applyFill="1" applyBorder="1" applyAlignment="1">
      <alignment horizontal="center" vertical="center" wrapText="1"/>
    </xf>
    <xf numFmtId="49" fontId="81" fillId="0" borderId="46" xfId="897" applyNumberFormat="1" applyFont="1" applyFill="1" applyBorder="1" applyAlignment="1">
      <alignment vertical="center" wrapText="1"/>
    </xf>
    <xf numFmtId="3" fontId="82" fillId="0" borderId="26" xfId="897" applyNumberFormat="1" applyFont="1" applyFill="1" applyBorder="1" applyAlignment="1">
      <alignment horizontal="center" vertical="center" wrapText="1"/>
    </xf>
    <xf numFmtId="49" fontId="16" fillId="63" borderId="34" xfId="897" applyNumberFormat="1" applyFont="1" applyFill="1" applyBorder="1" applyAlignment="1">
      <alignment horizontal="center" vertical="center" wrapText="1"/>
    </xf>
    <xf numFmtId="0" fontId="16" fillId="63" borderId="58" xfId="897" applyFont="1" applyFill="1" applyBorder="1" applyAlignment="1">
      <alignment vertical="center" wrapText="1"/>
    </xf>
    <xf numFmtId="3" fontId="16" fillId="63" borderId="34" xfId="897" applyNumberFormat="1" applyFont="1" applyFill="1" applyBorder="1" applyAlignment="1">
      <alignment horizontal="center" vertical="center" wrapText="1"/>
    </xf>
    <xf numFmtId="3" fontId="16" fillId="63" borderId="35" xfId="897" applyNumberFormat="1" applyFont="1" applyFill="1" applyBorder="1" applyAlignment="1">
      <alignment horizontal="center" vertical="center" wrapText="1"/>
    </xf>
    <xf numFmtId="3" fontId="16" fillId="63" borderId="59" xfId="897" applyNumberFormat="1" applyFont="1" applyFill="1" applyBorder="1" applyAlignment="1">
      <alignment horizontal="center" vertical="center" wrapText="1"/>
    </xf>
    <xf numFmtId="3" fontId="82" fillId="66" borderId="51" xfId="897" applyNumberFormat="1" applyFont="1" applyFill="1" applyBorder="1" applyAlignment="1">
      <alignment horizontal="center" vertical="center" wrapText="1"/>
    </xf>
    <xf numFmtId="3" fontId="102" fillId="0" borderId="0" xfId="916" applyNumberFormat="1" applyFont="1" applyAlignment="1">
      <alignment vertical="center" wrapText="1"/>
    </xf>
    <xf numFmtId="0" fontId="81" fillId="0" borderId="3" xfId="897" applyFont="1" applyBorder="1" applyAlignment="1">
      <alignment vertical="center" wrapText="1"/>
    </xf>
    <xf numFmtId="0" fontId="18" fillId="0" borderId="0" xfId="916" applyFont="1" applyAlignment="1">
      <alignment vertical="center" wrapText="1"/>
    </xf>
    <xf numFmtId="0" fontId="81" fillId="0" borderId="0" xfId="897" applyFont="1" applyAlignment="1">
      <alignment vertical="center" wrapText="1"/>
    </xf>
    <xf numFmtId="0" fontId="16" fillId="0" borderId="0" xfId="916" applyFont="1" applyAlignment="1">
      <alignment vertical="center" wrapText="1"/>
    </xf>
    <xf numFmtId="0" fontId="81" fillId="0" borderId="0" xfId="916" applyFont="1" applyAlignment="1">
      <alignment vertical="center" wrapText="1"/>
    </xf>
    <xf numFmtId="0" fontId="16" fillId="0" borderId="0" xfId="916" applyFont="1" applyAlignment="1">
      <alignment horizontal="right" vertical="center" wrapText="1"/>
    </xf>
    <xf numFmtId="0" fontId="81" fillId="0" borderId="0" xfId="916" applyFont="1" applyBorder="1" applyAlignment="1">
      <alignment horizontal="right" vertical="center" wrapText="1"/>
    </xf>
    <xf numFmtId="0" fontId="16" fillId="0" borderId="55" xfId="916" applyFont="1" applyFill="1" applyBorder="1" applyAlignment="1">
      <alignment horizontal="center" vertical="center" wrapText="1"/>
    </xf>
    <xf numFmtId="0" fontId="16" fillId="0" borderId="57" xfId="916" applyFont="1" applyFill="1" applyBorder="1" applyAlignment="1">
      <alignment horizontal="center" vertical="center" wrapText="1"/>
    </xf>
    <xf numFmtId="0" fontId="16" fillId="63" borderId="48" xfId="916" applyFont="1" applyFill="1" applyBorder="1" applyAlignment="1">
      <alignment horizontal="center" vertical="center" wrapText="1"/>
    </xf>
    <xf numFmtId="0" fontId="16" fillId="63" borderId="48" xfId="916" applyFont="1" applyFill="1" applyBorder="1" applyAlignment="1">
      <alignment horizontal="left" vertical="center" wrapText="1"/>
    </xf>
    <xf numFmtId="0" fontId="16" fillId="63" borderId="48" xfId="916" applyFont="1" applyFill="1" applyBorder="1" applyAlignment="1">
      <alignment horizontal="center" vertical="center" wrapText="1"/>
    </xf>
    <xf numFmtId="0" fontId="16" fillId="63" borderId="49" xfId="916" applyFont="1" applyFill="1" applyBorder="1" applyAlignment="1">
      <alignment horizontal="center" vertical="center" wrapText="1"/>
    </xf>
    <xf numFmtId="0" fontId="16" fillId="63" borderId="50" xfId="916" applyFont="1" applyFill="1" applyBorder="1" applyAlignment="1">
      <alignment horizontal="center" vertical="center" wrapText="1"/>
    </xf>
    <xf numFmtId="0" fontId="81" fillId="0" borderId="21" xfId="916" applyFont="1" applyBorder="1" applyAlignment="1">
      <alignment horizontal="center" vertical="center" wrapText="1"/>
    </xf>
    <xf numFmtId="0" fontId="81" fillId="0" borderId="21" xfId="916" applyFont="1" applyBorder="1" applyAlignment="1">
      <alignment vertical="center" wrapText="1"/>
    </xf>
    <xf numFmtId="3" fontId="81" fillId="0" borderId="21" xfId="916" applyNumberFormat="1" applyFont="1" applyBorder="1" applyAlignment="1">
      <alignment horizontal="center" vertical="center" wrapText="1"/>
    </xf>
    <xf numFmtId="3" fontId="81" fillId="0" borderId="24"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0" fontId="16" fillId="0" borderId="21" xfId="916" applyFont="1" applyBorder="1" applyAlignment="1">
      <alignment horizontal="center" vertical="center" wrapText="1"/>
    </xf>
    <xf numFmtId="0" fontId="16" fillId="0" borderId="21" xfId="916" applyFont="1" applyBorder="1" applyAlignment="1">
      <alignment vertical="center" wrapText="1"/>
    </xf>
    <xf numFmtId="3" fontId="16" fillId="0" borderId="21"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6" fillId="0" borderId="22" xfId="916" applyNumberFormat="1" applyFont="1" applyBorder="1" applyAlignment="1">
      <alignment horizontal="center" vertical="center" wrapText="1"/>
    </xf>
    <xf numFmtId="0" fontId="16" fillId="63" borderId="21" xfId="916" applyFont="1" applyFill="1" applyBorder="1" applyAlignment="1">
      <alignment horizontal="center" vertical="center" wrapText="1"/>
    </xf>
    <xf numFmtId="0" fontId="16" fillId="63" borderId="21" xfId="916" applyFont="1" applyFill="1" applyBorder="1" applyAlignment="1">
      <alignment horizontal="left" vertical="center" wrapText="1"/>
    </xf>
    <xf numFmtId="3" fontId="16" fillId="63" borderId="21" xfId="916" applyNumberFormat="1" applyFont="1" applyFill="1" applyBorder="1" applyAlignment="1">
      <alignment horizontal="center" vertical="center" wrapText="1"/>
    </xf>
    <xf numFmtId="3" fontId="16" fillId="63" borderId="91" xfId="916" applyNumberFormat="1" applyFont="1" applyFill="1" applyBorder="1" applyAlignment="1">
      <alignment horizontal="center" vertical="center" wrapText="1"/>
    </xf>
    <xf numFmtId="3" fontId="16" fillId="63" borderId="22" xfId="916" applyNumberFormat="1" applyFont="1" applyFill="1" applyBorder="1" applyAlignment="1">
      <alignment horizontal="center" vertical="center" wrapText="1"/>
    </xf>
    <xf numFmtId="0" fontId="81" fillId="0" borderId="26" xfId="916" applyFont="1" applyBorder="1" applyAlignment="1">
      <alignment vertical="center" wrapText="1"/>
    </xf>
    <xf numFmtId="4" fontId="81" fillId="0" borderId="21" xfId="916" applyNumberFormat="1" applyFont="1" applyBorder="1" applyAlignment="1">
      <alignment horizontal="center" vertical="center" wrapText="1"/>
    </xf>
    <xf numFmtId="4" fontId="81" fillId="0" borderId="24" xfId="916" applyNumberFormat="1" applyFont="1" applyBorder="1" applyAlignment="1">
      <alignment horizontal="center" vertical="center" wrapText="1"/>
    </xf>
    <xf numFmtId="4" fontId="81" fillId="0" borderId="22" xfId="916" applyNumberFormat="1" applyFont="1" applyBorder="1" applyAlignment="1">
      <alignment horizontal="center" vertical="center" wrapText="1"/>
    </xf>
    <xf numFmtId="0" fontId="16" fillId="0" borderId="26" xfId="916" applyFont="1" applyBorder="1" applyAlignment="1">
      <alignment vertical="center" wrapText="1"/>
    </xf>
    <xf numFmtId="3" fontId="16" fillId="0" borderId="91" xfId="916" applyNumberFormat="1" applyFont="1" applyBorder="1" applyAlignment="1">
      <alignment horizontal="center" vertical="center" wrapText="1"/>
    </xf>
    <xf numFmtId="0" fontId="11" fillId="0" borderId="21" xfId="916" applyFont="1" applyBorder="1" applyAlignment="1">
      <alignment horizontal="center" vertical="center" wrapText="1"/>
    </xf>
    <xf numFmtId="0" fontId="11" fillId="0" borderId="26" xfId="916" applyFont="1" applyBorder="1" applyAlignment="1">
      <alignment vertical="center" wrapText="1"/>
    </xf>
    <xf numFmtId="3" fontId="11" fillId="0" borderId="21" xfId="916" applyNumberFormat="1" applyFont="1" applyBorder="1" applyAlignment="1">
      <alignment horizontal="center" vertical="center" wrapText="1"/>
    </xf>
    <xf numFmtId="3" fontId="11" fillId="0" borderId="24"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0" fontId="16" fillId="63" borderId="26" xfId="916" applyFont="1" applyFill="1" applyBorder="1" applyAlignment="1">
      <alignment horizontal="left" vertical="center" wrapText="1"/>
    </xf>
    <xf numFmtId="3" fontId="16" fillId="63" borderId="21" xfId="916" applyNumberFormat="1" applyFont="1" applyFill="1" applyBorder="1" applyAlignment="1">
      <alignment horizontal="center" vertical="center" wrapText="1"/>
    </xf>
    <xf numFmtId="3" fontId="16" fillId="63" borderId="24" xfId="916" applyNumberFormat="1" applyFont="1" applyFill="1" applyBorder="1" applyAlignment="1">
      <alignment horizontal="center" vertical="center" wrapText="1"/>
    </xf>
    <xf numFmtId="3" fontId="16" fillId="63" borderId="22" xfId="916" applyNumberFormat="1" applyFont="1" applyFill="1" applyBorder="1" applyAlignment="1">
      <alignment horizontal="center" vertical="center" wrapText="1"/>
    </xf>
    <xf numFmtId="3" fontId="16" fillId="66" borderId="26" xfId="916" applyNumberFormat="1" applyFont="1" applyFill="1" applyBorder="1" applyAlignment="1">
      <alignment horizontal="center" vertical="center" wrapText="1"/>
    </xf>
    <xf numFmtId="3" fontId="81" fillId="0" borderId="91" xfId="916" applyNumberFormat="1" applyFont="1" applyBorder="1" applyAlignment="1">
      <alignment horizontal="center" vertical="center" wrapText="1"/>
    </xf>
    <xf numFmtId="0" fontId="16" fillId="63" borderId="32" xfId="916" applyFont="1" applyFill="1" applyBorder="1" applyAlignment="1">
      <alignment horizontal="center" vertical="center" wrapText="1"/>
    </xf>
    <xf numFmtId="0" fontId="16" fillId="63" borderId="51" xfId="916" applyFont="1" applyFill="1" applyBorder="1" applyAlignment="1">
      <alignment vertical="center" wrapText="1"/>
    </xf>
    <xf numFmtId="3" fontId="16" fillId="63" borderId="32" xfId="1099" applyNumberFormat="1" applyFont="1" applyFill="1" applyBorder="1" applyAlignment="1">
      <alignment horizontal="center" vertical="center" wrapText="1"/>
    </xf>
    <xf numFmtId="3" fontId="16" fillId="63" borderId="35" xfId="1099" applyNumberFormat="1" applyFont="1" applyFill="1" applyBorder="1" applyAlignment="1">
      <alignment horizontal="center" vertical="center" wrapText="1"/>
    </xf>
    <xf numFmtId="3" fontId="16" fillId="63" borderId="33" xfId="1099" applyNumberFormat="1" applyFont="1" applyFill="1" applyBorder="1" applyAlignment="1">
      <alignment horizontal="center" vertical="center" wrapText="1"/>
    </xf>
    <xf numFmtId="3" fontId="16" fillId="63" borderId="51" xfId="1099" applyNumberFormat="1" applyFont="1" applyFill="1" applyBorder="1" applyAlignment="1">
      <alignment horizontal="center" vertical="center" wrapText="1"/>
    </xf>
    <xf numFmtId="0" fontId="16" fillId="63" borderId="5" xfId="916" applyFont="1" applyFill="1" applyBorder="1" applyAlignment="1">
      <alignment horizontal="center" vertical="center" wrapText="1"/>
    </xf>
    <xf numFmtId="0" fontId="16" fillId="63" borderId="13" xfId="916" applyFont="1" applyFill="1" applyBorder="1" applyAlignment="1">
      <alignment vertical="center" wrapText="1"/>
    </xf>
    <xf numFmtId="169" fontId="16" fillId="63" borderId="5" xfId="1099" applyNumberFormat="1" applyFont="1" applyFill="1" applyBorder="1" applyAlignment="1">
      <alignment horizontal="center" vertical="center" wrapText="1"/>
    </xf>
    <xf numFmtId="169" fontId="16" fillId="63" borderId="15" xfId="1099" applyNumberFormat="1" applyFont="1" applyFill="1" applyBorder="1" applyAlignment="1">
      <alignment horizontal="center" vertical="center" wrapText="1"/>
    </xf>
    <xf numFmtId="169" fontId="16" fillId="63" borderId="6" xfId="1099" applyNumberFormat="1" applyFont="1" applyFill="1" applyBorder="1" applyAlignment="1">
      <alignment horizontal="center" vertical="center" wrapText="1"/>
    </xf>
    <xf numFmtId="169" fontId="16" fillId="63" borderId="13" xfId="1099" applyNumberFormat="1" applyFont="1" applyFill="1" applyBorder="1" applyAlignment="1">
      <alignment horizontal="center" vertical="center" wrapText="1"/>
    </xf>
    <xf numFmtId="0" fontId="81" fillId="0" borderId="3" xfId="916" applyFont="1" applyBorder="1" applyAlignment="1">
      <alignment vertical="center" wrapText="1"/>
    </xf>
    <xf numFmtId="0" fontId="90" fillId="0" borderId="0" xfId="1455" applyFont="1"/>
    <xf numFmtId="0" fontId="105" fillId="0" borderId="0" xfId="1455" applyFont="1" applyAlignment="1">
      <alignment horizontal="center" vertical="center"/>
    </xf>
    <xf numFmtId="0" fontId="90" fillId="0" borderId="0" xfId="1455" applyFont="1" applyBorder="1"/>
    <xf numFmtId="0" fontId="16" fillId="0" borderId="50" xfId="48" applyFont="1" applyBorder="1" applyAlignment="1">
      <alignment horizontal="center" vertical="center"/>
    </xf>
    <xf numFmtId="49" fontId="89" fillId="0" borderId="85" xfId="47" applyNumberFormat="1" applyFont="1" applyFill="1" applyBorder="1" applyAlignment="1">
      <alignment horizontal="center" vertical="center" wrapText="1"/>
    </xf>
    <xf numFmtId="49" fontId="89" fillId="0" borderId="44" xfId="47" applyNumberFormat="1" applyFont="1" applyFill="1" applyBorder="1" applyAlignment="1">
      <alignment horizontal="center" vertical="center" wrapText="1"/>
    </xf>
    <xf numFmtId="49" fontId="89" fillId="0" borderId="52" xfId="47" applyNumberFormat="1" applyFont="1" applyFill="1" applyBorder="1" applyAlignment="1">
      <alignment horizontal="center" vertical="center" wrapText="1"/>
    </xf>
    <xf numFmtId="49" fontId="89" fillId="0" borderId="43" xfId="47" applyNumberFormat="1" applyFont="1" applyFill="1" applyBorder="1" applyAlignment="1">
      <alignment horizontal="center" vertical="center" wrapText="1"/>
    </xf>
    <xf numFmtId="0" fontId="16" fillId="0" borderId="33" xfId="48" applyFont="1" applyBorder="1" applyAlignment="1">
      <alignment horizontal="center" vertical="center"/>
    </xf>
    <xf numFmtId="49" fontId="89" fillId="0" borderId="42" xfId="47" applyNumberFormat="1" applyFont="1" applyFill="1" applyBorder="1" applyAlignment="1">
      <alignment horizontal="center" vertical="center" wrapText="1"/>
    </xf>
    <xf numFmtId="49" fontId="89" fillId="0" borderId="24" xfId="47" applyNumberFormat="1" applyFont="1" applyFill="1" applyBorder="1" applyAlignment="1">
      <alignment horizontal="center" vertical="center" wrapText="1"/>
    </xf>
    <xf numFmtId="49" fontId="89" fillId="0" borderId="25" xfId="47" applyNumberFormat="1" applyFont="1" applyFill="1" applyBorder="1" applyAlignment="1">
      <alignment horizontal="center" vertical="center" wrapText="1"/>
    </xf>
    <xf numFmtId="49" fontId="89" fillId="0" borderId="23" xfId="47" applyNumberFormat="1" applyFont="1" applyFill="1" applyBorder="1" applyAlignment="1">
      <alignment horizontal="center" vertical="center" wrapText="1"/>
    </xf>
    <xf numFmtId="0" fontId="16" fillId="0" borderId="94" xfId="48" applyFont="1" applyFill="1" applyBorder="1" applyAlignment="1">
      <alignment horizontal="left" vertical="center" wrapText="1"/>
    </xf>
    <xf numFmtId="169" fontId="81" fillId="0" borderId="93" xfId="1208" applyNumberFormat="1" applyFont="1" applyFill="1" applyBorder="1" applyAlignment="1">
      <alignment horizontal="right" vertical="center"/>
    </xf>
    <xf numFmtId="169" fontId="91" fillId="0" borderId="24" xfId="1217" applyNumberFormat="1" applyFont="1" applyBorder="1" applyAlignment="1">
      <alignment horizontal="right"/>
    </xf>
    <xf numFmtId="169" fontId="91" fillId="0" borderId="25" xfId="1217" applyNumberFormat="1" applyFont="1" applyBorder="1" applyAlignment="1">
      <alignment horizontal="right"/>
    </xf>
    <xf numFmtId="169" fontId="91" fillId="0" borderId="23" xfId="1217" applyNumberFormat="1" applyFont="1" applyBorder="1" applyAlignment="1">
      <alignment horizontal="right" vertical="center" wrapText="1"/>
    </xf>
    <xf numFmtId="169" fontId="91" fillId="0" borderId="24" xfId="1217" applyNumberFormat="1" applyFont="1" applyBorder="1" applyAlignment="1">
      <alignment horizontal="right" vertical="center" wrapText="1"/>
    </xf>
    <xf numFmtId="169" fontId="91" fillId="0" borderId="25" xfId="1217" applyNumberFormat="1" applyFont="1" applyBorder="1" applyAlignment="1">
      <alignment horizontal="right" vertical="center" wrapText="1"/>
    </xf>
    <xf numFmtId="0" fontId="16" fillId="0" borderId="22" xfId="48" applyFont="1" applyFill="1" applyBorder="1" applyAlignment="1">
      <alignment horizontal="left" vertical="center" wrapText="1"/>
    </xf>
    <xf numFmtId="169" fontId="81" fillId="0" borderId="91" xfId="1208" applyNumberFormat="1" applyFont="1" applyFill="1" applyBorder="1" applyAlignment="1">
      <alignment horizontal="right" vertical="center"/>
    </xf>
    <xf numFmtId="169" fontId="91" fillId="0" borderId="91" xfId="1217" applyNumberFormat="1" applyFont="1" applyBorder="1" applyAlignment="1">
      <alignment horizontal="right" vertical="center" wrapText="1"/>
    </xf>
    <xf numFmtId="169" fontId="91" fillId="0" borderId="42" xfId="1217" applyNumberFormat="1" applyFont="1" applyBorder="1" applyAlignment="1">
      <alignment horizontal="right" vertical="center" wrapText="1"/>
    </xf>
    <xf numFmtId="3" fontId="91" fillId="0" borderId="42" xfId="1217" applyNumberFormat="1" applyFont="1" applyBorder="1" applyAlignment="1">
      <alignment horizontal="right" vertical="center" wrapText="1"/>
    </xf>
    <xf numFmtId="3" fontId="91" fillId="0" borderId="24" xfId="1493" applyNumberFormat="1" applyFont="1" applyBorder="1" applyAlignment="1">
      <alignment horizontal="right"/>
    </xf>
    <xf numFmtId="3" fontId="91" fillId="0" borderId="24" xfId="1445" applyNumberFormat="1" applyFont="1" applyBorder="1" applyAlignment="1">
      <alignment horizontal="right"/>
    </xf>
    <xf numFmtId="3" fontId="91" fillId="0" borderId="25" xfId="1445" applyNumberFormat="1" applyFont="1" applyBorder="1" applyAlignment="1">
      <alignment horizontal="right"/>
    </xf>
    <xf numFmtId="3" fontId="91" fillId="0" borderId="23" xfId="614" applyNumberFormat="1" applyFont="1" applyBorder="1" applyAlignment="1">
      <alignment horizontal="right" vertical="center" wrapText="1"/>
    </xf>
    <xf numFmtId="3" fontId="91" fillId="0" borderId="24" xfId="614" applyNumberFormat="1" applyFont="1" applyBorder="1" applyAlignment="1">
      <alignment horizontal="right" vertical="center" wrapText="1"/>
    </xf>
    <xf numFmtId="3" fontId="91" fillId="0" borderId="25" xfId="614" applyNumberFormat="1" applyFont="1" applyBorder="1" applyAlignment="1">
      <alignment horizontal="right" vertical="center" wrapText="1"/>
    </xf>
    <xf numFmtId="168" fontId="91" fillId="0" borderId="42" xfId="1217" applyNumberFormat="1" applyFont="1" applyBorder="1" applyAlignment="1">
      <alignment horizontal="right" vertical="center" wrapText="1"/>
    </xf>
    <xf numFmtId="180" fontId="91" fillId="0" borderId="24" xfId="1493" applyNumberFormat="1" applyFont="1" applyBorder="1" applyAlignment="1">
      <alignment horizontal="right"/>
    </xf>
    <xf numFmtId="180" fontId="91" fillId="0" borderId="24" xfId="1445" applyNumberFormat="1" applyFont="1" applyBorder="1" applyAlignment="1">
      <alignment horizontal="right"/>
    </xf>
    <xf numFmtId="180" fontId="91" fillId="0" borderId="25" xfId="1445" applyNumberFormat="1" applyFont="1" applyBorder="1" applyAlignment="1">
      <alignment horizontal="right"/>
    </xf>
    <xf numFmtId="168" fontId="91" fillId="0" borderId="23" xfId="614" applyNumberFormat="1" applyFont="1" applyBorder="1" applyAlignment="1">
      <alignment horizontal="right" vertical="center" wrapText="1"/>
    </xf>
    <xf numFmtId="168" fontId="91" fillId="0" borderId="24" xfId="614" applyNumberFormat="1" applyFont="1" applyBorder="1" applyAlignment="1">
      <alignment horizontal="right" vertical="center" wrapText="1"/>
    </xf>
    <xf numFmtId="168" fontId="91" fillId="0" borderId="25" xfId="614" applyNumberFormat="1" applyFont="1" applyBorder="1" applyAlignment="1">
      <alignment horizontal="right" vertical="center" wrapText="1"/>
    </xf>
    <xf numFmtId="2" fontId="91" fillId="0" borderId="25" xfId="1445" applyNumberFormat="1" applyFont="1" applyBorder="1" applyAlignment="1">
      <alignment horizontal="right"/>
    </xf>
    <xf numFmtId="0" fontId="16" fillId="0" borderId="33" xfId="48" applyFont="1" applyFill="1" applyBorder="1" applyAlignment="1">
      <alignment horizontal="left" vertical="center" wrapText="1"/>
    </xf>
    <xf numFmtId="168" fontId="91" fillId="0" borderId="56" xfId="1217" applyNumberFormat="1" applyFont="1" applyBorder="1" applyAlignment="1">
      <alignment horizontal="right" vertical="center" wrapText="1"/>
    </xf>
    <xf numFmtId="180" fontId="91" fillId="0" borderId="35" xfId="1493" applyNumberFormat="1" applyFont="1" applyBorder="1" applyAlignment="1">
      <alignment horizontal="right"/>
    </xf>
    <xf numFmtId="180" fontId="91" fillId="0" borderId="35" xfId="1445" applyNumberFormat="1" applyFont="1" applyBorder="1" applyAlignment="1">
      <alignment horizontal="right"/>
    </xf>
    <xf numFmtId="180" fontId="91" fillId="0" borderId="59" xfId="1445" applyNumberFormat="1" applyFont="1" applyBorder="1" applyAlignment="1">
      <alignment horizontal="right"/>
    </xf>
    <xf numFmtId="168" fontId="91" fillId="0" borderId="34" xfId="614" applyNumberFormat="1" applyFont="1" applyBorder="1" applyAlignment="1">
      <alignment horizontal="right" vertical="center" wrapText="1"/>
    </xf>
    <xf numFmtId="168" fontId="91" fillId="0" borderId="35" xfId="614" applyNumberFormat="1" applyFont="1" applyBorder="1" applyAlignment="1">
      <alignment horizontal="right" vertical="center" wrapText="1"/>
    </xf>
    <xf numFmtId="168" fontId="91" fillId="0" borderId="59" xfId="614" applyNumberFormat="1" applyFont="1" applyBorder="1" applyAlignment="1">
      <alignment horizontal="right" vertical="center" wrapText="1"/>
    </xf>
    <xf numFmtId="0" fontId="91" fillId="0" borderId="0" xfId="1455" applyFont="1"/>
    <xf numFmtId="0" fontId="105" fillId="0" borderId="0" xfId="1455" applyFont="1" applyAlignment="1">
      <alignment horizontal="right" vertical="center"/>
    </xf>
    <xf numFmtId="0" fontId="16" fillId="0" borderId="0" xfId="916" applyFont="1" applyAlignment="1">
      <alignment horizontal="right" vertical="center" wrapText="1"/>
    </xf>
    <xf numFmtId="0" fontId="80" fillId="0" borderId="0" xfId="48" applyFont="1" applyFill="1" applyAlignment="1">
      <alignment horizontal="center" vertical="center" wrapText="1"/>
    </xf>
    <xf numFmtId="0" fontId="99" fillId="0" borderId="0" xfId="916" applyFont="1"/>
    <xf numFmtId="0" fontId="98" fillId="0" borderId="0" xfId="48" applyFont="1" applyFill="1" applyAlignment="1">
      <alignment wrapText="1"/>
    </xf>
    <xf numFmtId="0" fontId="18" fillId="3" borderId="43" xfId="916" applyFont="1" applyFill="1" applyBorder="1" applyAlignment="1">
      <alignment horizontal="center" vertical="center" wrapText="1"/>
    </xf>
    <xf numFmtId="0" fontId="18" fillId="3" borderId="44" xfId="916" applyFont="1" applyFill="1" applyBorder="1" applyAlignment="1">
      <alignment horizontal="center" vertical="center" wrapText="1"/>
    </xf>
    <xf numFmtId="0" fontId="18" fillId="3" borderId="45" xfId="916" applyFont="1" applyFill="1" applyBorder="1" applyAlignment="1">
      <alignment horizontal="center" vertical="center" wrapText="1"/>
    </xf>
    <xf numFmtId="0" fontId="98" fillId="0" borderId="34" xfId="48" applyFont="1" applyBorder="1" applyAlignment="1">
      <alignment horizontal="center" vertical="center" wrapText="1"/>
    </xf>
    <xf numFmtId="0" fontId="98" fillId="0" borderId="35" xfId="48" applyFont="1" applyBorder="1" applyAlignment="1">
      <alignment horizontal="center" vertical="center" wrapText="1"/>
    </xf>
    <xf numFmtId="0" fontId="98" fillId="0" borderId="58" xfId="48" applyFont="1" applyBorder="1" applyAlignment="1">
      <alignment horizontal="center" vertical="center" wrapText="1"/>
    </xf>
    <xf numFmtId="0" fontId="10" fillId="0" borderId="3" xfId="48" applyFont="1" applyFill="1" applyBorder="1" applyAlignment="1">
      <alignment horizontal="justify" vertical="center" wrapText="1"/>
    </xf>
  </cellXfs>
  <cellStyles count="1508">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2 2" xfId="149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2 2 2" xfId="1506"/>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07"/>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iktorijaat/Desktop/Downloads/WebBuilder_Annex_Annual_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viktorijaat/Desktop/Profitabilnost/30.09.2016/Aneks_09.2016_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1"/>
      <sheetName val="Annex 2"/>
      <sheetName val="Annex 3"/>
      <sheetName val="Annex 4"/>
      <sheetName val="Annex 5"/>
      <sheetName val="Annex 6"/>
      <sheetName val="Annex 7"/>
      <sheetName val="Annex 8"/>
      <sheetName val="Annex 9"/>
      <sheetName val="Annex 10"/>
      <sheetName val="Annex 11"/>
      <sheetName val="Annex 12"/>
      <sheetName val="Annex 13"/>
      <sheetName val="Annex 14"/>
      <sheetName val="Annex 15"/>
      <sheetName val="Annex 16"/>
      <sheetName val="Annex 17"/>
      <sheetName val="Annex 18"/>
      <sheetName val="Annex 19"/>
      <sheetName val="Annex 20"/>
      <sheetName val="Annex 21"/>
      <sheetName val="Annex 22"/>
      <sheetName val="Annex 23"/>
      <sheetName val="Annex 24"/>
      <sheetName val="Annex 25"/>
      <sheetName val="Annex 26"/>
      <sheetName val="Annex 27"/>
      <sheetName val="Annex 28"/>
      <sheetName val="Annex 29"/>
      <sheetName val="Annex 30"/>
      <sheetName val="Annex 31"/>
      <sheetName val="Annex 32"/>
      <sheetName val="Annex 33"/>
      <sheetName val="Annex 34"/>
      <sheetName val="Annex 35"/>
      <sheetName val="Annex 36"/>
      <sheetName val="Annex 37"/>
      <sheetName val="Annex 38"/>
    </sheetNames>
    <sheetDataSet>
      <sheetData sheetId="0" refreshError="1"/>
      <sheetData sheetId="1" refreshError="1"/>
      <sheetData sheetId="2" refreshError="1">
        <row r="2">
          <cell r="D2" t="str">
            <v>INCOME STATEMENT</v>
          </cell>
        </row>
        <row r="6">
          <cell r="A6" t="str">
            <v>INTEREST INCOME</v>
          </cell>
        </row>
        <row r="7">
          <cell r="B7" t="str">
            <v>Non-financial companies</v>
          </cell>
        </row>
        <row r="11">
          <cell r="C11" t="str">
            <v>central government</v>
          </cell>
        </row>
        <row r="76">
          <cell r="B76" t="str">
            <v>Dividends and capital investments income</v>
          </cell>
        </row>
        <row r="77">
          <cell r="B77" t="str">
            <v>Profit from sale of financial assets available for sale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13">
          <cell r="B13" t="str">
            <v>Net interest income /Total regular income</v>
          </cell>
        </row>
        <row r="14">
          <cell r="B14" t="str">
            <v>Net interest income /Non-interest expenses</v>
          </cell>
        </row>
        <row r="15">
          <cell r="B15" t="str">
            <v>Non-interest income/Total regular income</v>
          </cell>
        </row>
        <row r="19">
          <cell r="B19" t="str">
            <v>Financial results per employee (in millions of Denars)</v>
          </cell>
        </row>
        <row r="20">
          <cell r="B20" t="str">
            <v>Operating costs per employee (in millions of Denars)</v>
          </cell>
        </row>
      </sheetData>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ЕКС БУ"/>
      <sheetName val="АНЕКС_ПОКАЗАТЕЛИ_ПРОФИТАБИЛНОСТ"/>
    </sheetNames>
    <sheetDataSet>
      <sheetData sheetId="0" refreshError="1"/>
      <sheetData sheetId="1" refreshError="1">
        <row r="8">
          <cell r="B8" t="str">
            <v>Rate of return on average assets (ROAA)</v>
          </cell>
        </row>
        <row r="9">
          <cell r="B9" t="str">
            <v>Rate of return on average equity (ROAE)</v>
          </cell>
        </row>
        <row r="11">
          <cell r="B11" t="str">
            <v>Non-interest expenses/Total regular income</v>
          </cell>
        </row>
        <row r="12">
          <cell r="B12" t="str">
            <v>Staff expenses/Total regular income</v>
          </cell>
        </row>
        <row r="13">
          <cell r="B13" t="str">
            <v>Staff expenses/Operating costs</v>
          </cell>
        </row>
        <row r="14">
          <cell r="B14" t="str">
            <v>Impairment losses of financial and non-financial assets /Net interest income</v>
          </cell>
        </row>
        <row r="15">
          <cell r="B15" t="str">
            <v>Net interest income /Average assets</v>
          </cell>
        </row>
        <row r="19">
          <cell r="B19" t="str">
            <v>Net interest margin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80"/>
  <sheetViews>
    <sheetView tabSelected="1"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7109375" style="2" customWidth="1"/>
    <col min="7" max="8" width="10.42578125" style="2" customWidth="1"/>
    <col min="9" max="9" width="12.7109375" style="2" customWidth="1"/>
    <col min="10" max="10" width="9.7109375" style="2" customWidth="1"/>
    <col min="11" max="12" width="11.140625" style="1" customWidth="1"/>
    <col min="13" max="13" width="15.85546875" style="1" customWidth="1"/>
    <col min="14" max="16384" width="8" style="1"/>
  </cols>
  <sheetData>
    <row r="1" spans="2:14">
      <c r="M1" s="3" t="s">
        <v>16</v>
      </c>
    </row>
    <row r="2" spans="2:14" ht="12.75" customHeight="1">
      <c r="C2" s="1224" t="s">
        <v>18</v>
      </c>
      <c r="D2" s="1224"/>
      <c r="E2" s="1224"/>
      <c r="F2" s="1224"/>
      <c r="G2" s="1224"/>
      <c r="H2" s="1224"/>
      <c r="I2" s="1224"/>
      <c r="J2" s="1224"/>
      <c r="K2" s="1224"/>
      <c r="L2" s="1224"/>
      <c r="M2" s="1224"/>
      <c r="N2" s="1224"/>
    </row>
    <row r="4" spans="2:14" ht="13.9" customHeight="1" thickBot="1">
      <c r="B4" s="4"/>
      <c r="C4" s="4"/>
      <c r="D4" s="4"/>
      <c r="E4" s="4"/>
      <c r="F4" s="4"/>
      <c r="G4" s="5"/>
      <c r="I4" s="6"/>
      <c r="L4" s="1223" t="s">
        <v>17</v>
      </c>
      <c r="M4" s="1223"/>
    </row>
    <row r="5" spans="2:14" ht="16.5" customHeight="1" thickBot="1">
      <c r="B5" s="1234" t="s">
        <v>19</v>
      </c>
      <c r="C5" s="1235"/>
      <c r="D5" s="1235"/>
      <c r="E5" s="1236"/>
      <c r="F5" s="1240" t="s">
        <v>3</v>
      </c>
      <c r="G5" s="1240"/>
      <c r="H5" s="1240"/>
      <c r="I5" s="1241"/>
      <c r="J5" s="1240" t="s">
        <v>4</v>
      </c>
      <c r="K5" s="1240"/>
      <c r="L5" s="1240"/>
      <c r="M5" s="1241"/>
    </row>
    <row r="6" spans="2:14" ht="42.6" customHeight="1" thickBot="1">
      <c r="B6" s="1237"/>
      <c r="C6" s="1238"/>
      <c r="D6" s="1238"/>
      <c r="E6" s="1239"/>
      <c r="F6" s="973" t="s">
        <v>25</v>
      </c>
      <c r="G6" s="973" t="s">
        <v>26</v>
      </c>
      <c r="H6" s="974" t="s">
        <v>27</v>
      </c>
      <c r="I6" s="975" t="s">
        <v>28</v>
      </c>
      <c r="J6" s="973" t="s">
        <v>25</v>
      </c>
      <c r="K6" s="973" t="s">
        <v>26</v>
      </c>
      <c r="L6" s="974" t="s">
        <v>27</v>
      </c>
      <c r="M6" s="975" t="s">
        <v>28</v>
      </c>
    </row>
    <row r="7" spans="2:14" s="11" customFormat="1" ht="14.45" customHeight="1" thickBot="1">
      <c r="B7" s="1242" t="s">
        <v>20</v>
      </c>
      <c r="C7" s="1243"/>
      <c r="D7" s="1243"/>
      <c r="E7" s="1244"/>
      <c r="F7" s="7">
        <v>26771.403999999999</v>
      </c>
      <c r="G7" s="8">
        <v>9950.0580000000009</v>
      </c>
      <c r="H7" s="9">
        <v>1341.318</v>
      </c>
      <c r="I7" s="10">
        <v>38062.78</v>
      </c>
      <c r="J7" s="7">
        <v>31181.652999999998</v>
      </c>
      <c r="K7" s="8">
        <v>8129.5479999999998</v>
      </c>
      <c r="L7" s="9">
        <v>1708.2860000000001</v>
      </c>
      <c r="M7" s="10">
        <v>41019.487000000001</v>
      </c>
    </row>
    <row r="8" spans="2:14" ht="12.75" customHeight="1">
      <c r="B8" s="1187" t="s">
        <v>21</v>
      </c>
      <c r="C8" s="1188"/>
      <c r="D8" s="1188"/>
      <c r="E8" s="1189"/>
      <c r="F8" s="12">
        <v>14394.175999999999</v>
      </c>
      <c r="G8" s="13">
        <v>6270.9870000000001</v>
      </c>
      <c r="H8" s="14">
        <v>862.95600000000002</v>
      </c>
      <c r="I8" s="15">
        <v>21528.118999999999</v>
      </c>
      <c r="J8" s="12">
        <v>16773.13</v>
      </c>
      <c r="K8" s="13">
        <v>5028.2259999999997</v>
      </c>
      <c r="L8" s="14">
        <v>1224.9549999999999</v>
      </c>
      <c r="M8" s="15">
        <v>23026.311000000002</v>
      </c>
    </row>
    <row r="9" spans="2:14" ht="12.75" customHeight="1">
      <c r="B9" s="1172" t="s">
        <v>22</v>
      </c>
      <c r="C9" s="1173"/>
      <c r="D9" s="1173"/>
      <c r="E9" s="1174"/>
      <c r="F9" s="16">
        <v>2345.0859999999998</v>
      </c>
      <c r="G9" s="17">
        <v>808.40499999999997</v>
      </c>
      <c r="H9" s="18">
        <v>107.27</v>
      </c>
      <c r="I9" s="19">
        <v>3260.761</v>
      </c>
      <c r="J9" s="16">
        <v>3102.136</v>
      </c>
      <c r="K9" s="17">
        <v>694.92899999999997</v>
      </c>
      <c r="L9" s="18">
        <v>106.14400000000001</v>
      </c>
      <c r="M9" s="19">
        <v>3903.2089999999998</v>
      </c>
    </row>
    <row r="10" spans="2:14" ht="12.75" customHeight="1">
      <c r="B10" s="1172" t="s">
        <v>23</v>
      </c>
      <c r="C10" s="1173"/>
      <c r="D10" s="1173"/>
      <c r="E10" s="1174"/>
      <c r="F10" s="16">
        <v>13.388</v>
      </c>
      <c r="G10" s="17">
        <v>0.76</v>
      </c>
      <c r="H10" s="18">
        <v>0</v>
      </c>
      <c r="I10" s="19">
        <v>14.148</v>
      </c>
      <c r="J10" s="16">
        <v>10.353</v>
      </c>
      <c r="K10" s="17">
        <v>0.96099999999999997</v>
      </c>
      <c r="L10" s="18">
        <v>0</v>
      </c>
      <c r="M10" s="19">
        <v>11.314</v>
      </c>
    </row>
    <row r="11" spans="2:14" ht="13.9" customHeight="1" thickBot="1">
      <c r="B11" s="1231" t="s">
        <v>24</v>
      </c>
      <c r="C11" s="1232"/>
      <c r="D11" s="1232"/>
      <c r="E11" s="1233"/>
      <c r="F11" s="20">
        <v>10018.754000000001</v>
      </c>
      <c r="G11" s="21">
        <v>2869.9059999999999</v>
      </c>
      <c r="H11" s="22">
        <v>371.09199999999998</v>
      </c>
      <c r="I11" s="23">
        <v>13259.752</v>
      </c>
      <c r="J11" s="20">
        <v>11296.034</v>
      </c>
      <c r="K11" s="21">
        <v>2405.4319999999998</v>
      </c>
      <c r="L11" s="22">
        <v>377.18700000000001</v>
      </c>
      <c r="M11" s="23">
        <v>14078.653</v>
      </c>
    </row>
    <row r="12" spans="2:14" s="11" customFormat="1" ht="30.6" customHeight="1" thickBot="1">
      <c r="B12" s="1151" t="s">
        <v>29</v>
      </c>
      <c r="C12" s="1152"/>
      <c r="D12" s="1152"/>
      <c r="E12" s="1153"/>
      <c r="F12" s="7">
        <v>698.55100000000004</v>
      </c>
      <c r="G12" s="8">
        <v>118.73399999999999</v>
      </c>
      <c r="H12" s="9">
        <v>8.3339999999999996</v>
      </c>
      <c r="I12" s="10">
        <v>825.61900000000003</v>
      </c>
      <c r="J12" s="7">
        <v>409.697</v>
      </c>
      <c r="K12" s="8">
        <v>15.209</v>
      </c>
      <c r="L12" s="9">
        <v>9.0459999999999994</v>
      </c>
      <c r="M12" s="10">
        <v>433.952</v>
      </c>
    </row>
    <row r="13" spans="2:14" ht="18" customHeight="1">
      <c r="B13" s="1187" t="s">
        <v>30</v>
      </c>
      <c r="C13" s="1188"/>
      <c r="D13" s="1188"/>
      <c r="E13" s="1189"/>
      <c r="F13" s="12">
        <v>353.904</v>
      </c>
      <c r="G13" s="13">
        <v>13.791</v>
      </c>
      <c r="H13" s="14">
        <v>8.3339999999999996</v>
      </c>
      <c r="I13" s="15">
        <v>376.029</v>
      </c>
      <c r="J13" s="12">
        <v>384.56599999999997</v>
      </c>
      <c r="K13" s="13">
        <v>15.209</v>
      </c>
      <c r="L13" s="14">
        <v>9.0459999999999994</v>
      </c>
      <c r="M13" s="15">
        <v>408.82100000000003</v>
      </c>
    </row>
    <row r="14" spans="2:14" ht="26.25" customHeight="1">
      <c r="B14" s="1172" t="s">
        <v>31</v>
      </c>
      <c r="C14" s="1173"/>
      <c r="D14" s="1173"/>
      <c r="E14" s="1174"/>
      <c r="F14" s="16">
        <v>329.98099999999999</v>
      </c>
      <c r="G14" s="17">
        <v>0</v>
      </c>
      <c r="H14" s="18">
        <v>0</v>
      </c>
      <c r="I14" s="19">
        <v>329.98099999999999</v>
      </c>
      <c r="J14" s="16">
        <v>2.2519999999999998</v>
      </c>
      <c r="K14" s="17">
        <v>0</v>
      </c>
      <c r="L14" s="18">
        <v>0</v>
      </c>
      <c r="M14" s="19">
        <v>2.2519999999999998</v>
      </c>
    </row>
    <row r="15" spans="2:14" ht="26.25" customHeight="1" thickBot="1">
      <c r="B15" s="1181" t="s">
        <v>32</v>
      </c>
      <c r="C15" s="1182"/>
      <c r="D15" s="1182"/>
      <c r="E15" s="1183"/>
      <c r="F15" s="20">
        <v>14.666</v>
      </c>
      <c r="G15" s="21">
        <v>104.943</v>
      </c>
      <c r="H15" s="22">
        <v>0</v>
      </c>
      <c r="I15" s="23">
        <v>119.60899999999999</v>
      </c>
      <c r="J15" s="20">
        <v>22.879000000000001</v>
      </c>
      <c r="K15" s="21">
        <v>0</v>
      </c>
      <c r="L15" s="22">
        <v>0</v>
      </c>
      <c r="M15" s="23">
        <v>22.879000000000001</v>
      </c>
    </row>
    <row r="16" spans="2:14" s="11" customFormat="1" ht="12.75" customHeight="1" thickBot="1">
      <c r="B16" s="1151" t="s">
        <v>33</v>
      </c>
      <c r="C16" s="1152"/>
      <c r="D16" s="1152"/>
      <c r="E16" s="1153"/>
      <c r="F16" s="7">
        <v>0</v>
      </c>
      <c r="G16" s="8">
        <v>0.38100000000000001</v>
      </c>
      <c r="H16" s="9">
        <v>0</v>
      </c>
      <c r="I16" s="10">
        <v>0.38100000000000001</v>
      </c>
      <c r="J16" s="10">
        <v>3.8099999999999999E-4</v>
      </c>
      <c r="K16" s="10">
        <v>3.8099999999999999E-4</v>
      </c>
      <c r="L16" s="10">
        <v>3.8099999999999999E-4</v>
      </c>
      <c r="M16" s="10">
        <v>3.8099999999999999E-4</v>
      </c>
    </row>
    <row r="17" spans="2:13" ht="15" customHeight="1" thickBot="1">
      <c r="B17" s="1225" t="s">
        <v>34</v>
      </c>
      <c r="C17" s="1226"/>
      <c r="D17" s="1226"/>
      <c r="E17" s="1227"/>
      <c r="F17" s="24">
        <v>0</v>
      </c>
      <c r="G17" s="25">
        <v>0.38100000000000001</v>
      </c>
      <c r="H17" s="26">
        <v>0</v>
      </c>
      <c r="I17" s="27">
        <v>0.38100000000000001</v>
      </c>
      <c r="J17" s="27">
        <v>3.8099999999999999E-4</v>
      </c>
      <c r="K17" s="27">
        <v>3.8099999999999999E-4</v>
      </c>
      <c r="L17" s="27">
        <v>3.8099999999999999E-4</v>
      </c>
      <c r="M17" s="27">
        <v>3.8099999999999999E-4</v>
      </c>
    </row>
    <row r="18" spans="2:13" s="11" customFormat="1" ht="26.25" customHeight="1" thickBot="1">
      <c r="B18" s="1151" t="s">
        <v>35</v>
      </c>
      <c r="C18" s="1152"/>
      <c r="D18" s="1152"/>
      <c r="E18" s="1153"/>
      <c r="F18" s="7">
        <v>0</v>
      </c>
      <c r="G18" s="8">
        <v>0</v>
      </c>
      <c r="H18" s="9">
        <v>0</v>
      </c>
      <c r="I18" s="10">
        <v>0</v>
      </c>
      <c r="J18" s="7">
        <v>0</v>
      </c>
      <c r="K18" s="8">
        <v>0</v>
      </c>
      <c r="L18" s="9">
        <v>0</v>
      </c>
      <c r="M18" s="10">
        <v>0</v>
      </c>
    </row>
    <row r="19" spans="2:13" s="11" customFormat="1" ht="26.25" customHeight="1" thickBot="1">
      <c r="B19" s="1228" t="s">
        <v>36</v>
      </c>
      <c r="C19" s="1229"/>
      <c r="D19" s="1229"/>
      <c r="E19" s="1230"/>
      <c r="F19" s="7">
        <v>0.159</v>
      </c>
      <c r="G19" s="8">
        <v>0</v>
      </c>
      <c r="H19" s="9">
        <v>0</v>
      </c>
      <c r="I19" s="10">
        <v>0.159</v>
      </c>
      <c r="J19" s="7">
        <v>7.9500000000000008E-5</v>
      </c>
      <c r="K19" s="8">
        <v>7.9500000000000008E-5</v>
      </c>
      <c r="L19" s="9">
        <v>7.9500000000000008E-5</v>
      </c>
      <c r="M19" s="10">
        <v>7.9500000000000008E-5</v>
      </c>
    </row>
    <row r="20" spans="2:13" s="11" customFormat="1" ht="15" customHeight="1" thickBot="1">
      <c r="B20" s="1151" t="s">
        <v>37</v>
      </c>
      <c r="C20" s="1152"/>
      <c r="D20" s="1152"/>
      <c r="E20" s="1153"/>
      <c r="F20" s="7">
        <v>3.2509999999999999</v>
      </c>
      <c r="G20" s="8">
        <v>7193.4660000000003</v>
      </c>
      <c r="H20" s="9">
        <v>0</v>
      </c>
      <c r="I20" s="10">
        <v>7196.7169999999996</v>
      </c>
      <c r="J20" s="7">
        <v>5046.4840000000004</v>
      </c>
      <c r="K20" s="8">
        <v>2753.415</v>
      </c>
      <c r="L20" s="9">
        <v>0</v>
      </c>
      <c r="M20" s="10">
        <v>7799.8990000000003</v>
      </c>
    </row>
    <row r="21" spans="2:13" ht="18" customHeight="1">
      <c r="B21" s="1187" t="s">
        <v>38</v>
      </c>
      <c r="C21" s="1188"/>
      <c r="D21" s="1188"/>
      <c r="E21" s="1189"/>
      <c r="F21" s="16">
        <v>0</v>
      </c>
      <c r="G21" s="17">
        <v>2777.348</v>
      </c>
      <c r="H21" s="18">
        <v>0</v>
      </c>
      <c r="I21" s="19">
        <v>2777.348</v>
      </c>
      <c r="J21" s="16">
        <v>2775.8429999999998</v>
      </c>
      <c r="K21" s="17">
        <v>870.02</v>
      </c>
      <c r="L21" s="18">
        <v>0</v>
      </c>
      <c r="M21" s="19">
        <v>3645.8629999999998</v>
      </c>
    </row>
    <row r="22" spans="2:13" ht="15.6" customHeight="1">
      <c r="B22" s="1172" t="s">
        <v>39</v>
      </c>
      <c r="C22" s="1173"/>
      <c r="D22" s="1173"/>
      <c r="E22" s="1174"/>
      <c r="F22" s="16">
        <v>0</v>
      </c>
      <c r="G22" s="17">
        <v>4393.34</v>
      </c>
      <c r="H22" s="18">
        <v>0</v>
      </c>
      <c r="I22" s="19">
        <v>4393.34</v>
      </c>
      <c r="J22" s="16">
        <v>1673.087</v>
      </c>
      <c r="K22" s="17">
        <v>1883.395</v>
      </c>
      <c r="L22" s="18">
        <v>0</v>
      </c>
      <c r="M22" s="19">
        <v>3556.482</v>
      </c>
    </row>
    <row r="23" spans="2:13" ht="16.899999999999999" customHeight="1" thickBot="1">
      <c r="B23" s="1175" t="s">
        <v>40</v>
      </c>
      <c r="C23" s="1176"/>
      <c r="D23" s="1176"/>
      <c r="E23" s="1177"/>
      <c r="F23" s="16">
        <v>3.2509999999999999</v>
      </c>
      <c r="G23" s="17">
        <v>22.777999999999999</v>
      </c>
      <c r="H23" s="18">
        <v>0</v>
      </c>
      <c r="I23" s="19">
        <v>26.029</v>
      </c>
      <c r="J23" s="16">
        <v>597.55399999999997</v>
      </c>
      <c r="K23" s="17">
        <v>0</v>
      </c>
      <c r="L23" s="18">
        <v>0</v>
      </c>
      <c r="M23" s="19">
        <v>597.55399999999997</v>
      </c>
    </row>
    <row r="24" spans="2:13" s="11" customFormat="1" ht="15" customHeight="1" thickBot="1">
      <c r="B24" s="1151" t="s">
        <v>41</v>
      </c>
      <c r="C24" s="1152"/>
      <c r="D24" s="1152"/>
      <c r="E24" s="1153"/>
      <c r="F24" s="7">
        <v>43549.139000000003</v>
      </c>
      <c r="G24" s="8">
        <v>7990.6629999999996</v>
      </c>
      <c r="H24" s="9">
        <v>3104.6930000000002</v>
      </c>
      <c r="I24" s="10">
        <v>54644.495000000003</v>
      </c>
      <c r="J24" s="7">
        <v>41079.233</v>
      </c>
      <c r="K24" s="8">
        <v>4395.0950000000003</v>
      </c>
      <c r="L24" s="9">
        <v>2937.9389999999999</v>
      </c>
      <c r="M24" s="10">
        <v>48412.267</v>
      </c>
    </row>
    <row r="25" spans="2:13" ht="15" customHeight="1">
      <c r="B25" s="1187" t="s">
        <v>42</v>
      </c>
      <c r="C25" s="1188"/>
      <c r="D25" s="1188"/>
      <c r="E25" s="1189"/>
      <c r="F25" s="16">
        <v>16261.776</v>
      </c>
      <c r="G25" s="17">
        <v>2937.241</v>
      </c>
      <c r="H25" s="18">
        <v>1369.8530000000001</v>
      </c>
      <c r="I25" s="19">
        <v>20568.87</v>
      </c>
      <c r="J25" s="16">
        <v>18570.756000000001</v>
      </c>
      <c r="K25" s="17">
        <v>639.30399999999997</v>
      </c>
      <c r="L25" s="18">
        <v>1410.694</v>
      </c>
      <c r="M25" s="19">
        <v>20620.754000000001</v>
      </c>
    </row>
    <row r="26" spans="2:13" ht="13.15" customHeight="1">
      <c r="B26" s="1172" t="s">
        <v>43</v>
      </c>
      <c r="C26" s="1173"/>
      <c r="D26" s="1173"/>
      <c r="E26" s="1174"/>
      <c r="F26" s="16">
        <v>17310.571</v>
      </c>
      <c r="G26" s="17">
        <v>2087.6689999999999</v>
      </c>
      <c r="H26" s="18">
        <v>1253.6949999999999</v>
      </c>
      <c r="I26" s="19">
        <v>20651.935000000001</v>
      </c>
      <c r="J26" s="16">
        <v>15951.4</v>
      </c>
      <c r="K26" s="17">
        <v>2424.3989999999999</v>
      </c>
      <c r="L26" s="18">
        <v>1041.9169999999999</v>
      </c>
      <c r="M26" s="19">
        <v>19417.716</v>
      </c>
    </row>
    <row r="27" spans="2:13" ht="17.45" customHeight="1">
      <c r="B27" s="1172" t="s">
        <v>44</v>
      </c>
      <c r="C27" s="1173"/>
      <c r="D27" s="1173"/>
      <c r="E27" s="1174"/>
      <c r="F27" s="16">
        <v>9772.6419999999998</v>
      </c>
      <c r="G27" s="17">
        <v>2351.4169999999999</v>
      </c>
      <c r="H27" s="18">
        <v>363.61700000000002</v>
      </c>
      <c r="I27" s="19">
        <v>12487.675999999999</v>
      </c>
      <c r="J27" s="16">
        <v>6317.982</v>
      </c>
      <c r="K27" s="17">
        <v>437.95400000000001</v>
      </c>
      <c r="L27" s="18">
        <v>365.673</v>
      </c>
      <c r="M27" s="19">
        <v>7121.6090000000004</v>
      </c>
    </row>
    <row r="28" spans="2:13" ht="13.15" customHeight="1">
      <c r="B28" s="1172" t="s">
        <v>45</v>
      </c>
      <c r="C28" s="1173"/>
      <c r="D28" s="1173"/>
      <c r="E28" s="1174"/>
      <c r="F28" s="16">
        <v>0</v>
      </c>
      <c r="G28" s="17">
        <v>404.94799999999998</v>
      </c>
      <c r="H28" s="18">
        <v>0</v>
      </c>
      <c r="I28" s="19">
        <v>404.94799999999998</v>
      </c>
      <c r="J28" s="16">
        <v>0</v>
      </c>
      <c r="K28" s="17">
        <v>657.28499999999997</v>
      </c>
      <c r="L28" s="18">
        <v>0</v>
      </c>
      <c r="M28" s="19">
        <v>657.28499999999997</v>
      </c>
    </row>
    <row r="29" spans="2:13" ht="16.899999999999999" customHeight="1">
      <c r="B29" s="1172" t="s">
        <v>46</v>
      </c>
      <c r="C29" s="1173"/>
      <c r="D29" s="1173"/>
      <c r="E29" s="1174"/>
      <c r="F29" s="16">
        <v>2.0459999999999998</v>
      </c>
      <c r="G29" s="17">
        <v>2.0270000000000001</v>
      </c>
      <c r="H29" s="18">
        <v>35.463000000000001</v>
      </c>
      <c r="I29" s="19">
        <v>39.536000000000001</v>
      </c>
      <c r="J29" s="16">
        <v>2.5990000000000002</v>
      </c>
      <c r="K29" s="17">
        <v>2.3359999999999999</v>
      </c>
      <c r="L29" s="18">
        <v>36.204999999999998</v>
      </c>
      <c r="M29" s="19">
        <v>41.14</v>
      </c>
    </row>
    <row r="30" spans="2:13" ht="18.600000000000001" customHeight="1">
      <c r="B30" s="1172" t="s">
        <v>47</v>
      </c>
      <c r="C30" s="1173"/>
      <c r="D30" s="1173"/>
      <c r="E30" s="1174"/>
      <c r="F30" s="16">
        <v>3.476</v>
      </c>
      <c r="G30" s="17">
        <v>1.006</v>
      </c>
      <c r="H30" s="18">
        <v>24.58</v>
      </c>
      <c r="I30" s="19">
        <v>29.062000000000001</v>
      </c>
      <c r="J30" s="16">
        <v>0</v>
      </c>
      <c r="K30" s="17">
        <v>1.006</v>
      </c>
      <c r="L30" s="18">
        <v>24.58</v>
      </c>
      <c r="M30" s="19">
        <v>25.585999999999999</v>
      </c>
    </row>
    <row r="31" spans="2:13" ht="16.899999999999999" customHeight="1">
      <c r="B31" s="1172" t="s">
        <v>48</v>
      </c>
      <c r="C31" s="1173"/>
      <c r="D31" s="1173"/>
      <c r="E31" s="1174"/>
      <c r="F31" s="16">
        <v>195.86699999999999</v>
      </c>
      <c r="G31" s="17">
        <v>206.13200000000001</v>
      </c>
      <c r="H31" s="18">
        <v>57.484999999999999</v>
      </c>
      <c r="I31" s="19">
        <v>459.48399999999998</v>
      </c>
      <c r="J31" s="16">
        <v>233.54</v>
      </c>
      <c r="K31" s="17">
        <v>232.81100000000001</v>
      </c>
      <c r="L31" s="18">
        <v>58.87</v>
      </c>
      <c r="M31" s="19">
        <v>525.221</v>
      </c>
    </row>
    <row r="32" spans="2:13" ht="19.149999999999999" customHeight="1" thickBot="1">
      <c r="B32" s="1181" t="s">
        <v>49</v>
      </c>
      <c r="C32" s="1182"/>
      <c r="D32" s="1182"/>
      <c r="E32" s="1183"/>
      <c r="F32" s="16">
        <v>2.7610000000000001</v>
      </c>
      <c r="G32" s="17">
        <v>0.223</v>
      </c>
      <c r="H32" s="18">
        <v>0</v>
      </c>
      <c r="I32" s="19">
        <v>2.984</v>
      </c>
      <c r="J32" s="16">
        <v>2.956</v>
      </c>
      <c r="K32" s="17">
        <v>0</v>
      </c>
      <c r="L32" s="18">
        <v>0</v>
      </c>
      <c r="M32" s="19">
        <v>2.956</v>
      </c>
    </row>
    <row r="33" spans="2:13" s="11" customFormat="1" ht="14.45" customHeight="1" thickBot="1">
      <c r="B33" s="1160" t="s">
        <v>50</v>
      </c>
      <c r="C33" s="1161"/>
      <c r="D33" s="1161"/>
      <c r="E33" s="1162"/>
      <c r="F33" s="7">
        <v>4600</v>
      </c>
      <c r="G33" s="8">
        <v>3601</v>
      </c>
      <c r="H33" s="9">
        <v>720</v>
      </c>
      <c r="I33" s="10">
        <v>8921</v>
      </c>
      <c r="J33" s="7">
        <v>13380.349</v>
      </c>
      <c r="K33" s="8">
        <v>4414.4210000000003</v>
      </c>
      <c r="L33" s="9">
        <v>350</v>
      </c>
      <c r="M33" s="10">
        <v>18144.77</v>
      </c>
    </row>
    <row r="34" spans="2:13" ht="16.899999999999999" customHeight="1" thickBot="1">
      <c r="B34" s="1220" t="s">
        <v>51</v>
      </c>
      <c r="C34" s="1221"/>
      <c r="D34" s="1221"/>
      <c r="E34" s="1222"/>
      <c r="F34" s="16">
        <v>4600</v>
      </c>
      <c r="G34" s="17">
        <v>3601</v>
      </c>
      <c r="H34" s="18">
        <v>720</v>
      </c>
      <c r="I34" s="19">
        <v>8921</v>
      </c>
      <c r="J34" s="16">
        <v>13380.349</v>
      </c>
      <c r="K34" s="17">
        <v>4414.4210000000003</v>
      </c>
      <c r="L34" s="18">
        <v>350</v>
      </c>
      <c r="M34" s="19">
        <v>18144.77</v>
      </c>
    </row>
    <row r="35" spans="2:13" s="11" customFormat="1" ht="14.45" customHeight="1" thickBot="1">
      <c r="B35" s="1151" t="s">
        <v>84</v>
      </c>
      <c r="C35" s="1152"/>
      <c r="D35" s="1152"/>
      <c r="E35" s="1153"/>
      <c r="F35" s="7">
        <v>29334.865000000002</v>
      </c>
      <c r="G35" s="8">
        <v>20779.566999999999</v>
      </c>
      <c r="H35" s="9">
        <v>870.47299999999996</v>
      </c>
      <c r="I35" s="10">
        <v>50984.904999999999</v>
      </c>
      <c r="J35" s="7">
        <v>29778.868999999999</v>
      </c>
      <c r="K35" s="8">
        <v>19568.056</v>
      </c>
      <c r="L35" s="9">
        <v>1323.271</v>
      </c>
      <c r="M35" s="10">
        <v>50670.196000000004</v>
      </c>
    </row>
    <row r="36" spans="2:13" s="31" customFormat="1" ht="12.75" customHeight="1">
      <c r="B36" s="1187" t="s">
        <v>52</v>
      </c>
      <c r="C36" s="1188"/>
      <c r="D36" s="1188"/>
      <c r="E36" s="1189"/>
      <c r="F36" s="28">
        <v>1203.857</v>
      </c>
      <c r="G36" s="29">
        <v>408.43599999999998</v>
      </c>
      <c r="H36" s="30">
        <v>219.55199999999999</v>
      </c>
      <c r="I36" s="15">
        <v>1831.845</v>
      </c>
      <c r="J36" s="28">
        <v>788.83600000000001</v>
      </c>
      <c r="K36" s="29">
        <v>485.09300000000002</v>
      </c>
      <c r="L36" s="30">
        <v>604.39800000000002</v>
      </c>
      <c r="M36" s="15">
        <v>1878.327</v>
      </c>
    </row>
    <row r="37" spans="2:13" ht="12.75" customHeight="1">
      <c r="B37" s="976"/>
      <c r="C37" s="1219" t="s">
        <v>52</v>
      </c>
      <c r="D37" s="1193"/>
      <c r="E37" s="1194"/>
      <c r="F37" s="16">
        <v>1205.384</v>
      </c>
      <c r="G37" s="17">
        <v>408.72899999999998</v>
      </c>
      <c r="H37" s="18">
        <v>220.86199999999999</v>
      </c>
      <c r="I37" s="19">
        <v>1834.9749999999999</v>
      </c>
      <c r="J37" s="16">
        <v>792.75699999999995</v>
      </c>
      <c r="K37" s="17">
        <v>485.40899999999999</v>
      </c>
      <c r="L37" s="18">
        <v>604.53899999999999</v>
      </c>
      <c r="M37" s="19">
        <v>1882.7049999999999</v>
      </c>
    </row>
    <row r="38" spans="2:13" ht="12.75" customHeight="1">
      <c r="B38" s="977"/>
      <c r="C38" s="1193" t="s">
        <v>53</v>
      </c>
      <c r="D38" s="1193" t="s">
        <v>7</v>
      </c>
      <c r="E38" s="1194"/>
      <c r="F38" s="16">
        <v>-1.5269999999999999</v>
      </c>
      <c r="G38" s="17">
        <v>-0.29299999999999998</v>
      </c>
      <c r="H38" s="18">
        <v>-1.31</v>
      </c>
      <c r="I38" s="19">
        <v>-3.13</v>
      </c>
      <c r="J38" s="16">
        <v>-3.9209999999999998</v>
      </c>
      <c r="K38" s="17">
        <v>-0.316</v>
      </c>
      <c r="L38" s="18">
        <v>-0.14099999999999999</v>
      </c>
      <c r="M38" s="19">
        <v>-4.3780000000000001</v>
      </c>
    </row>
    <row r="39" spans="2:13" ht="12.75" customHeight="1">
      <c r="B39" s="1172" t="s">
        <v>54</v>
      </c>
      <c r="C39" s="1173"/>
      <c r="D39" s="1173"/>
      <c r="E39" s="1174"/>
      <c r="F39" s="16">
        <v>27557.4</v>
      </c>
      <c r="G39" s="17">
        <v>6312.3029999999999</v>
      </c>
      <c r="H39" s="18">
        <v>634.24699999999996</v>
      </c>
      <c r="I39" s="19">
        <v>34503.949999999997</v>
      </c>
      <c r="J39" s="16">
        <v>28150.127</v>
      </c>
      <c r="K39" s="17">
        <v>5677.134</v>
      </c>
      <c r="L39" s="18">
        <v>622.72500000000002</v>
      </c>
      <c r="M39" s="19">
        <v>34449.985999999997</v>
      </c>
    </row>
    <row r="40" spans="2:13" ht="12.75" customHeight="1">
      <c r="B40" s="976"/>
      <c r="C40" s="1219" t="s">
        <v>54</v>
      </c>
      <c r="D40" s="1193"/>
      <c r="E40" s="1194"/>
      <c r="F40" s="16">
        <v>27557.64</v>
      </c>
      <c r="G40" s="17">
        <v>6313.5320000000002</v>
      </c>
      <c r="H40" s="18">
        <v>634.471</v>
      </c>
      <c r="I40" s="19">
        <v>34505.642999999996</v>
      </c>
      <c r="J40" s="16">
        <v>28150.798999999999</v>
      </c>
      <c r="K40" s="17">
        <v>5680.98</v>
      </c>
      <c r="L40" s="18">
        <v>623.10799999999995</v>
      </c>
      <c r="M40" s="19">
        <v>34454.887000000002</v>
      </c>
    </row>
    <row r="41" spans="2:13" ht="12.75" customHeight="1">
      <c r="B41" s="976"/>
      <c r="C41" s="1193" t="s">
        <v>55</v>
      </c>
      <c r="D41" s="1193"/>
      <c r="E41" s="1194"/>
      <c r="F41" s="16">
        <v>-0.24</v>
      </c>
      <c r="G41" s="17">
        <v>-1.2290000000000001</v>
      </c>
      <c r="H41" s="18">
        <v>-0.224</v>
      </c>
      <c r="I41" s="19">
        <v>-1.6930000000000001</v>
      </c>
      <c r="J41" s="16">
        <v>-0.67200000000000004</v>
      </c>
      <c r="K41" s="17">
        <v>-3.8460000000000001</v>
      </c>
      <c r="L41" s="18">
        <v>-0.38300000000000001</v>
      </c>
      <c r="M41" s="19">
        <v>-4.9009999999999998</v>
      </c>
    </row>
    <row r="42" spans="2:13" s="36" customFormat="1" ht="12.75" customHeight="1">
      <c r="B42" s="1178" t="s">
        <v>56</v>
      </c>
      <c r="C42" s="1179"/>
      <c r="D42" s="1179"/>
      <c r="E42" s="1180"/>
      <c r="F42" s="33">
        <v>251.45</v>
      </c>
      <c r="G42" s="34">
        <v>140.94499999999999</v>
      </c>
      <c r="H42" s="35">
        <v>0</v>
      </c>
      <c r="I42" s="19">
        <v>392.39499999999998</v>
      </c>
      <c r="J42" s="33">
        <v>296.96800000000002</v>
      </c>
      <c r="K42" s="34">
        <v>149.41999999999999</v>
      </c>
      <c r="L42" s="35">
        <v>0</v>
      </c>
      <c r="M42" s="19">
        <v>446.38799999999998</v>
      </c>
    </row>
    <row r="43" spans="2:13" ht="12.75" customHeight="1">
      <c r="B43" s="976"/>
      <c r="C43" s="1173" t="s">
        <v>56</v>
      </c>
      <c r="D43" s="1173"/>
      <c r="E43" s="1174"/>
      <c r="F43" s="16">
        <v>252.38300000000001</v>
      </c>
      <c r="G43" s="17">
        <v>141.01900000000001</v>
      </c>
      <c r="H43" s="18">
        <v>0</v>
      </c>
      <c r="I43" s="19">
        <v>393.40199999999999</v>
      </c>
      <c r="J43" s="16">
        <v>298.26499999999999</v>
      </c>
      <c r="K43" s="17">
        <v>149.44900000000001</v>
      </c>
      <c r="L43" s="18">
        <v>0</v>
      </c>
      <c r="M43" s="19">
        <v>447.714</v>
      </c>
    </row>
    <row r="44" spans="2:13" ht="28.35" customHeight="1">
      <c r="B44" s="978"/>
      <c r="C44" s="1193" t="s">
        <v>57</v>
      </c>
      <c r="D44" s="1193" t="s">
        <v>7</v>
      </c>
      <c r="E44" s="1194"/>
      <c r="F44" s="16">
        <v>-0.93300000000000005</v>
      </c>
      <c r="G44" s="17">
        <v>-7.3999999999999996E-2</v>
      </c>
      <c r="H44" s="18">
        <v>0</v>
      </c>
      <c r="I44" s="19">
        <v>-1.0069999999999999</v>
      </c>
      <c r="J44" s="16">
        <v>-1.2969999999999999</v>
      </c>
      <c r="K44" s="17">
        <v>-2.9000000000000001E-2</v>
      </c>
      <c r="L44" s="18">
        <v>0</v>
      </c>
      <c r="M44" s="19">
        <v>-1.3260000000000001</v>
      </c>
    </row>
    <row r="45" spans="2:13" ht="13.9" customHeight="1">
      <c r="B45" s="1172" t="s">
        <v>58</v>
      </c>
      <c r="C45" s="1173"/>
      <c r="D45" s="1173"/>
      <c r="E45" s="1174"/>
      <c r="F45" s="16">
        <v>143.636</v>
      </c>
      <c r="G45" s="17">
        <v>13669.915999999999</v>
      </c>
      <c r="H45" s="18">
        <v>0</v>
      </c>
      <c r="I45" s="19">
        <v>13813.552</v>
      </c>
      <c r="J45" s="16">
        <v>468.09399999999999</v>
      </c>
      <c r="K45" s="17">
        <v>12966.709000000001</v>
      </c>
      <c r="L45" s="18">
        <v>89.91</v>
      </c>
      <c r="M45" s="19">
        <v>13524.713</v>
      </c>
    </row>
    <row r="46" spans="2:13" ht="14.45" customHeight="1">
      <c r="B46" s="976"/>
      <c r="C46" s="1173" t="s">
        <v>59</v>
      </c>
      <c r="D46" s="1173"/>
      <c r="E46" s="1174"/>
      <c r="F46" s="16">
        <v>143.636</v>
      </c>
      <c r="G46" s="17">
        <v>13669.915999999999</v>
      </c>
      <c r="H46" s="18">
        <v>0</v>
      </c>
      <c r="I46" s="19">
        <v>13813.552</v>
      </c>
      <c r="J46" s="16">
        <v>468.55099999999999</v>
      </c>
      <c r="K46" s="17">
        <v>12966.779</v>
      </c>
      <c r="L46" s="18">
        <v>90</v>
      </c>
      <c r="M46" s="19">
        <v>13525.33</v>
      </c>
    </row>
    <row r="47" spans="2:13" ht="12.75" customHeight="1">
      <c r="B47" s="1172" t="s">
        <v>60</v>
      </c>
      <c r="C47" s="1173"/>
      <c r="D47" s="1173"/>
      <c r="E47" s="1174"/>
      <c r="F47" s="16">
        <v>139.13900000000001</v>
      </c>
      <c r="G47" s="17">
        <v>0</v>
      </c>
      <c r="H47" s="18">
        <v>0</v>
      </c>
      <c r="I47" s="19">
        <v>139.13900000000001</v>
      </c>
      <c r="J47" s="16">
        <v>44.960999999999999</v>
      </c>
      <c r="K47" s="17">
        <v>0</v>
      </c>
      <c r="L47" s="18">
        <v>0</v>
      </c>
      <c r="M47" s="19">
        <v>44.960999999999999</v>
      </c>
    </row>
    <row r="48" spans="2:13" ht="12.75" customHeight="1">
      <c r="B48" s="976"/>
      <c r="C48" s="1173" t="s">
        <v>61</v>
      </c>
      <c r="D48" s="1173"/>
      <c r="E48" s="1174"/>
      <c r="F48" s="16">
        <v>140.988</v>
      </c>
      <c r="G48" s="17">
        <v>0</v>
      </c>
      <c r="H48" s="18">
        <v>0</v>
      </c>
      <c r="I48" s="19">
        <v>140.988</v>
      </c>
      <c r="J48" s="16">
        <v>45.975000000000001</v>
      </c>
      <c r="K48" s="17">
        <v>0</v>
      </c>
      <c r="L48" s="18">
        <v>0</v>
      </c>
      <c r="M48" s="19">
        <v>45.975000000000001</v>
      </c>
    </row>
    <row r="49" spans="2:16" ht="12.75" customHeight="1">
      <c r="B49" s="32"/>
      <c r="C49" s="1213" t="s">
        <v>63</v>
      </c>
      <c r="D49" s="1213"/>
      <c r="E49" s="1214"/>
      <c r="F49" s="16">
        <v>-0.41199999999999998</v>
      </c>
      <c r="G49" s="17">
        <v>0</v>
      </c>
      <c r="H49" s="18">
        <v>0</v>
      </c>
      <c r="I49" s="19">
        <v>-0.41199999999999998</v>
      </c>
      <c r="J49" s="16">
        <v>-0.13</v>
      </c>
      <c r="K49" s="17">
        <v>0</v>
      </c>
      <c r="L49" s="18">
        <v>0</v>
      </c>
      <c r="M49" s="19">
        <v>-0.13</v>
      </c>
    </row>
    <row r="50" spans="2:16" ht="16.149999999999999" customHeight="1">
      <c r="B50" s="32"/>
      <c r="C50" s="1193" t="s">
        <v>62</v>
      </c>
      <c r="D50" s="1193" t="s">
        <v>7</v>
      </c>
      <c r="E50" s="1194"/>
      <c r="F50" s="16">
        <v>-1.4370000000000001</v>
      </c>
      <c r="G50" s="17">
        <v>0</v>
      </c>
      <c r="H50" s="18">
        <v>0</v>
      </c>
      <c r="I50" s="19">
        <v>-1.4370000000000001</v>
      </c>
      <c r="J50" s="16">
        <v>-0.88400000000000001</v>
      </c>
      <c r="K50" s="17">
        <v>0</v>
      </c>
      <c r="L50" s="18">
        <v>0</v>
      </c>
      <c r="M50" s="19">
        <v>-0.88400000000000001</v>
      </c>
    </row>
    <row r="51" spans="2:16" ht="12.75" customHeight="1">
      <c r="B51" s="1172" t="s">
        <v>64</v>
      </c>
      <c r="C51" s="1173"/>
      <c r="D51" s="1173"/>
      <c r="E51" s="1174"/>
      <c r="F51" s="16">
        <v>2.411</v>
      </c>
      <c r="G51" s="17">
        <v>0</v>
      </c>
      <c r="H51" s="18">
        <v>0</v>
      </c>
      <c r="I51" s="19">
        <v>2.411</v>
      </c>
      <c r="J51" s="16">
        <v>2.8210000000000002</v>
      </c>
      <c r="K51" s="17">
        <v>61.366999999999997</v>
      </c>
      <c r="L51" s="18">
        <v>0</v>
      </c>
      <c r="M51" s="19">
        <v>64.188000000000002</v>
      </c>
    </row>
    <row r="52" spans="2:16" ht="12.75" customHeight="1">
      <c r="B52" s="976"/>
      <c r="C52" s="1173" t="s">
        <v>65</v>
      </c>
      <c r="D52" s="1173"/>
      <c r="E52" s="1174"/>
      <c r="F52" s="16">
        <v>2.4300000000000002</v>
      </c>
      <c r="G52" s="17">
        <v>0</v>
      </c>
      <c r="H52" s="18">
        <v>0</v>
      </c>
      <c r="I52" s="19">
        <v>2.4300000000000002</v>
      </c>
      <c r="J52" s="16">
        <v>2.83</v>
      </c>
      <c r="K52" s="17">
        <v>61.396000000000001</v>
      </c>
      <c r="L52" s="18">
        <v>0</v>
      </c>
      <c r="M52" s="19">
        <v>64.225999999999999</v>
      </c>
    </row>
    <row r="53" spans="2:16" ht="16.899999999999999" customHeight="1">
      <c r="B53" s="38"/>
      <c r="C53" s="1213" t="s">
        <v>66</v>
      </c>
      <c r="D53" s="1213"/>
      <c r="E53" s="1214"/>
      <c r="F53" s="16">
        <v>-8.9999999999999993E-3</v>
      </c>
      <c r="G53" s="17">
        <v>0</v>
      </c>
      <c r="H53" s="18">
        <v>0</v>
      </c>
      <c r="I53" s="19">
        <v>-8.9999999999999993E-3</v>
      </c>
      <c r="J53" s="16">
        <v>-7.0000000000000001E-3</v>
      </c>
      <c r="K53" s="17">
        <v>-2.9000000000000001E-2</v>
      </c>
      <c r="L53" s="18">
        <v>0</v>
      </c>
      <c r="M53" s="19">
        <v>-3.5999999999999997E-2</v>
      </c>
    </row>
    <row r="54" spans="2:16" ht="15.6" customHeight="1">
      <c r="B54" s="38"/>
      <c r="C54" s="1193" t="s">
        <v>67</v>
      </c>
      <c r="D54" s="1193" t="s">
        <v>7</v>
      </c>
      <c r="E54" s="1194"/>
      <c r="F54" s="16">
        <v>-0.01</v>
      </c>
      <c r="G54" s="17">
        <v>0</v>
      </c>
      <c r="H54" s="18">
        <v>0</v>
      </c>
      <c r="I54" s="19">
        <v>-0.01</v>
      </c>
      <c r="J54" s="16">
        <v>-2E-3</v>
      </c>
      <c r="K54" s="17">
        <v>0</v>
      </c>
      <c r="L54" s="18">
        <v>0</v>
      </c>
      <c r="M54" s="19">
        <v>-2E-3</v>
      </c>
    </row>
    <row r="55" spans="2:16" ht="12.75" customHeight="1">
      <c r="B55" s="1215" t="s">
        <v>70</v>
      </c>
      <c r="C55" s="1216"/>
      <c r="D55" s="1216"/>
      <c r="E55" s="1217"/>
      <c r="F55" s="16">
        <v>6.0000000000000001E-3</v>
      </c>
      <c r="G55" s="17">
        <v>0</v>
      </c>
      <c r="H55" s="18">
        <v>0</v>
      </c>
      <c r="I55" s="19">
        <v>6.0000000000000001E-3</v>
      </c>
      <c r="J55" s="16">
        <v>1E-3</v>
      </c>
      <c r="K55" s="17">
        <v>0</v>
      </c>
      <c r="L55" s="18">
        <v>0</v>
      </c>
      <c r="M55" s="19">
        <v>1E-3</v>
      </c>
    </row>
    <row r="56" spans="2:16" ht="12.75" customHeight="1">
      <c r="B56" s="38"/>
      <c r="C56" s="1218" t="s">
        <v>70</v>
      </c>
      <c r="D56" s="1216"/>
      <c r="E56" s="1217"/>
      <c r="F56" s="16">
        <v>7.0000000000000001E-3</v>
      </c>
      <c r="G56" s="17">
        <v>0</v>
      </c>
      <c r="H56" s="18">
        <v>0</v>
      </c>
      <c r="I56" s="19">
        <v>7.0000000000000001E-3</v>
      </c>
      <c r="J56" s="16">
        <v>1E-3</v>
      </c>
      <c r="K56" s="17">
        <v>0</v>
      </c>
      <c r="L56" s="18">
        <v>0</v>
      </c>
      <c r="M56" s="19">
        <v>1E-3</v>
      </c>
    </row>
    <row r="57" spans="2:16" s="2" customFormat="1" ht="12.75" customHeight="1">
      <c r="B57" s="1172" t="s">
        <v>68</v>
      </c>
      <c r="C57" s="1173"/>
      <c r="D57" s="1173"/>
      <c r="E57" s="1174"/>
      <c r="F57" s="16">
        <v>11.941000000000001</v>
      </c>
      <c r="G57" s="17">
        <v>239.47800000000001</v>
      </c>
      <c r="H57" s="18">
        <v>16.673999999999999</v>
      </c>
      <c r="I57" s="19">
        <v>268.09300000000002</v>
      </c>
      <c r="J57" s="16">
        <v>7.9130000000000003</v>
      </c>
      <c r="K57" s="17">
        <v>228.327</v>
      </c>
      <c r="L57" s="18">
        <v>6.2380000000000004</v>
      </c>
      <c r="M57" s="19">
        <v>242.47800000000001</v>
      </c>
      <c r="N57" s="1"/>
      <c r="O57" s="1"/>
      <c r="P57" s="1"/>
    </row>
    <row r="58" spans="2:16" s="2" customFormat="1" ht="12.75" customHeight="1">
      <c r="B58" s="976"/>
      <c r="C58" s="1173" t="s">
        <v>69</v>
      </c>
      <c r="D58" s="1173"/>
      <c r="E58" s="1174"/>
      <c r="F58" s="16">
        <v>13.021000000000001</v>
      </c>
      <c r="G58" s="17">
        <v>242.107</v>
      </c>
      <c r="H58" s="18">
        <v>17.231000000000002</v>
      </c>
      <c r="I58" s="19">
        <v>272.35899999999998</v>
      </c>
      <c r="J58" s="16">
        <v>8.2430000000000003</v>
      </c>
      <c r="K58" s="17">
        <v>230.46700000000001</v>
      </c>
      <c r="L58" s="18">
        <v>6.6420000000000003</v>
      </c>
      <c r="M58" s="19">
        <v>245.352</v>
      </c>
      <c r="N58" s="1"/>
      <c r="O58" s="1"/>
      <c r="P58" s="1"/>
    </row>
    <row r="59" spans="2:16" s="2" customFormat="1" ht="12.75" customHeight="1">
      <c r="B59" s="39"/>
      <c r="C59" s="1193" t="s">
        <v>71</v>
      </c>
      <c r="D59" s="1193"/>
      <c r="E59" s="1194"/>
      <c r="F59" s="16">
        <v>0</v>
      </c>
      <c r="G59" s="17">
        <v>-1.492</v>
      </c>
      <c r="H59" s="18">
        <v>-0.08</v>
      </c>
      <c r="I59" s="19">
        <v>-1.5720000000000001</v>
      </c>
      <c r="J59" s="16">
        <v>-2.4E-2</v>
      </c>
      <c r="K59" s="17">
        <v>-1.3320000000000001</v>
      </c>
      <c r="L59" s="18">
        <v>-2.9000000000000001E-2</v>
      </c>
      <c r="M59" s="19">
        <v>-1.385</v>
      </c>
      <c r="N59" s="1"/>
      <c r="O59" s="1"/>
      <c r="P59" s="1"/>
    </row>
    <row r="60" spans="2:16" s="2" customFormat="1" ht="16.149999999999999" customHeight="1">
      <c r="B60" s="32"/>
      <c r="C60" s="1193" t="s">
        <v>72</v>
      </c>
      <c r="D60" s="1193" t="s">
        <v>7</v>
      </c>
      <c r="E60" s="1194"/>
      <c r="F60" s="16">
        <v>-1.08</v>
      </c>
      <c r="G60" s="17">
        <v>-1.137</v>
      </c>
      <c r="H60" s="18">
        <v>-0.47699999999999998</v>
      </c>
      <c r="I60" s="19">
        <v>-2.694</v>
      </c>
      <c r="J60" s="16">
        <v>-0.30599999999999999</v>
      </c>
      <c r="K60" s="17">
        <v>-0.80800000000000005</v>
      </c>
      <c r="L60" s="18">
        <v>-0.375</v>
      </c>
      <c r="M60" s="19">
        <v>-1.4890000000000001</v>
      </c>
      <c r="N60" s="1"/>
      <c r="O60" s="1"/>
      <c r="P60" s="1"/>
    </row>
    <row r="61" spans="2:16" s="2" customFormat="1" ht="15" customHeight="1">
      <c r="B61" s="1172" t="s">
        <v>73</v>
      </c>
      <c r="C61" s="1173"/>
      <c r="D61" s="1173"/>
      <c r="E61" s="1174"/>
      <c r="F61" s="16">
        <v>6.649</v>
      </c>
      <c r="G61" s="17">
        <v>4.4770000000000003</v>
      </c>
      <c r="H61" s="18">
        <v>0</v>
      </c>
      <c r="I61" s="19">
        <v>11.125999999999999</v>
      </c>
      <c r="J61" s="16">
        <v>5.61</v>
      </c>
      <c r="K61" s="17">
        <v>0</v>
      </c>
      <c r="L61" s="18">
        <v>0</v>
      </c>
      <c r="M61" s="19">
        <v>5.61</v>
      </c>
      <c r="N61" s="1"/>
      <c r="O61" s="1"/>
      <c r="P61" s="1"/>
    </row>
    <row r="62" spans="2:16" s="2" customFormat="1" ht="26.25" customHeight="1">
      <c r="B62" s="976"/>
      <c r="C62" s="1173" t="s">
        <v>81</v>
      </c>
      <c r="D62" s="1173"/>
      <c r="E62" s="1174"/>
      <c r="F62" s="16">
        <v>8.6</v>
      </c>
      <c r="G62" s="17">
        <v>4.5679999999999996</v>
      </c>
      <c r="H62" s="18">
        <v>0</v>
      </c>
      <c r="I62" s="19">
        <v>13.167999999999999</v>
      </c>
      <c r="J62" s="16">
        <v>6.8659999999999997</v>
      </c>
      <c r="K62" s="17">
        <v>0</v>
      </c>
      <c r="L62" s="18">
        <v>0</v>
      </c>
      <c r="M62" s="19">
        <v>6.8659999999999997</v>
      </c>
      <c r="N62" s="1"/>
      <c r="O62" s="1"/>
      <c r="P62" s="1"/>
    </row>
    <row r="63" spans="2:16" s="2" customFormat="1" ht="27.6" customHeight="1">
      <c r="B63" s="37"/>
      <c r="C63" s="1211" t="s">
        <v>82</v>
      </c>
      <c r="D63" s="1211"/>
      <c r="E63" s="1212"/>
      <c r="F63" s="16">
        <v>-6.7000000000000004E-2</v>
      </c>
      <c r="G63" s="17">
        <v>0</v>
      </c>
      <c r="H63" s="18">
        <v>0</v>
      </c>
      <c r="I63" s="19">
        <v>-6.7000000000000004E-2</v>
      </c>
      <c r="J63" s="16">
        <v>-4.9000000000000002E-2</v>
      </c>
      <c r="K63" s="17">
        <v>0</v>
      </c>
      <c r="L63" s="18">
        <v>0</v>
      </c>
      <c r="M63" s="19">
        <v>-4.9000000000000002E-2</v>
      </c>
      <c r="N63" s="1"/>
      <c r="O63" s="1"/>
      <c r="P63" s="1"/>
    </row>
    <row r="64" spans="2:16" s="2" customFormat="1" ht="31.15" customHeight="1">
      <c r="B64" s="40"/>
      <c r="C64" s="1193" t="s">
        <v>83</v>
      </c>
      <c r="D64" s="1193" t="s">
        <v>7</v>
      </c>
      <c r="E64" s="1194"/>
      <c r="F64" s="33">
        <v>-1.8839999999999999</v>
      </c>
      <c r="G64" s="34">
        <v>-9.0999999999999998E-2</v>
      </c>
      <c r="H64" s="35">
        <v>0</v>
      </c>
      <c r="I64" s="19">
        <v>-1.9750000000000001</v>
      </c>
      <c r="J64" s="33">
        <v>-1.2070000000000001</v>
      </c>
      <c r="K64" s="34">
        <v>0</v>
      </c>
      <c r="L64" s="35">
        <v>0</v>
      </c>
      <c r="M64" s="19">
        <v>-1.2070000000000001</v>
      </c>
      <c r="N64" s="1"/>
      <c r="O64" s="1"/>
      <c r="P64" s="1"/>
    </row>
    <row r="65" spans="1:39" s="2" customFormat="1" ht="12.75" customHeight="1">
      <c r="B65" s="1178" t="s">
        <v>75</v>
      </c>
      <c r="C65" s="1179"/>
      <c r="D65" s="1179"/>
      <c r="E65" s="1180"/>
      <c r="F65" s="16">
        <v>1.337</v>
      </c>
      <c r="G65" s="17">
        <v>0</v>
      </c>
      <c r="H65" s="18">
        <v>0</v>
      </c>
      <c r="I65" s="19">
        <v>1.337</v>
      </c>
      <c r="J65" s="16">
        <v>1.9430000000000001</v>
      </c>
      <c r="K65" s="17">
        <v>6.0000000000000001E-3</v>
      </c>
      <c r="L65" s="18">
        <v>0</v>
      </c>
      <c r="M65" s="19">
        <v>1.9490000000000001</v>
      </c>
      <c r="N65" s="1"/>
      <c r="O65" s="1"/>
      <c r="P65" s="1"/>
    </row>
    <row r="66" spans="1:39" s="2" customFormat="1" ht="12.75" customHeight="1">
      <c r="B66" s="976"/>
      <c r="C66" s="1179" t="s">
        <v>76</v>
      </c>
      <c r="D66" s="1179"/>
      <c r="E66" s="1180"/>
      <c r="F66" s="16">
        <v>1.351</v>
      </c>
      <c r="G66" s="17">
        <v>0</v>
      </c>
      <c r="H66" s="18">
        <v>0</v>
      </c>
      <c r="I66" s="19">
        <v>1.351</v>
      </c>
      <c r="J66" s="16">
        <v>1.962</v>
      </c>
      <c r="K66" s="17">
        <v>6.0000000000000001E-3</v>
      </c>
      <c r="L66" s="18">
        <v>0</v>
      </c>
      <c r="M66" s="19">
        <v>1.968</v>
      </c>
      <c r="N66" s="1"/>
      <c r="O66" s="1"/>
      <c r="P66" s="1"/>
    </row>
    <row r="67" spans="1:39" s="2" customFormat="1" ht="17.45" customHeight="1">
      <c r="B67" s="41"/>
      <c r="C67" s="1193" t="s">
        <v>77</v>
      </c>
      <c r="D67" s="1193" t="s">
        <v>7</v>
      </c>
      <c r="E67" s="1194"/>
      <c r="F67" s="16">
        <v>-1.4E-2</v>
      </c>
      <c r="G67" s="17">
        <v>0</v>
      </c>
      <c r="H67" s="18">
        <v>0</v>
      </c>
      <c r="I67" s="19">
        <v>-1.4E-2</v>
      </c>
      <c r="J67" s="16">
        <v>-1.9E-2</v>
      </c>
      <c r="K67" s="17">
        <v>0</v>
      </c>
      <c r="L67" s="18">
        <v>0</v>
      </c>
      <c r="M67" s="19">
        <v>-1.9E-2</v>
      </c>
      <c r="N67" s="1"/>
      <c r="O67" s="1"/>
      <c r="P67" s="1"/>
    </row>
    <row r="68" spans="1:39" s="2" customFormat="1" ht="13.9" customHeight="1">
      <c r="B68" s="1172" t="s">
        <v>73</v>
      </c>
      <c r="C68" s="1173"/>
      <c r="D68" s="1173"/>
      <c r="E68" s="1174"/>
      <c r="F68" s="16">
        <v>0</v>
      </c>
      <c r="G68" s="17">
        <v>0.64800000000000002</v>
      </c>
      <c r="H68" s="18">
        <v>0</v>
      </c>
      <c r="I68" s="19">
        <v>0.64800000000000002</v>
      </c>
      <c r="J68" s="16">
        <v>1E-3</v>
      </c>
      <c r="K68" s="17">
        <v>0</v>
      </c>
      <c r="L68" s="18">
        <v>0</v>
      </c>
      <c r="M68" s="19">
        <v>1E-3</v>
      </c>
      <c r="N68" s="1"/>
      <c r="O68" s="1"/>
      <c r="P68" s="1"/>
    </row>
    <row r="69" spans="1:39" s="2" customFormat="1" ht="30" customHeight="1">
      <c r="B69" s="976"/>
      <c r="C69" s="1173" t="s">
        <v>74</v>
      </c>
      <c r="D69" s="1173"/>
      <c r="E69" s="1174"/>
      <c r="F69" s="16">
        <v>0</v>
      </c>
      <c r="G69" s="17">
        <v>0.64800000000000002</v>
      </c>
      <c r="H69" s="18">
        <v>0</v>
      </c>
      <c r="I69" s="19">
        <v>0.64800000000000002</v>
      </c>
      <c r="J69" s="16">
        <v>1E-3</v>
      </c>
      <c r="K69" s="17">
        <v>0</v>
      </c>
      <c r="L69" s="18">
        <v>0</v>
      </c>
      <c r="M69" s="19">
        <v>1E-3</v>
      </c>
      <c r="N69" s="1"/>
      <c r="O69" s="1"/>
      <c r="P69" s="1"/>
    </row>
    <row r="70" spans="1:39" s="2" customFormat="1" ht="12.75" customHeight="1">
      <c r="B70" s="1178" t="s">
        <v>78</v>
      </c>
      <c r="C70" s="1179"/>
      <c r="D70" s="1179"/>
      <c r="E70" s="1180"/>
      <c r="F70" s="16">
        <v>11.06</v>
      </c>
      <c r="G70" s="17">
        <v>-1E-3</v>
      </c>
      <c r="H70" s="18">
        <v>0</v>
      </c>
      <c r="I70" s="19">
        <v>11.058999999999999</v>
      </c>
      <c r="J70" s="16">
        <v>11.593999999999999</v>
      </c>
      <c r="K70" s="17">
        <v>0</v>
      </c>
      <c r="L70" s="18">
        <v>0</v>
      </c>
      <c r="M70" s="19">
        <v>11.593999999999999</v>
      </c>
      <c r="N70" s="1"/>
      <c r="O70" s="1"/>
      <c r="P70" s="1"/>
    </row>
    <row r="71" spans="1:39" ht="12.75" customHeight="1">
      <c r="B71" s="976"/>
      <c r="C71" s="1179" t="s">
        <v>79</v>
      </c>
      <c r="D71" s="1179"/>
      <c r="E71" s="1180"/>
      <c r="F71" s="16">
        <v>63.23</v>
      </c>
      <c r="G71" s="17">
        <v>32.636000000000003</v>
      </c>
      <c r="H71" s="18">
        <v>0.9</v>
      </c>
      <c r="I71" s="19">
        <v>96.766000000000005</v>
      </c>
      <c r="J71" s="16">
        <v>37.374000000000002</v>
      </c>
      <c r="K71" s="17">
        <v>0</v>
      </c>
      <c r="L71" s="18">
        <v>0</v>
      </c>
      <c r="M71" s="19">
        <v>37.374000000000002</v>
      </c>
    </row>
    <row r="72" spans="1:39" ht="28.35" customHeight="1" thickBot="1">
      <c r="B72" s="979"/>
      <c r="C72" s="1206" t="s">
        <v>80</v>
      </c>
      <c r="D72" s="1206" t="s">
        <v>7</v>
      </c>
      <c r="E72" s="1207"/>
      <c r="F72" s="20">
        <v>-52.17</v>
      </c>
      <c r="G72" s="21">
        <v>-32.637</v>
      </c>
      <c r="H72" s="22">
        <v>-0.9</v>
      </c>
      <c r="I72" s="23">
        <v>-85.706999999999994</v>
      </c>
      <c r="J72" s="20">
        <v>-25.78</v>
      </c>
      <c r="K72" s="21">
        <v>0</v>
      </c>
      <c r="L72" s="22">
        <v>0</v>
      </c>
      <c r="M72" s="23">
        <v>-25.78</v>
      </c>
    </row>
    <row r="73" spans="1:39" s="11" customFormat="1" ht="13.9" customHeight="1" thickBot="1">
      <c r="B73" s="1208" t="s">
        <v>85</v>
      </c>
      <c r="C73" s="1209"/>
      <c r="D73" s="1209"/>
      <c r="E73" s="1210"/>
      <c r="F73" s="7">
        <v>167496.492</v>
      </c>
      <c r="G73" s="8">
        <v>68298.182000000001</v>
      </c>
      <c r="H73" s="9">
        <v>8538.1329999999998</v>
      </c>
      <c r="I73" s="10">
        <v>244332.807</v>
      </c>
      <c r="J73" s="7">
        <v>196977.49600000001</v>
      </c>
      <c r="K73" s="8">
        <v>53436.048999999999</v>
      </c>
      <c r="L73" s="9">
        <v>8791.1820000000007</v>
      </c>
      <c r="M73" s="10">
        <v>259204.72700000001</v>
      </c>
    </row>
    <row r="74" spans="1:39" s="42" customFormat="1" ht="12.75" customHeight="1">
      <c r="A74" s="3"/>
      <c r="B74" s="1187" t="s">
        <v>86</v>
      </c>
      <c r="C74" s="1188"/>
      <c r="D74" s="1188"/>
      <c r="E74" s="1189"/>
      <c r="F74" s="28">
        <v>83569.919999999998</v>
      </c>
      <c r="G74" s="29">
        <v>39477.368000000002</v>
      </c>
      <c r="H74" s="30">
        <v>4374.7039999999997</v>
      </c>
      <c r="I74" s="15">
        <v>127421.992</v>
      </c>
      <c r="J74" s="28">
        <v>94945.218999999997</v>
      </c>
      <c r="K74" s="29">
        <v>31615.587</v>
      </c>
      <c r="L74" s="30">
        <v>4261.1540000000005</v>
      </c>
      <c r="M74" s="15">
        <v>130821.96</v>
      </c>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12.75" customHeight="1">
      <c r="B75" s="980"/>
      <c r="C75" s="1203" t="s">
        <v>86</v>
      </c>
      <c r="D75" s="1204"/>
      <c r="E75" s="1205"/>
      <c r="F75" s="16">
        <v>88404.759000000005</v>
      </c>
      <c r="G75" s="17">
        <v>40216.68</v>
      </c>
      <c r="H75" s="18">
        <v>4443.826</v>
      </c>
      <c r="I75" s="15">
        <v>133065.26500000001</v>
      </c>
      <c r="J75" s="16">
        <v>99481.94</v>
      </c>
      <c r="K75" s="17">
        <v>32283.026000000002</v>
      </c>
      <c r="L75" s="18">
        <v>4350.8329999999996</v>
      </c>
      <c r="M75" s="15">
        <v>136115.799</v>
      </c>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row>
    <row r="76" spans="1:39" ht="12.75" customHeight="1">
      <c r="B76" s="976"/>
      <c r="C76" s="1193" t="s">
        <v>87</v>
      </c>
      <c r="D76" s="1193"/>
      <c r="E76" s="1194"/>
      <c r="F76" s="16">
        <v>-196.673</v>
      </c>
      <c r="G76" s="17">
        <v>-96.174000000000007</v>
      </c>
      <c r="H76" s="18">
        <v>-18.885000000000002</v>
      </c>
      <c r="I76" s="19">
        <v>-311.73200000000003</v>
      </c>
      <c r="J76" s="16">
        <v>-207.57599999999999</v>
      </c>
      <c r="K76" s="17">
        <v>-64.989000000000004</v>
      </c>
      <c r="L76" s="18">
        <v>-15.269</v>
      </c>
      <c r="M76" s="19">
        <v>-287.834</v>
      </c>
    </row>
    <row r="77" spans="1:39" ht="12.75" customHeight="1">
      <c r="B77" s="976"/>
      <c r="C77" s="1193" t="s">
        <v>88</v>
      </c>
      <c r="D77" s="1193" t="s">
        <v>7</v>
      </c>
      <c r="E77" s="1194"/>
      <c r="F77" s="16">
        <v>-4638.1660000000002</v>
      </c>
      <c r="G77" s="17">
        <v>-643.13800000000003</v>
      </c>
      <c r="H77" s="18">
        <v>-50.237000000000002</v>
      </c>
      <c r="I77" s="19">
        <v>-5331.5410000000002</v>
      </c>
      <c r="J77" s="16">
        <v>-4329.1450000000004</v>
      </c>
      <c r="K77" s="17">
        <v>-602.45000000000005</v>
      </c>
      <c r="L77" s="18">
        <v>-74.41</v>
      </c>
      <c r="M77" s="19">
        <v>-5006.0050000000001</v>
      </c>
    </row>
    <row r="78" spans="1:39" ht="12.75" customHeight="1">
      <c r="B78" s="1172" t="s">
        <v>89</v>
      </c>
      <c r="C78" s="1173"/>
      <c r="D78" s="1173"/>
      <c r="E78" s="1174"/>
      <c r="F78" s="16">
        <v>2006.3630000000001</v>
      </c>
      <c r="G78" s="17">
        <v>244.21299999999999</v>
      </c>
      <c r="H78" s="18">
        <v>0</v>
      </c>
      <c r="I78" s="19">
        <v>2250.576</v>
      </c>
      <c r="J78" s="16">
        <v>1989.9639999999999</v>
      </c>
      <c r="K78" s="17">
        <v>230.65</v>
      </c>
      <c r="L78" s="18">
        <v>0</v>
      </c>
      <c r="M78" s="19">
        <v>2220.614</v>
      </c>
    </row>
    <row r="79" spans="1:39" ht="12.75" customHeight="1">
      <c r="B79" s="976"/>
      <c r="C79" s="1193" t="s">
        <v>89</v>
      </c>
      <c r="D79" s="1193"/>
      <c r="E79" s="1194"/>
      <c r="F79" s="16">
        <v>2016.556</v>
      </c>
      <c r="G79" s="17">
        <v>257.30500000000001</v>
      </c>
      <c r="H79" s="18">
        <v>0</v>
      </c>
      <c r="I79" s="19">
        <v>2273.8609999999999</v>
      </c>
      <c r="J79" s="16">
        <v>2000.413</v>
      </c>
      <c r="K79" s="17">
        <v>237.69499999999999</v>
      </c>
      <c r="L79" s="18">
        <v>0</v>
      </c>
      <c r="M79" s="19">
        <v>2238.1080000000002</v>
      </c>
    </row>
    <row r="80" spans="1:39" ht="12.75" customHeight="1">
      <c r="B80" s="32"/>
      <c r="C80" s="1193" t="s">
        <v>90</v>
      </c>
      <c r="D80" s="1193"/>
      <c r="E80" s="1194"/>
      <c r="F80" s="16">
        <v>-4.1609999999999996</v>
      </c>
      <c r="G80" s="17">
        <v>-4.24</v>
      </c>
      <c r="H80" s="18">
        <v>0</v>
      </c>
      <c r="I80" s="19">
        <v>-8.4009999999999998</v>
      </c>
      <c r="J80" s="16">
        <v>-4.992</v>
      </c>
      <c r="K80" s="17">
        <v>-3.2010000000000001</v>
      </c>
      <c r="L80" s="18">
        <v>0</v>
      </c>
      <c r="M80" s="19">
        <v>-8.1929999999999996</v>
      </c>
    </row>
    <row r="81" spans="2:13" ht="12.75" customHeight="1">
      <c r="B81" s="37"/>
      <c r="C81" s="1193" t="s">
        <v>91</v>
      </c>
      <c r="D81" s="1193" t="s">
        <v>7</v>
      </c>
      <c r="E81" s="1194"/>
      <c r="F81" s="16">
        <v>-6.032</v>
      </c>
      <c r="G81" s="17">
        <v>-8.8520000000000003</v>
      </c>
      <c r="H81" s="18">
        <v>0</v>
      </c>
      <c r="I81" s="19">
        <v>-14.884</v>
      </c>
      <c r="J81" s="16">
        <v>-5.4569999999999999</v>
      </c>
      <c r="K81" s="17">
        <v>-3.8439999999999999</v>
      </c>
      <c r="L81" s="18">
        <v>0</v>
      </c>
      <c r="M81" s="19">
        <v>-9.3010000000000002</v>
      </c>
    </row>
    <row r="82" spans="2:13" ht="16.899999999999999" customHeight="1">
      <c r="B82" s="1172" t="s">
        <v>92</v>
      </c>
      <c r="C82" s="1173"/>
      <c r="D82" s="1173"/>
      <c r="E82" s="1174"/>
      <c r="F82" s="16">
        <v>100.643</v>
      </c>
      <c r="G82" s="17">
        <v>6.3630000000000004</v>
      </c>
      <c r="H82" s="18">
        <v>21.533000000000001</v>
      </c>
      <c r="I82" s="19">
        <v>128.53899999999999</v>
      </c>
      <c r="J82" s="16">
        <v>189.07900000000001</v>
      </c>
      <c r="K82" s="17">
        <v>2.8420000000000001</v>
      </c>
      <c r="L82" s="18">
        <v>18.364999999999998</v>
      </c>
      <c r="M82" s="19">
        <v>210.286</v>
      </c>
    </row>
    <row r="83" spans="2:13" ht="13.9" customHeight="1">
      <c r="B83" s="976"/>
      <c r="C83" s="1193" t="s">
        <v>93</v>
      </c>
      <c r="D83" s="1193"/>
      <c r="E83" s="1194"/>
      <c r="F83" s="16">
        <v>104.315</v>
      </c>
      <c r="G83" s="17">
        <v>6.5709999999999997</v>
      </c>
      <c r="H83" s="18">
        <v>21.696000000000002</v>
      </c>
      <c r="I83" s="19">
        <v>132.58199999999999</v>
      </c>
      <c r="J83" s="16">
        <v>194.61500000000001</v>
      </c>
      <c r="K83" s="17">
        <v>2.91</v>
      </c>
      <c r="L83" s="18">
        <v>18.86</v>
      </c>
      <c r="M83" s="19">
        <v>216.38499999999999</v>
      </c>
    </row>
    <row r="84" spans="2:13" ht="26.25" customHeight="1">
      <c r="B84" s="976"/>
      <c r="C84" s="1193" t="s">
        <v>94</v>
      </c>
      <c r="D84" s="1193"/>
      <c r="E84" s="1194"/>
      <c r="F84" s="16">
        <v>-0.54800000000000004</v>
      </c>
      <c r="G84" s="17">
        <v>-0.14299999999999999</v>
      </c>
      <c r="H84" s="18">
        <v>-0.159</v>
      </c>
      <c r="I84" s="19">
        <v>-0.85</v>
      </c>
      <c r="J84" s="16">
        <v>-1.2450000000000001</v>
      </c>
      <c r="K84" s="17">
        <v>-3.7999999999999999E-2</v>
      </c>
      <c r="L84" s="18">
        <v>-0.114</v>
      </c>
      <c r="M84" s="19">
        <v>-1.397</v>
      </c>
    </row>
    <row r="85" spans="2:13" ht="26.25" customHeight="1">
      <c r="B85" s="976"/>
      <c r="C85" s="1193" t="s">
        <v>95</v>
      </c>
      <c r="D85" s="1193" t="s">
        <v>7</v>
      </c>
      <c r="E85" s="1194"/>
      <c r="F85" s="16">
        <v>-3.1240000000000001</v>
      </c>
      <c r="G85" s="17">
        <v>-6.5000000000000002E-2</v>
      </c>
      <c r="H85" s="18">
        <v>-4.0000000000000001E-3</v>
      </c>
      <c r="I85" s="19">
        <v>-3.1930000000000001</v>
      </c>
      <c r="J85" s="16">
        <v>-4.2910000000000004</v>
      </c>
      <c r="K85" s="17">
        <v>-0.03</v>
      </c>
      <c r="L85" s="18">
        <v>-0.38100000000000001</v>
      </c>
      <c r="M85" s="19">
        <v>-4.702</v>
      </c>
    </row>
    <row r="86" spans="2:13" ht="12.75" customHeight="1">
      <c r="B86" s="1178" t="s">
        <v>96</v>
      </c>
      <c r="C86" s="1179"/>
      <c r="D86" s="1179"/>
      <c r="E86" s="1180"/>
      <c r="F86" s="16">
        <v>78149.413</v>
      </c>
      <c r="G86" s="17">
        <v>27600.213</v>
      </c>
      <c r="H86" s="18">
        <v>3709.4540000000002</v>
      </c>
      <c r="I86" s="19">
        <v>109459.08</v>
      </c>
      <c r="J86" s="16">
        <v>96617.248000000007</v>
      </c>
      <c r="K86" s="17">
        <v>21154.871999999999</v>
      </c>
      <c r="L86" s="18">
        <v>4204.3720000000003</v>
      </c>
      <c r="M86" s="19">
        <v>121976.492</v>
      </c>
    </row>
    <row r="87" spans="2:13" ht="12.75" customHeight="1">
      <c r="B87" s="976"/>
      <c r="C87" s="1193" t="s">
        <v>97</v>
      </c>
      <c r="D87" s="1193"/>
      <c r="E87" s="1194"/>
      <c r="F87" s="16">
        <v>79110.994000000006</v>
      </c>
      <c r="G87" s="17">
        <v>27949.162</v>
      </c>
      <c r="H87" s="18">
        <v>3737.4209999999998</v>
      </c>
      <c r="I87" s="19">
        <v>110797.577</v>
      </c>
      <c r="J87" s="16">
        <v>97680.694000000003</v>
      </c>
      <c r="K87" s="17">
        <v>21363.945</v>
      </c>
      <c r="L87" s="18">
        <v>4221.3890000000001</v>
      </c>
      <c r="M87" s="19">
        <v>123266.02800000001</v>
      </c>
    </row>
    <row r="88" spans="2:13" ht="12.75" customHeight="1">
      <c r="B88" s="976"/>
      <c r="C88" s="1193" t="s">
        <v>98</v>
      </c>
      <c r="D88" s="1193"/>
      <c r="E88" s="1194"/>
      <c r="F88" s="16">
        <v>-165.566</v>
      </c>
      <c r="G88" s="17">
        <v>-159.72</v>
      </c>
      <c r="H88" s="18">
        <v>-10.77</v>
      </c>
      <c r="I88" s="19">
        <v>-336.05599999999998</v>
      </c>
      <c r="J88" s="16">
        <v>-98.102000000000004</v>
      </c>
      <c r="K88" s="17">
        <v>-108.78700000000001</v>
      </c>
      <c r="L88" s="18">
        <v>1.256</v>
      </c>
      <c r="M88" s="19">
        <v>-205.63300000000001</v>
      </c>
    </row>
    <row r="89" spans="2:13" ht="12.75" customHeight="1">
      <c r="B89" s="976"/>
      <c r="C89" s="1193" t="s">
        <v>99</v>
      </c>
      <c r="D89" s="1193" t="s">
        <v>7</v>
      </c>
      <c r="E89" s="1194"/>
      <c r="F89" s="16">
        <v>-796.01499999999999</v>
      </c>
      <c r="G89" s="17">
        <v>-189.22900000000001</v>
      </c>
      <c r="H89" s="18">
        <v>-17.196999999999999</v>
      </c>
      <c r="I89" s="19">
        <v>-1002.441</v>
      </c>
      <c r="J89" s="16">
        <v>-965.34400000000005</v>
      </c>
      <c r="K89" s="17">
        <v>-100.286</v>
      </c>
      <c r="L89" s="18">
        <v>-18.273</v>
      </c>
      <c r="M89" s="19">
        <v>-1083.903</v>
      </c>
    </row>
    <row r="90" spans="2:13" ht="26.25" customHeight="1">
      <c r="B90" s="1178" t="s">
        <v>100</v>
      </c>
      <c r="C90" s="1179"/>
      <c r="D90" s="1179"/>
      <c r="E90" s="1180"/>
      <c r="F90" s="16">
        <v>6.9169999999999998</v>
      </c>
      <c r="G90" s="17">
        <v>0.99199999999999999</v>
      </c>
      <c r="H90" s="18">
        <v>0.74099999999999999</v>
      </c>
      <c r="I90" s="19">
        <v>8.65</v>
      </c>
      <c r="J90" s="16">
        <v>42.146999999999998</v>
      </c>
      <c r="K90" s="17">
        <v>-0.2</v>
      </c>
      <c r="L90" s="18">
        <v>0</v>
      </c>
      <c r="M90" s="19">
        <v>41.947000000000003</v>
      </c>
    </row>
    <row r="91" spans="2:13" ht="26.25" customHeight="1">
      <c r="B91" s="976"/>
      <c r="C91" s="1193" t="s">
        <v>100</v>
      </c>
      <c r="D91" s="1193"/>
      <c r="E91" s="1194"/>
      <c r="F91" s="16">
        <v>8.9480000000000004</v>
      </c>
      <c r="G91" s="17">
        <v>1.0629999999999999</v>
      </c>
      <c r="H91" s="18">
        <v>0.92700000000000005</v>
      </c>
      <c r="I91" s="19">
        <v>10.938000000000001</v>
      </c>
      <c r="J91" s="16">
        <v>47.552999999999997</v>
      </c>
      <c r="K91" s="17">
        <v>0.183</v>
      </c>
      <c r="L91" s="18">
        <v>0</v>
      </c>
      <c r="M91" s="19">
        <v>47.735999999999997</v>
      </c>
    </row>
    <row r="92" spans="2:13" ht="26.25" customHeight="1">
      <c r="B92" s="976"/>
      <c r="C92" s="1193" t="s">
        <v>101</v>
      </c>
      <c r="D92" s="1193"/>
      <c r="E92" s="1194"/>
      <c r="F92" s="16">
        <v>-2.0310000000000001</v>
      </c>
      <c r="G92" s="17">
        <v>-7.0999999999999994E-2</v>
      </c>
      <c r="H92" s="18">
        <v>-0.186</v>
      </c>
      <c r="I92" s="19">
        <v>-2.2879999999999998</v>
      </c>
      <c r="J92" s="16">
        <v>-5.4059999999999997</v>
      </c>
      <c r="K92" s="17">
        <v>-0.38300000000000001</v>
      </c>
      <c r="L92" s="18">
        <v>0</v>
      </c>
      <c r="M92" s="19">
        <v>-5.7889999999999997</v>
      </c>
    </row>
    <row r="93" spans="2:13" s="36" customFormat="1" ht="18" customHeight="1">
      <c r="B93" s="1178" t="s">
        <v>102</v>
      </c>
      <c r="C93" s="1179"/>
      <c r="D93" s="1179"/>
      <c r="E93" s="1180"/>
      <c r="F93" s="33">
        <v>271.80900000000003</v>
      </c>
      <c r="G93" s="34">
        <v>0</v>
      </c>
      <c r="H93" s="35">
        <v>0</v>
      </c>
      <c r="I93" s="19">
        <v>271.80900000000003</v>
      </c>
      <c r="J93" s="33">
        <v>90.605000000000004</v>
      </c>
      <c r="K93" s="34">
        <v>6.4349999999999996</v>
      </c>
      <c r="L93" s="35">
        <v>0</v>
      </c>
      <c r="M93" s="19">
        <v>97.04</v>
      </c>
    </row>
    <row r="94" spans="2:13" ht="16.149999999999999" customHeight="1">
      <c r="B94" s="976"/>
      <c r="C94" s="1193" t="s">
        <v>102</v>
      </c>
      <c r="D94" s="1193"/>
      <c r="E94" s="1194"/>
      <c r="F94" s="16">
        <v>290.40199999999999</v>
      </c>
      <c r="G94" s="17">
        <v>0</v>
      </c>
      <c r="H94" s="18">
        <v>0</v>
      </c>
      <c r="I94" s="19">
        <v>290.40199999999999</v>
      </c>
      <c r="J94" s="16">
        <v>93.238</v>
      </c>
      <c r="K94" s="17">
        <v>6.4509999999999996</v>
      </c>
      <c r="L94" s="18">
        <v>0</v>
      </c>
      <c r="M94" s="19">
        <v>99.688999999999993</v>
      </c>
    </row>
    <row r="95" spans="2:13" ht="26.45" customHeight="1">
      <c r="B95" s="976"/>
      <c r="C95" s="1193" t="s">
        <v>103</v>
      </c>
      <c r="D95" s="1193"/>
      <c r="E95" s="1194"/>
      <c r="F95" s="16">
        <v>-6.5289999999999999</v>
      </c>
      <c r="G95" s="17">
        <v>0</v>
      </c>
      <c r="H95" s="18">
        <v>0</v>
      </c>
      <c r="I95" s="19">
        <v>-6.5289999999999999</v>
      </c>
      <c r="J95" s="16">
        <v>-0.81200000000000006</v>
      </c>
      <c r="K95" s="17">
        <v>-1.6E-2</v>
      </c>
      <c r="L95" s="18">
        <v>0</v>
      </c>
      <c r="M95" s="19">
        <v>-0.82799999999999996</v>
      </c>
    </row>
    <row r="96" spans="2:13" ht="27.6" customHeight="1">
      <c r="B96" s="976"/>
      <c r="C96" s="1193" t="s">
        <v>104</v>
      </c>
      <c r="D96" s="1193" t="s">
        <v>7</v>
      </c>
      <c r="E96" s="1194"/>
      <c r="F96" s="16">
        <v>-12.064</v>
      </c>
      <c r="G96" s="17">
        <v>0</v>
      </c>
      <c r="H96" s="18">
        <v>0</v>
      </c>
      <c r="I96" s="19">
        <v>-12.064</v>
      </c>
      <c r="J96" s="16">
        <v>-1.821</v>
      </c>
      <c r="K96" s="17">
        <v>0</v>
      </c>
      <c r="L96" s="18">
        <v>0</v>
      </c>
      <c r="M96" s="19">
        <v>-1.821</v>
      </c>
    </row>
    <row r="97" spans="2:16" ht="16.899999999999999" customHeight="1">
      <c r="B97" s="1172" t="s">
        <v>105</v>
      </c>
      <c r="C97" s="1173"/>
      <c r="D97" s="1173"/>
      <c r="E97" s="1174"/>
      <c r="F97" s="16">
        <v>131.99199999999999</v>
      </c>
      <c r="G97" s="17">
        <v>0</v>
      </c>
      <c r="H97" s="18">
        <v>0</v>
      </c>
      <c r="I97" s="19">
        <v>131.99199999999999</v>
      </c>
      <c r="J97" s="16">
        <v>145.006</v>
      </c>
      <c r="K97" s="17">
        <v>0</v>
      </c>
      <c r="L97" s="18">
        <v>0</v>
      </c>
      <c r="M97" s="19">
        <v>145.006</v>
      </c>
    </row>
    <row r="98" spans="2:16" ht="19.899999999999999" customHeight="1">
      <c r="B98" s="976"/>
      <c r="C98" s="1193" t="s">
        <v>106</v>
      </c>
      <c r="D98" s="1193"/>
      <c r="E98" s="1194"/>
      <c r="F98" s="16">
        <v>141.40100000000001</v>
      </c>
      <c r="G98" s="17">
        <v>0</v>
      </c>
      <c r="H98" s="18">
        <v>0</v>
      </c>
      <c r="I98" s="19">
        <v>141.40100000000001</v>
      </c>
      <c r="J98" s="16">
        <v>149.96700000000001</v>
      </c>
      <c r="K98" s="17">
        <v>0</v>
      </c>
      <c r="L98" s="18">
        <v>0</v>
      </c>
      <c r="M98" s="19">
        <v>149.96700000000001</v>
      </c>
    </row>
    <row r="99" spans="2:16" ht="27" customHeight="1">
      <c r="B99" s="44"/>
      <c r="C99" s="1199" t="s">
        <v>107</v>
      </c>
      <c r="D99" s="1199"/>
      <c r="E99" s="1200"/>
      <c r="F99" s="16">
        <v>-1.073</v>
      </c>
      <c r="G99" s="17">
        <v>0</v>
      </c>
      <c r="H99" s="18">
        <v>0</v>
      </c>
      <c r="I99" s="19">
        <v>-1.073</v>
      </c>
      <c r="J99" s="16">
        <v>-1.343</v>
      </c>
      <c r="K99" s="17">
        <v>0</v>
      </c>
      <c r="L99" s="18">
        <v>0</v>
      </c>
      <c r="M99" s="19">
        <v>-1.343</v>
      </c>
    </row>
    <row r="100" spans="2:16" ht="24.6" customHeight="1">
      <c r="B100" s="37"/>
      <c r="C100" s="1193" t="s">
        <v>108</v>
      </c>
      <c r="D100" s="1193" t="s">
        <v>7</v>
      </c>
      <c r="E100" s="1194"/>
      <c r="F100" s="16">
        <v>-8.3360000000000003</v>
      </c>
      <c r="G100" s="17">
        <v>0</v>
      </c>
      <c r="H100" s="18">
        <v>0</v>
      </c>
      <c r="I100" s="19">
        <v>-8.3360000000000003</v>
      </c>
      <c r="J100" s="16">
        <v>-3.6179999999999999</v>
      </c>
      <c r="K100" s="17">
        <v>0</v>
      </c>
      <c r="L100" s="18">
        <v>0</v>
      </c>
      <c r="M100" s="19">
        <v>-3.6179999999999999</v>
      </c>
    </row>
    <row r="101" spans="2:16" ht="14.45" customHeight="1">
      <c r="B101" s="1178" t="s">
        <v>109</v>
      </c>
      <c r="C101" s="1179"/>
      <c r="D101" s="1179"/>
      <c r="E101" s="1180"/>
      <c r="F101" s="16">
        <v>0</v>
      </c>
      <c r="G101" s="17">
        <v>0</v>
      </c>
      <c r="H101" s="18">
        <v>12.867000000000001</v>
      </c>
      <c r="I101" s="19">
        <v>12.867000000000001</v>
      </c>
      <c r="J101" s="16">
        <v>0</v>
      </c>
      <c r="K101" s="17">
        <v>0</v>
      </c>
      <c r="L101" s="18">
        <v>15.952</v>
      </c>
      <c r="M101" s="19">
        <v>15.952</v>
      </c>
    </row>
    <row r="102" spans="2:16" ht="16.899999999999999" customHeight="1">
      <c r="B102" s="976"/>
      <c r="C102" s="1199" t="s">
        <v>110</v>
      </c>
      <c r="D102" s="1199"/>
      <c r="E102" s="1200"/>
      <c r="F102" s="16">
        <v>0</v>
      </c>
      <c r="G102" s="17">
        <v>0</v>
      </c>
      <c r="H102" s="18">
        <v>12.945</v>
      </c>
      <c r="I102" s="19">
        <v>12.945</v>
      </c>
      <c r="J102" s="16">
        <v>0</v>
      </c>
      <c r="K102" s="17">
        <v>0</v>
      </c>
      <c r="L102" s="18">
        <v>15.967000000000001</v>
      </c>
      <c r="M102" s="19">
        <v>15.967000000000001</v>
      </c>
    </row>
    <row r="103" spans="2:16" ht="30" customHeight="1">
      <c r="B103" s="45"/>
      <c r="C103" s="1193" t="s">
        <v>111</v>
      </c>
      <c r="D103" s="1193" t="s">
        <v>7</v>
      </c>
      <c r="E103" s="1194"/>
      <c r="F103" s="16">
        <v>0</v>
      </c>
      <c r="G103" s="17">
        <v>0</v>
      </c>
      <c r="H103" s="18">
        <v>-7.8E-2</v>
      </c>
      <c r="I103" s="19">
        <v>-7.8E-2</v>
      </c>
      <c r="J103" s="16">
        <v>0</v>
      </c>
      <c r="K103" s="17">
        <v>0</v>
      </c>
      <c r="L103" s="18">
        <v>-1.4999999999999999E-2</v>
      </c>
      <c r="M103" s="19">
        <v>-1.4999999999999999E-2</v>
      </c>
    </row>
    <row r="104" spans="2:16" s="2" customFormat="1" ht="15" customHeight="1">
      <c r="B104" s="1178" t="s">
        <v>112</v>
      </c>
      <c r="C104" s="1179"/>
      <c r="D104" s="1179"/>
      <c r="E104" s="1180"/>
      <c r="F104" s="16">
        <v>0</v>
      </c>
      <c r="G104" s="17">
        <v>6.0940000000000003</v>
      </c>
      <c r="H104" s="18">
        <v>10.544</v>
      </c>
      <c r="I104" s="19">
        <v>16.638000000000002</v>
      </c>
      <c r="J104" s="16">
        <v>0</v>
      </c>
      <c r="K104" s="17">
        <v>8.31</v>
      </c>
      <c r="L104" s="18">
        <v>9.1519999999999992</v>
      </c>
      <c r="M104" s="19">
        <v>17.462</v>
      </c>
      <c r="N104" s="1"/>
      <c r="O104" s="1"/>
      <c r="P104" s="1"/>
    </row>
    <row r="105" spans="2:16" s="2" customFormat="1" ht="12.75" customHeight="1">
      <c r="B105" s="976"/>
      <c r="C105" s="1199" t="s">
        <v>112</v>
      </c>
      <c r="D105" s="1199"/>
      <c r="E105" s="1200"/>
      <c r="F105" s="16">
        <v>0</v>
      </c>
      <c r="G105" s="17">
        <v>6.415</v>
      </c>
      <c r="H105" s="18">
        <v>10.571999999999999</v>
      </c>
      <c r="I105" s="19">
        <v>16.986999999999998</v>
      </c>
      <c r="J105" s="16">
        <v>0</v>
      </c>
      <c r="K105" s="17">
        <v>8.7100000000000009</v>
      </c>
      <c r="L105" s="18">
        <v>9.16</v>
      </c>
      <c r="M105" s="19">
        <v>17.87</v>
      </c>
      <c r="N105" s="1"/>
      <c r="O105" s="1"/>
      <c r="P105" s="1"/>
    </row>
    <row r="106" spans="2:16" s="2" customFormat="1" ht="14.45" customHeight="1">
      <c r="B106" s="966"/>
      <c r="C106" s="1201" t="s">
        <v>113</v>
      </c>
      <c r="D106" s="1201"/>
      <c r="E106" s="1202"/>
      <c r="F106" s="16">
        <v>0</v>
      </c>
      <c r="G106" s="17">
        <v>-0.32100000000000001</v>
      </c>
      <c r="H106" s="18">
        <v>-2.8000000000000001E-2</v>
      </c>
      <c r="I106" s="19">
        <v>-0.34899999999999998</v>
      </c>
      <c r="J106" s="16">
        <v>0</v>
      </c>
      <c r="K106" s="17">
        <v>-0.4</v>
      </c>
      <c r="L106" s="18">
        <v>-8.0000000000000002E-3</v>
      </c>
      <c r="M106" s="19">
        <v>-0.40799999999999997</v>
      </c>
      <c r="N106" s="1"/>
      <c r="O106" s="1"/>
      <c r="P106" s="1"/>
    </row>
    <row r="107" spans="2:16" s="2" customFormat="1" ht="12.75" customHeight="1">
      <c r="B107" s="1178" t="s">
        <v>114</v>
      </c>
      <c r="C107" s="1179"/>
      <c r="D107" s="1179"/>
      <c r="E107" s="1180"/>
      <c r="F107" s="16">
        <v>147.13900000000001</v>
      </c>
      <c r="G107" s="17">
        <v>603.02099999999996</v>
      </c>
      <c r="H107" s="18">
        <v>0</v>
      </c>
      <c r="I107" s="19">
        <v>750.16</v>
      </c>
      <c r="J107" s="16">
        <v>121.63</v>
      </c>
      <c r="K107" s="17">
        <v>138.23400000000001</v>
      </c>
      <c r="L107" s="18">
        <v>0</v>
      </c>
      <c r="M107" s="19">
        <v>259.86399999999998</v>
      </c>
      <c r="N107" s="1"/>
      <c r="O107" s="1"/>
      <c r="P107" s="1"/>
    </row>
    <row r="108" spans="2:16" s="2" customFormat="1" ht="12.75" customHeight="1">
      <c r="B108" s="976"/>
      <c r="C108" s="1195" t="s">
        <v>114</v>
      </c>
      <c r="D108" s="1179"/>
      <c r="E108" s="1180"/>
      <c r="F108" s="16">
        <v>148.131</v>
      </c>
      <c r="G108" s="17">
        <v>608.76700000000005</v>
      </c>
      <c r="H108" s="18">
        <v>0</v>
      </c>
      <c r="I108" s="19">
        <v>756.89800000000002</v>
      </c>
      <c r="J108" s="16">
        <v>122.4</v>
      </c>
      <c r="K108" s="17">
        <v>145.71899999999999</v>
      </c>
      <c r="L108" s="18">
        <v>0</v>
      </c>
      <c r="M108" s="19">
        <v>268.11900000000003</v>
      </c>
      <c r="N108" s="1"/>
      <c r="O108" s="1"/>
      <c r="P108" s="1"/>
    </row>
    <row r="109" spans="2:16" s="2" customFormat="1" ht="26.25" customHeight="1">
      <c r="B109" s="976"/>
      <c r="C109" s="1193" t="s">
        <v>115</v>
      </c>
      <c r="D109" s="1193"/>
      <c r="E109" s="1194"/>
      <c r="F109" s="16">
        <v>-0.35699999999999998</v>
      </c>
      <c r="G109" s="17">
        <v>-1.82</v>
      </c>
      <c r="H109" s="18">
        <v>0</v>
      </c>
      <c r="I109" s="19">
        <v>-2.177</v>
      </c>
      <c r="J109" s="16">
        <v>-0.24199999999999999</v>
      </c>
      <c r="K109" s="17">
        <v>-0.57499999999999996</v>
      </c>
      <c r="L109" s="18">
        <v>0</v>
      </c>
      <c r="M109" s="19">
        <v>-0.81699999999999995</v>
      </c>
      <c r="N109" s="1"/>
      <c r="O109" s="1"/>
      <c r="P109" s="1"/>
    </row>
    <row r="110" spans="2:16" s="2" customFormat="1" ht="26.25" customHeight="1">
      <c r="B110" s="976"/>
      <c r="C110" s="1193" t="s">
        <v>116</v>
      </c>
      <c r="D110" s="1193" t="s">
        <v>7</v>
      </c>
      <c r="E110" s="1194"/>
      <c r="F110" s="16">
        <v>-0.63500000000000001</v>
      </c>
      <c r="G110" s="17">
        <v>-3.9260000000000002</v>
      </c>
      <c r="H110" s="18">
        <v>0</v>
      </c>
      <c r="I110" s="19">
        <v>-4.5609999999999999</v>
      </c>
      <c r="J110" s="16">
        <v>-0.52800000000000002</v>
      </c>
      <c r="K110" s="17">
        <v>-6.91</v>
      </c>
      <c r="L110" s="18">
        <v>0</v>
      </c>
      <c r="M110" s="19">
        <v>-7.4379999999999997</v>
      </c>
      <c r="N110" s="1"/>
      <c r="O110" s="1"/>
      <c r="P110" s="1"/>
    </row>
    <row r="111" spans="2:16" ht="12.75" customHeight="1">
      <c r="B111" s="1172" t="s">
        <v>117</v>
      </c>
      <c r="C111" s="1173"/>
      <c r="D111" s="1173"/>
      <c r="E111" s="1174"/>
      <c r="F111" s="16">
        <v>4.4279999999999999</v>
      </c>
      <c r="G111" s="17">
        <v>21.222999999999999</v>
      </c>
      <c r="H111" s="18">
        <v>0</v>
      </c>
      <c r="I111" s="19">
        <v>25.651</v>
      </c>
      <c r="J111" s="16">
        <v>12.664999999999999</v>
      </c>
      <c r="K111" s="17">
        <v>11.504</v>
      </c>
      <c r="L111" s="18">
        <v>0</v>
      </c>
      <c r="M111" s="19">
        <v>24.169</v>
      </c>
    </row>
    <row r="112" spans="2:16" ht="12.75" customHeight="1">
      <c r="B112" s="976"/>
      <c r="C112" s="1193" t="s">
        <v>117</v>
      </c>
      <c r="D112" s="1193"/>
      <c r="E112" s="1194"/>
      <c r="F112" s="16">
        <v>4.4960000000000004</v>
      </c>
      <c r="G112" s="17">
        <v>21.388999999999999</v>
      </c>
      <c r="H112" s="18">
        <v>0</v>
      </c>
      <c r="I112" s="19">
        <v>25.885000000000002</v>
      </c>
      <c r="J112" s="16">
        <v>12.762</v>
      </c>
      <c r="K112" s="17">
        <v>11.555</v>
      </c>
      <c r="L112" s="18">
        <v>0</v>
      </c>
      <c r="M112" s="19">
        <v>24.317</v>
      </c>
    </row>
    <row r="113" spans="2:17" ht="16.149999999999999" customHeight="1">
      <c r="B113" s="46"/>
      <c r="C113" s="1193" t="s">
        <v>118</v>
      </c>
      <c r="D113" s="1193"/>
      <c r="E113" s="1194"/>
      <c r="F113" s="16">
        <v>2.4E-2</v>
      </c>
      <c r="G113" s="17">
        <v>-1.7000000000000001E-2</v>
      </c>
      <c r="H113" s="18">
        <v>0</v>
      </c>
      <c r="I113" s="19">
        <v>7.0000000000000001E-3</v>
      </c>
      <c r="J113" s="16">
        <v>3.2000000000000001E-2</v>
      </c>
      <c r="K113" s="17">
        <v>-3.9E-2</v>
      </c>
      <c r="L113" s="18">
        <v>0</v>
      </c>
      <c r="M113" s="19">
        <v>-7.0000000000000001E-3</v>
      </c>
    </row>
    <row r="114" spans="2:17" ht="16.899999999999999" customHeight="1">
      <c r="B114" s="46"/>
      <c r="C114" s="1193" t="s">
        <v>119</v>
      </c>
      <c r="D114" s="1193" t="s">
        <v>7</v>
      </c>
      <c r="E114" s="1194"/>
      <c r="F114" s="16">
        <v>-9.1999999999999998E-2</v>
      </c>
      <c r="G114" s="17">
        <v>-0.14899999999999999</v>
      </c>
      <c r="H114" s="18">
        <v>0</v>
      </c>
      <c r="I114" s="19">
        <v>-0.24099999999999999</v>
      </c>
      <c r="J114" s="16">
        <v>-0.129</v>
      </c>
      <c r="K114" s="17">
        <v>-1.2E-2</v>
      </c>
      <c r="L114" s="18">
        <v>0</v>
      </c>
      <c r="M114" s="19">
        <v>-0.14099999999999999</v>
      </c>
    </row>
    <row r="115" spans="2:17" ht="12.75" customHeight="1">
      <c r="B115" s="1178" t="s">
        <v>120</v>
      </c>
      <c r="C115" s="1179"/>
      <c r="D115" s="1179"/>
      <c r="E115" s="1180"/>
      <c r="F115" s="16">
        <v>0.47599999999999998</v>
      </c>
      <c r="G115" s="17">
        <v>0</v>
      </c>
      <c r="H115" s="18">
        <v>0</v>
      </c>
      <c r="I115" s="19">
        <v>0.47599999999999998</v>
      </c>
      <c r="J115" s="16">
        <v>1.169</v>
      </c>
      <c r="K115" s="17">
        <v>0.189</v>
      </c>
      <c r="L115" s="18">
        <v>0</v>
      </c>
      <c r="M115" s="19">
        <v>1.3580000000000001</v>
      </c>
    </row>
    <row r="116" spans="2:17" ht="12.75" customHeight="1">
      <c r="B116" s="976"/>
      <c r="C116" s="1195" t="s">
        <v>121</v>
      </c>
      <c r="D116" s="1179"/>
      <c r="E116" s="1180"/>
      <c r="F116" s="16">
        <v>0.49299999999999999</v>
      </c>
      <c r="G116" s="17">
        <v>0</v>
      </c>
      <c r="H116" s="18">
        <v>0</v>
      </c>
      <c r="I116" s="19">
        <v>0.49299999999999999</v>
      </c>
      <c r="J116" s="16">
        <v>1.171</v>
      </c>
      <c r="K116" s="17">
        <v>0.189</v>
      </c>
      <c r="L116" s="18">
        <v>0</v>
      </c>
      <c r="M116" s="19">
        <v>1.36</v>
      </c>
    </row>
    <row r="117" spans="2:17" ht="15" customHeight="1">
      <c r="B117" s="46"/>
      <c r="C117" s="1193" t="s">
        <v>122</v>
      </c>
      <c r="D117" s="1193" t="s">
        <v>7</v>
      </c>
      <c r="E117" s="1194"/>
      <c r="F117" s="16">
        <v>-1.7000000000000001E-2</v>
      </c>
      <c r="G117" s="17">
        <v>0</v>
      </c>
      <c r="H117" s="18">
        <v>0</v>
      </c>
      <c r="I117" s="19">
        <v>-1.7000000000000001E-2</v>
      </c>
      <c r="J117" s="16">
        <v>-2E-3</v>
      </c>
      <c r="K117" s="17">
        <v>0</v>
      </c>
      <c r="L117" s="18">
        <v>0</v>
      </c>
      <c r="M117" s="19">
        <v>-2E-3</v>
      </c>
    </row>
    <row r="118" spans="2:17" s="36" customFormat="1" ht="12.75" customHeight="1">
      <c r="B118" s="1178" t="s">
        <v>123</v>
      </c>
      <c r="C118" s="1179"/>
      <c r="D118" s="1179"/>
      <c r="E118" s="1180"/>
      <c r="F118" s="33">
        <v>3138.19</v>
      </c>
      <c r="G118" s="34">
        <v>447.779</v>
      </c>
      <c r="H118" s="35">
        <v>415.74799999999999</v>
      </c>
      <c r="I118" s="19">
        <v>4001.7170000000001</v>
      </c>
      <c r="J118" s="33">
        <v>2833.0149999999999</v>
      </c>
      <c r="K118" s="34">
        <v>407.68599999999998</v>
      </c>
      <c r="L118" s="35">
        <v>289.75700000000001</v>
      </c>
      <c r="M118" s="19">
        <v>3530.4580000000001</v>
      </c>
    </row>
    <row r="119" spans="2:17" ht="12.75" customHeight="1">
      <c r="B119" s="976"/>
      <c r="C119" s="1195" t="s">
        <v>124</v>
      </c>
      <c r="D119" s="1179"/>
      <c r="E119" s="1180"/>
      <c r="F119" s="16">
        <v>24257.705999999998</v>
      </c>
      <c r="G119" s="17">
        <v>4187.0169999999998</v>
      </c>
      <c r="H119" s="18">
        <v>1563.2739999999999</v>
      </c>
      <c r="I119" s="19">
        <v>30007.996999999999</v>
      </c>
      <c r="J119" s="16">
        <v>15683.92</v>
      </c>
      <c r="K119" s="17">
        <v>1931.8920000000001</v>
      </c>
      <c r="L119" s="18">
        <v>885.13099999999997</v>
      </c>
      <c r="M119" s="19">
        <v>18500.942999999999</v>
      </c>
    </row>
    <row r="120" spans="2:17" ht="28.15" customHeight="1">
      <c r="B120" s="976"/>
      <c r="C120" s="1193" t="s">
        <v>125</v>
      </c>
      <c r="D120" s="1193" t="s">
        <v>7</v>
      </c>
      <c r="E120" s="1194"/>
      <c r="F120" s="16">
        <v>-21119.516</v>
      </c>
      <c r="G120" s="17">
        <v>-3739.2379999999998</v>
      </c>
      <c r="H120" s="18">
        <v>-1147.5260000000001</v>
      </c>
      <c r="I120" s="19">
        <v>-26006.28</v>
      </c>
      <c r="J120" s="16">
        <v>-12850.905000000001</v>
      </c>
      <c r="K120" s="17">
        <v>-1524.2059999999999</v>
      </c>
      <c r="L120" s="18">
        <v>-595.37400000000002</v>
      </c>
      <c r="M120" s="19">
        <v>-14970.485000000001</v>
      </c>
    </row>
    <row r="121" spans="2:17" ht="12.75" customHeight="1">
      <c r="B121" s="1178" t="s">
        <v>126</v>
      </c>
      <c r="C121" s="1179"/>
      <c r="D121" s="1179"/>
      <c r="E121" s="1180"/>
      <c r="F121" s="16">
        <v>0</v>
      </c>
      <c r="G121" s="17">
        <v>-102.139</v>
      </c>
      <c r="H121" s="18">
        <v>-7.4580000000000002</v>
      </c>
      <c r="I121" s="19">
        <v>-109.59699999999999</v>
      </c>
      <c r="J121" s="16">
        <v>0</v>
      </c>
      <c r="K121" s="17">
        <v>-123.9</v>
      </c>
      <c r="L121" s="18">
        <v>-7.57</v>
      </c>
      <c r="M121" s="19">
        <v>-131.47</v>
      </c>
    </row>
    <row r="122" spans="2:17" ht="28.9" customHeight="1" thickBot="1">
      <c r="B122" s="1196" t="s">
        <v>127</v>
      </c>
      <c r="C122" s="1197"/>
      <c r="D122" s="1197"/>
      <c r="E122" s="1198"/>
      <c r="F122" s="20">
        <v>-30.797999999999998</v>
      </c>
      <c r="G122" s="21">
        <v>-6.9450000000000003</v>
      </c>
      <c r="H122" s="22">
        <v>0</v>
      </c>
      <c r="I122" s="23">
        <v>-37.743000000000002</v>
      </c>
      <c r="J122" s="20">
        <v>-10.250999999999999</v>
      </c>
      <c r="K122" s="21">
        <v>-16.16</v>
      </c>
      <c r="L122" s="22">
        <v>0</v>
      </c>
      <c r="M122" s="23">
        <v>-26.411000000000001</v>
      </c>
    </row>
    <row r="123" spans="2:17" s="11" customFormat="1" ht="16.899999999999999" customHeight="1" thickBot="1">
      <c r="B123" s="1151" t="s">
        <v>128</v>
      </c>
      <c r="C123" s="1152"/>
      <c r="D123" s="1152"/>
      <c r="E123" s="1153"/>
      <c r="F123" s="7">
        <v>899.87199999999996</v>
      </c>
      <c r="G123" s="8">
        <v>535.88499999999999</v>
      </c>
      <c r="H123" s="9">
        <v>56.918999999999997</v>
      </c>
      <c r="I123" s="10">
        <v>1492.6759999999999</v>
      </c>
      <c r="J123" s="7">
        <v>876.79600000000005</v>
      </c>
      <c r="K123" s="8">
        <v>415.80900000000003</v>
      </c>
      <c r="L123" s="9">
        <v>55.606999999999999</v>
      </c>
      <c r="M123" s="10">
        <v>1348.212</v>
      </c>
    </row>
    <row r="124" spans="2:17" ht="15.6" customHeight="1">
      <c r="B124" s="1184" t="s">
        <v>129</v>
      </c>
      <c r="C124" s="1185"/>
      <c r="D124" s="1185"/>
      <c r="E124" s="1186"/>
      <c r="F124" s="12">
        <v>442.36200000000002</v>
      </c>
      <c r="G124" s="13">
        <v>190.03700000000001</v>
      </c>
      <c r="H124" s="14">
        <v>28.385000000000002</v>
      </c>
      <c r="I124" s="15">
        <v>660.78399999999999</v>
      </c>
      <c r="J124" s="12">
        <v>468.56799999999998</v>
      </c>
      <c r="K124" s="13">
        <v>176.71</v>
      </c>
      <c r="L124" s="14">
        <v>32.087000000000003</v>
      </c>
      <c r="M124" s="15">
        <v>677.36500000000001</v>
      </c>
      <c r="Q124" s="43"/>
    </row>
    <row r="125" spans="2:17" ht="13.9" customHeight="1">
      <c r="B125" s="1178" t="s">
        <v>130</v>
      </c>
      <c r="C125" s="1179"/>
      <c r="D125" s="1179"/>
      <c r="E125" s="1180"/>
      <c r="F125" s="16">
        <v>149.529</v>
      </c>
      <c r="G125" s="17">
        <v>128.12100000000001</v>
      </c>
      <c r="H125" s="18">
        <v>9.6880000000000006</v>
      </c>
      <c r="I125" s="19">
        <v>287.33800000000002</v>
      </c>
      <c r="J125" s="16">
        <v>117.15900000000001</v>
      </c>
      <c r="K125" s="17">
        <v>96.331999999999994</v>
      </c>
      <c r="L125" s="18">
        <v>8.23</v>
      </c>
      <c r="M125" s="19">
        <v>221.721</v>
      </c>
    </row>
    <row r="126" spans="2:17" ht="16.149999999999999" customHeight="1">
      <c r="B126" s="1178" t="s">
        <v>131</v>
      </c>
      <c r="C126" s="1179"/>
      <c r="D126" s="1179"/>
      <c r="E126" s="1180"/>
      <c r="F126" s="16">
        <v>162.136</v>
      </c>
      <c r="G126" s="17">
        <v>148.101</v>
      </c>
      <c r="H126" s="18">
        <v>12.55</v>
      </c>
      <c r="I126" s="19">
        <v>322.78699999999998</v>
      </c>
      <c r="J126" s="16">
        <v>193.947</v>
      </c>
      <c r="K126" s="17">
        <v>112.86799999999999</v>
      </c>
      <c r="L126" s="18">
        <v>9.0389999999999997</v>
      </c>
      <c r="M126" s="19">
        <v>315.85399999999998</v>
      </c>
    </row>
    <row r="127" spans="2:17" ht="14.45" customHeight="1">
      <c r="B127" s="1178" t="s">
        <v>132</v>
      </c>
      <c r="C127" s="1179"/>
      <c r="D127" s="1179"/>
      <c r="E127" s="1180"/>
      <c r="F127" s="16">
        <v>117.17400000000001</v>
      </c>
      <c r="G127" s="17">
        <v>35.761000000000003</v>
      </c>
      <c r="H127" s="18">
        <v>3.0579999999999998</v>
      </c>
      <c r="I127" s="19">
        <v>155.99299999999999</v>
      </c>
      <c r="J127" s="16">
        <v>76.260999999999996</v>
      </c>
      <c r="K127" s="17">
        <v>12.529</v>
      </c>
      <c r="L127" s="18">
        <v>3.2829999999999999</v>
      </c>
      <c r="M127" s="19">
        <v>92.072999999999993</v>
      </c>
    </row>
    <row r="128" spans="2:17" ht="17.45" customHeight="1">
      <c r="B128" s="1178" t="s">
        <v>133</v>
      </c>
      <c r="C128" s="1179"/>
      <c r="D128" s="1179"/>
      <c r="E128" s="1180"/>
      <c r="F128" s="16">
        <v>0</v>
      </c>
      <c r="G128" s="17">
        <v>1.2729999999999999</v>
      </c>
      <c r="H128" s="18">
        <v>0</v>
      </c>
      <c r="I128" s="19">
        <v>1.2729999999999999</v>
      </c>
      <c r="J128" s="16">
        <v>0</v>
      </c>
      <c r="K128" s="17">
        <v>1.288</v>
      </c>
      <c r="L128" s="18">
        <v>0</v>
      </c>
      <c r="M128" s="19">
        <v>1.288</v>
      </c>
    </row>
    <row r="129" spans="2:13" ht="15" customHeight="1">
      <c r="B129" s="1178" t="s">
        <v>134</v>
      </c>
      <c r="C129" s="1179"/>
      <c r="D129" s="1179"/>
      <c r="E129" s="1180"/>
      <c r="F129" s="16">
        <v>23.524999999999999</v>
      </c>
      <c r="G129" s="17">
        <v>31.247</v>
      </c>
      <c r="H129" s="18">
        <v>3.1779999999999999</v>
      </c>
      <c r="I129" s="19">
        <v>57.95</v>
      </c>
      <c r="J129" s="16">
        <v>16.324999999999999</v>
      </c>
      <c r="K129" s="17">
        <v>14.233000000000001</v>
      </c>
      <c r="L129" s="18">
        <v>2.9510000000000001</v>
      </c>
      <c r="M129" s="19">
        <v>33.509</v>
      </c>
    </row>
    <row r="130" spans="2:13" ht="12.75" customHeight="1">
      <c r="B130" s="1178" t="s">
        <v>135</v>
      </c>
      <c r="C130" s="1179"/>
      <c r="D130" s="1179"/>
      <c r="E130" s="1180"/>
      <c r="F130" s="16">
        <v>0.20699999999999999</v>
      </c>
      <c r="G130" s="17">
        <v>1.27</v>
      </c>
      <c r="H130" s="18">
        <v>2.9000000000000001E-2</v>
      </c>
      <c r="I130" s="19">
        <v>1.506</v>
      </c>
      <c r="J130" s="16">
        <v>1.4</v>
      </c>
      <c r="K130" s="17">
        <v>1.5149999999999999</v>
      </c>
      <c r="L130" s="18">
        <v>1.4999999999999999E-2</v>
      </c>
      <c r="M130" s="19">
        <v>2.93</v>
      </c>
    </row>
    <row r="131" spans="2:13" ht="12.75" customHeight="1">
      <c r="B131" s="1154" t="s">
        <v>137</v>
      </c>
      <c r="C131" s="1155"/>
      <c r="D131" s="1155"/>
      <c r="E131" s="1156"/>
      <c r="F131" s="16">
        <v>0</v>
      </c>
      <c r="G131" s="17">
        <v>0</v>
      </c>
      <c r="H131" s="18">
        <v>0</v>
      </c>
      <c r="I131" s="19">
        <v>0</v>
      </c>
      <c r="J131" s="16">
        <v>0</v>
      </c>
      <c r="K131" s="17">
        <v>3.0000000000000001E-3</v>
      </c>
      <c r="L131" s="18">
        <v>0</v>
      </c>
      <c r="M131" s="19">
        <v>3.0000000000000001E-3</v>
      </c>
    </row>
    <row r="132" spans="2:13" ht="15" customHeight="1" thickBot="1">
      <c r="B132" s="1154" t="s">
        <v>136</v>
      </c>
      <c r="C132" s="1155"/>
      <c r="D132" s="1155"/>
      <c r="E132" s="1156"/>
      <c r="F132" s="16">
        <v>4.8179999999999996</v>
      </c>
      <c r="G132" s="17">
        <v>7.4999999999999997E-2</v>
      </c>
      <c r="H132" s="18">
        <v>3.1E-2</v>
      </c>
      <c r="I132" s="19">
        <v>4.9240000000000004</v>
      </c>
      <c r="J132" s="16">
        <v>3.1669999999999998</v>
      </c>
      <c r="K132" s="17">
        <v>0.10199999999999999</v>
      </c>
      <c r="L132" s="18">
        <v>2E-3</v>
      </c>
      <c r="M132" s="19">
        <v>3.2709999999999999</v>
      </c>
    </row>
    <row r="133" spans="2:13" s="11" customFormat="1" ht="26.25" customHeight="1" thickBot="1">
      <c r="B133" s="1151" t="s">
        <v>138</v>
      </c>
      <c r="C133" s="1152"/>
      <c r="D133" s="1152"/>
      <c r="E133" s="1153"/>
      <c r="F133" s="7">
        <v>376.92899999999997</v>
      </c>
      <c r="G133" s="8">
        <v>87.644999999999996</v>
      </c>
      <c r="H133" s="9">
        <v>0</v>
      </c>
      <c r="I133" s="10">
        <v>464.57400000000001</v>
      </c>
      <c r="J133" s="7">
        <v>405.279</v>
      </c>
      <c r="K133" s="8">
        <v>0</v>
      </c>
      <c r="L133" s="9">
        <v>47.658999999999999</v>
      </c>
      <c r="M133" s="10">
        <v>452.93799999999999</v>
      </c>
    </row>
    <row r="134" spans="2:13" ht="12.75" customHeight="1">
      <c r="B134" s="1187" t="s">
        <v>139</v>
      </c>
      <c r="C134" s="1188"/>
      <c r="D134" s="1188"/>
      <c r="E134" s="1189"/>
      <c r="F134" s="12">
        <v>364.19099999999997</v>
      </c>
      <c r="G134" s="13">
        <v>0</v>
      </c>
      <c r="H134" s="14">
        <v>0</v>
      </c>
      <c r="I134" s="15">
        <v>364.19099999999997</v>
      </c>
      <c r="J134" s="12">
        <v>392.541</v>
      </c>
      <c r="K134" s="13">
        <v>0</v>
      </c>
      <c r="L134" s="14">
        <v>0</v>
      </c>
      <c r="M134" s="15">
        <v>392.541</v>
      </c>
    </row>
    <row r="135" spans="2:13" ht="12.75" customHeight="1" thickBot="1">
      <c r="B135" s="1181" t="s">
        <v>140</v>
      </c>
      <c r="C135" s="1182"/>
      <c r="D135" s="1182"/>
      <c r="E135" s="1183"/>
      <c r="F135" s="16">
        <v>12.738</v>
      </c>
      <c r="G135" s="17">
        <v>87.644999999999996</v>
      </c>
      <c r="H135" s="18">
        <v>0</v>
      </c>
      <c r="I135" s="19">
        <v>100.383</v>
      </c>
      <c r="J135" s="16">
        <v>12.738</v>
      </c>
      <c r="K135" s="17">
        <v>0</v>
      </c>
      <c r="L135" s="18">
        <v>47.658999999999999</v>
      </c>
      <c r="M135" s="19">
        <v>60.396999999999998</v>
      </c>
    </row>
    <row r="136" spans="2:13" s="11" customFormat="1" ht="15" customHeight="1" thickBot="1">
      <c r="B136" s="1160" t="s">
        <v>141</v>
      </c>
      <c r="C136" s="1161"/>
      <c r="D136" s="1161"/>
      <c r="E136" s="1162"/>
      <c r="F136" s="7">
        <v>1721.125</v>
      </c>
      <c r="G136" s="8">
        <v>607.12900000000002</v>
      </c>
      <c r="H136" s="9">
        <v>49.671999999999997</v>
      </c>
      <c r="I136" s="10">
        <v>2377.9259999999999</v>
      </c>
      <c r="J136" s="7">
        <v>2311.9969999999998</v>
      </c>
      <c r="K136" s="8">
        <v>481.952</v>
      </c>
      <c r="L136" s="9">
        <v>277.95699999999999</v>
      </c>
      <c r="M136" s="10">
        <v>3071.9059999999999</v>
      </c>
    </row>
    <row r="137" spans="2:13" ht="15" customHeight="1">
      <c r="B137" s="1169" t="s">
        <v>142</v>
      </c>
      <c r="C137" s="1170"/>
      <c r="D137" s="1170"/>
      <c r="E137" s="1171"/>
      <c r="F137" s="28">
        <v>67.656000000000006</v>
      </c>
      <c r="G137" s="29">
        <v>45.146999999999998</v>
      </c>
      <c r="H137" s="30">
        <v>5.0679999999999996</v>
      </c>
      <c r="I137" s="15">
        <v>117.871</v>
      </c>
      <c r="J137" s="28">
        <v>82.209000000000003</v>
      </c>
      <c r="K137" s="29">
        <v>39.683</v>
      </c>
      <c r="L137" s="30">
        <v>4.6349999999999998</v>
      </c>
      <c r="M137" s="15">
        <v>126.527</v>
      </c>
    </row>
    <row r="138" spans="2:13" ht="18" customHeight="1">
      <c r="B138" s="1178" t="s">
        <v>143</v>
      </c>
      <c r="C138" s="1179"/>
      <c r="D138" s="1179"/>
      <c r="E138" s="1180"/>
      <c r="F138" s="33">
        <v>10.259</v>
      </c>
      <c r="G138" s="34">
        <v>8.4339999999999993</v>
      </c>
      <c r="H138" s="35">
        <v>2.028</v>
      </c>
      <c r="I138" s="19">
        <v>20.721</v>
      </c>
      <c r="J138" s="33">
        <v>12.762</v>
      </c>
      <c r="K138" s="34">
        <v>12.212</v>
      </c>
      <c r="L138" s="35">
        <v>1.1060000000000001</v>
      </c>
      <c r="M138" s="19">
        <v>26.08</v>
      </c>
    </row>
    <row r="139" spans="2:13" ht="12.75" customHeight="1">
      <c r="B139" s="1190" t="s">
        <v>144</v>
      </c>
      <c r="C139" s="1191"/>
      <c r="D139" s="1191"/>
      <c r="E139" s="1192"/>
      <c r="F139" s="33">
        <v>0</v>
      </c>
      <c r="G139" s="34">
        <v>0.10199999999999999</v>
      </c>
      <c r="H139" s="35">
        <v>0</v>
      </c>
      <c r="I139" s="19">
        <v>0.10199999999999999</v>
      </c>
      <c r="J139" s="33">
        <v>0</v>
      </c>
      <c r="K139" s="34">
        <v>1.3029999999999999</v>
      </c>
      <c r="L139" s="35">
        <v>0</v>
      </c>
      <c r="M139" s="19">
        <v>1.3029999999999999</v>
      </c>
    </row>
    <row r="140" spans="2:13" ht="16.149999999999999" customHeight="1">
      <c r="B140" s="1172" t="s">
        <v>145</v>
      </c>
      <c r="C140" s="1173"/>
      <c r="D140" s="1173"/>
      <c r="E140" s="1174"/>
      <c r="F140" s="33">
        <v>92.85</v>
      </c>
      <c r="G140" s="34">
        <v>30.92</v>
      </c>
      <c r="H140" s="35">
        <v>9.7360000000000007</v>
      </c>
      <c r="I140" s="19">
        <v>133.506</v>
      </c>
      <c r="J140" s="33">
        <v>92.804000000000002</v>
      </c>
      <c r="K140" s="34">
        <v>22.184999999999999</v>
      </c>
      <c r="L140" s="35">
        <v>12.582000000000001</v>
      </c>
      <c r="M140" s="19">
        <v>127.571</v>
      </c>
    </row>
    <row r="141" spans="2:13" ht="14.45" customHeight="1">
      <c r="B141" s="1178" t="s">
        <v>146</v>
      </c>
      <c r="C141" s="1179"/>
      <c r="D141" s="1179"/>
      <c r="E141" s="1180"/>
      <c r="F141" s="33">
        <v>732.1</v>
      </c>
      <c r="G141" s="34">
        <v>333.709</v>
      </c>
      <c r="H141" s="35">
        <v>25.329000000000001</v>
      </c>
      <c r="I141" s="19">
        <v>1091.1379999999999</v>
      </c>
      <c r="J141" s="33">
        <v>1022.2670000000001</v>
      </c>
      <c r="K141" s="34">
        <v>305.15199999999999</v>
      </c>
      <c r="L141" s="35">
        <v>252.55</v>
      </c>
      <c r="M141" s="19">
        <v>1579.9690000000001</v>
      </c>
    </row>
    <row r="142" spans="2:13" ht="17.45" customHeight="1" thickBot="1">
      <c r="B142" s="1181" t="s">
        <v>147</v>
      </c>
      <c r="C142" s="1182"/>
      <c r="D142" s="1182"/>
      <c r="E142" s="1183"/>
      <c r="F142" s="47">
        <v>818.26</v>
      </c>
      <c r="G142" s="48">
        <v>188.39</v>
      </c>
      <c r="H142" s="49">
        <v>7.5110000000000001</v>
      </c>
      <c r="I142" s="23">
        <v>1014.1609999999999</v>
      </c>
      <c r="J142" s="47">
        <v>1101.9549999999999</v>
      </c>
      <c r="K142" s="48">
        <v>101.417</v>
      </c>
      <c r="L142" s="49">
        <v>7.0839999999999996</v>
      </c>
      <c r="M142" s="23">
        <v>1210.4559999999999</v>
      </c>
    </row>
    <row r="143" spans="2:13" s="11" customFormat="1" ht="16.149999999999999" customHeight="1" thickBot="1">
      <c r="B143" s="1151" t="s">
        <v>172</v>
      </c>
      <c r="C143" s="1152"/>
      <c r="D143" s="1152"/>
      <c r="E143" s="1153"/>
      <c r="F143" s="7">
        <v>1723.22</v>
      </c>
      <c r="G143" s="8">
        <v>595.07100000000003</v>
      </c>
      <c r="H143" s="9">
        <v>367.089</v>
      </c>
      <c r="I143" s="10">
        <v>2685.38</v>
      </c>
      <c r="J143" s="7">
        <v>955.36199999999997</v>
      </c>
      <c r="K143" s="8">
        <v>508.673</v>
      </c>
      <c r="L143" s="9">
        <v>383.46</v>
      </c>
      <c r="M143" s="10">
        <v>1847.4949999999999</v>
      </c>
    </row>
    <row r="144" spans="2:13" ht="15" customHeight="1">
      <c r="B144" s="1184" t="s">
        <v>173</v>
      </c>
      <c r="C144" s="1185"/>
      <c r="D144" s="1185"/>
      <c r="E144" s="1186"/>
      <c r="F144" s="12">
        <v>3761.0149999999999</v>
      </c>
      <c r="G144" s="13">
        <v>1268.4269999999999</v>
      </c>
      <c r="H144" s="14">
        <v>656</v>
      </c>
      <c r="I144" s="15">
        <v>5685.442</v>
      </c>
      <c r="J144" s="12">
        <v>3223.3850000000002</v>
      </c>
      <c r="K144" s="13">
        <v>1100.981</v>
      </c>
      <c r="L144" s="14">
        <v>730.23900000000003</v>
      </c>
      <c r="M144" s="15">
        <v>5054.6049999999996</v>
      </c>
    </row>
    <row r="145" spans="2:37" ht="17.45" customHeight="1" thickBot="1">
      <c r="B145" s="1154" t="s">
        <v>174</v>
      </c>
      <c r="C145" s="1155"/>
      <c r="D145" s="1155"/>
      <c r="E145" s="1156"/>
      <c r="F145" s="20">
        <v>-2037.7950000000001</v>
      </c>
      <c r="G145" s="21">
        <v>-673.35599999999999</v>
      </c>
      <c r="H145" s="22">
        <v>-288.911</v>
      </c>
      <c r="I145" s="23">
        <v>-3000.0619999999999</v>
      </c>
      <c r="J145" s="20">
        <v>-2268.0230000000001</v>
      </c>
      <c r="K145" s="21">
        <v>-592.30799999999999</v>
      </c>
      <c r="L145" s="22">
        <v>-346.779</v>
      </c>
      <c r="M145" s="23">
        <v>-3207.11</v>
      </c>
    </row>
    <row r="146" spans="2:37" s="11" customFormat="1" ht="13.15" customHeight="1" thickBot="1">
      <c r="B146" s="1151" t="s">
        <v>148</v>
      </c>
      <c r="C146" s="1152"/>
      <c r="D146" s="1152"/>
      <c r="E146" s="1153"/>
      <c r="F146" s="7">
        <v>308.03399999999999</v>
      </c>
      <c r="G146" s="8">
        <v>341.75299999999999</v>
      </c>
      <c r="H146" s="9">
        <v>99.027000000000001</v>
      </c>
      <c r="I146" s="10">
        <v>748.81399999999996</v>
      </c>
      <c r="J146" s="7">
        <v>399.78</v>
      </c>
      <c r="K146" s="8">
        <v>302.00700000000001</v>
      </c>
      <c r="L146" s="9">
        <v>90.167000000000002</v>
      </c>
      <c r="M146" s="10">
        <v>791.95399999999995</v>
      </c>
    </row>
    <row r="147" spans="2:37" ht="12.75" customHeight="1">
      <c r="B147" s="1169" t="s">
        <v>149</v>
      </c>
      <c r="C147" s="1170"/>
      <c r="D147" s="1170"/>
      <c r="E147" s="1171"/>
      <c r="F147" s="16">
        <v>201.03399999999999</v>
      </c>
      <c r="G147" s="17">
        <v>218.55099999999999</v>
      </c>
      <c r="H147" s="18">
        <v>47.732999999999997</v>
      </c>
      <c r="I147" s="19">
        <v>467.31799999999998</v>
      </c>
      <c r="J147" s="16">
        <v>271.202</v>
      </c>
      <c r="K147" s="17">
        <v>166.62</v>
      </c>
      <c r="L147" s="18">
        <v>47.732999999999997</v>
      </c>
      <c r="M147" s="19">
        <v>485.55500000000001</v>
      </c>
    </row>
    <row r="148" spans="2:37" ht="12.75" customHeight="1">
      <c r="B148" s="1172" t="s">
        <v>150</v>
      </c>
      <c r="C148" s="1173"/>
      <c r="D148" s="1173"/>
      <c r="E148" s="1174"/>
      <c r="F148" s="16">
        <v>1298.307</v>
      </c>
      <c r="G148" s="17">
        <v>732.84299999999996</v>
      </c>
      <c r="H148" s="18">
        <v>252.28100000000001</v>
      </c>
      <c r="I148" s="19">
        <v>2283.431</v>
      </c>
      <c r="J148" s="16">
        <v>1607.1859999999999</v>
      </c>
      <c r="K148" s="17">
        <v>673.745</v>
      </c>
      <c r="L148" s="18">
        <v>256.80200000000002</v>
      </c>
      <c r="M148" s="19">
        <v>2537.7330000000002</v>
      </c>
    </row>
    <row r="149" spans="2:37" ht="12.75" customHeight="1">
      <c r="B149" s="1172" t="s">
        <v>151</v>
      </c>
      <c r="C149" s="1173"/>
      <c r="D149" s="1173"/>
      <c r="E149" s="1174"/>
      <c r="F149" s="16">
        <v>6.726</v>
      </c>
      <c r="G149" s="17">
        <v>0</v>
      </c>
      <c r="H149" s="18">
        <v>91.835999999999999</v>
      </c>
      <c r="I149" s="19">
        <v>98.561999999999998</v>
      </c>
      <c r="J149" s="16">
        <v>6.726</v>
      </c>
      <c r="K149" s="17">
        <v>0</v>
      </c>
      <c r="L149" s="18">
        <v>91.835999999999999</v>
      </c>
      <c r="M149" s="19">
        <v>98.561999999999998</v>
      </c>
    </row>
    <row r="150" spans="2:37" ht="12.75" customHeight="1">
      <c r="B150" s="1172" t="s">
        <v>152</v>
      </c>
      <c r="C150" s="1173"/>
      <c r="D150" s="1173"/>
      <c r="E150" s="1174"/>
      <c r="F150" s="16">
        <v>63.802</v>
      </c>
      <c r="G150" s="17">
        <v>93.974000000000004</v>
      </c>
      <c r="H150" s="18">
        <v>9.4510000000000005</v>
      </c>
      <c r="I150" s="19">
        <v>167.227</v>
      </c>
      <c r="J150" s="16">
        <v>59.746000000000002</v>
      </c>
      <c r="K150" s="17">
        <v>63.911000000000001</v>
      </c>
      <c r="L150" s="18">
        <v>12.762</v>
      </c>
      <c r="M150" s="19">
        <v>136.41900000000001</v>
      </c>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row>
    <row r="151" spans="2:37" ht="15" customHeight="1" thickBot="1">
      <c r="B151" s="1175" t="s">
        <v>153</v>
      </c>
      <c r="C151" s="1176"/>
      <c r="D151" s="1176"/>
      <c r="E151" s="1177"/>
      <c r="F151" s="16">
        <v>-1261.835</v>
      </c>
      <c r="G151" s="17">
        <v>-703.61500000000001</v>
      </c>
      <c r="H151" s="18">
        <v>-302.274</v>
      </c>
      <c r="I151" s="19">
        <v>-2267.7240000000002</v>
      </c>
      <c r="J151" s="16">
        <v>-1545.08</v>
      </c>
      <c r="K151" s="17">
        <v>-602.26900000000001</v>
      </c>
      <c r="L151" s="18">
        <v>-318.96600000000001</v>
      </c>
      <c r="M151" s="19">
        <v>-2466.3150000000001</v>
      </c>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row>
    <row r="152" spans="2:37" s="50" customFormat="1" ht="16.149999999999999" customHeight="1" thickBot="1">
      <c r="B152" s="1166" t="s">
        <v>154</v>
      </c>
      <c r="C152" s="1167"/>
      <c r="D152" s="1167"/>
      <c r="E152" s="1168"/>
      <c r="F152" s="7">
        <v>7001.2079999999996</v>
      </c>
      <c r="G152" s="8">
        <v>3606.297</v>
      </c>
      <c r="H152" s="9">
        <v>332.428</v>
      </c>
      <c r="I152" s="10">
        <v>10939.933000000001</v>
      </c>
      <c r="J152" s="7">
        <v>7667.1030000000001</v>
      </c>
      <c r="K152" s="8">
        <v>3481.5050000000001</v>
      </c>
      <c r="L152" s="9">
        <v>331.34699999999998</v>
      </c>
      <c r="M152" s="10">
        <v>11479.955</v>
      </c>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row>
    <row r="153" spans="2:37" s="54" customFormat="1" ht="12.75" customHeight="1">
      <c r="B153" s="1157" t="s">
        <v>155</v>
      </c>
      <c r="C153" s="1158"/>
      <c r="D153" s="1158"/>
      <c r="E153" s="1159"/>
      <c r="F153" s="51">
        <v>234.27500000000001</v>
      </c>
      <c r="G153" s="52">
        <v>104.55</v>
      </c>
      <c r="H153" s="53">
        <v>0</v>
      </c>
      <c r="I153" s="15">
        <v>338.82499999999999</v>
      </c>
      <c r="J153" s="51">
        <v>234.374</v>
      </c>
      <c r="K153" s="52">
        <v>104.55</v>
      </c>
      <c r="L153" s="53">
        <v>0</v>
      </c>
      <c r="M153" s="15">
        <v>338.92399999999998</v>
      </c>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row>
    <row r="154" spans="2:37" s="54" customFormat="1" ht="12.75" customHeight="1">
      <c r="B154" s="1145" t="s">
        <v>156</v>
      </c>
      <c r="C154" s="1146"/>
      <c r="D154" s="1146"/>
      <c r="E154" s="1147"/>
      <c r="F154" s="55">
        <v>7376.7470000000003</v>
      </c>
      <c r="G154" s="56">
        <v>2883.7040000000002</v>
      </c>
      <c r="H154" s="57">
        <v>324.81099999999998</v>
      </c>
      <c r="I154" s="19">
        <v>10585.262000000001</v>
      </c>
      <c r="J154" s="55">
        <v>8019.8379999999997</v>
      </c>
      <c r="K154" s="56">
        <v>3073.21</v>
      </c>
      <c r="L154" s="57">
        <v>319.024</v>
      </c>
      <c r="M154" s="19">
        <v>11412.072</v>
      </c>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row>
    <row r="155" spans="2:37" s="54" customFormat="1" ht="12.75" customHeight="1">
      <c r="B155" s="1145" t="s">
        <v>157</v>
      </c>
      <c r="C155" s="1146"/>
      <c r="D155" s="1146"/>
      <c r="E155" s="1147"/>
      <c r="F155" s="55">
        <v>3970.3249999999998</v>
      </c>
      <c r="G155" s="56">
        <v>2203.913</v>
      </c>
      <c r="H155" s="57">
        <v>413.92</v>
      </c>
      <c r="I155" s="19">
        <v>6588.1580000000004</v>
      </c>
      <c r="J155" s="55">
        <v>4814.9179999999997</v>
      </c>
      <c r="K155" s="56">
        <v>1705.2529999999999</v>
      </c>
      <c r="L155" s="57">
        <v>424.80599999999998</v>
      </c>
      <c r="M155" s="19">
        <v>6944.9769999999999</v>
      </c>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row>
    <row r="156" spans="2:37" s="54" customFormat="1" ht="12.75" customHeight="1">
      <c r="B156" s="1145" t="s">
        <v>158</v>
      </c>
      <c r="C156" s="1146"/>
      <c r="D156" s="1146"/>
      <c r="E156" s="1147"/>
      <c r="F156" s="55">
        <v>396.32</v>
      </c>
      <c r="G156" s="56">
        <v>273.41300000000001</v>
      </c>
      <c r="H156" s="57">
        <v>50.518000000000001</v>
      </c>
      <c r="I156" s="19">
        <v>720.25099999999998</v>
      </c>
      <c r="J156" s="55">
        <v>592.73199999999997</v>
      </c>
      <c r="K156" s="56">
        <v>345.79599999999999</v>
      </c>
      <c r="L156" s="57">
        <v>54.466999999999999</v>
      </c>
      <c r="M156" s="19">
        <v>992.995</v>
      </c>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row>
    <row r="157" spans="2:37" s="54" customFormat="1" ht="12.75" customHeight="1">
      <c r="B157" s="1145" t="s">
        <v>159</v>
      </c>
      <c r="C157" s="1146"/>
      <c r="D157" s="1146"/>
      <c r="E157" s="1147"/>
      <c r="F157" s="55">
        <v>45.872</v>
      </c>
      <c r="G157" s="56">
        <v>488.65600000000001</v>
      </c>
      <c r="H157" s="57">
        <v>55.392000000000003</v>
      </c>
      <c r="I157" s="19">
        <v>589.91999999999996</v>
      </c>
      <c r="J157" s="55">
        <v>78.370999999999995</v>
      </c>
      <c r="K157" s="56">
        <v>130.46100000000001</v>
      </c>
      <c r="L157" s="57">
        <v>52.713000000000001</v>
      </c>
      <c r="M157" s="19">
        <v>261.54500000000002</v>
      </c>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row>
    <row r="158" spans="2:37" s="54" customFormat="1" ht="12.75" customHeight="1">
      <c r="B158" s="1145" t="s">
        <v>160</v>
      </c>
      <c r="C158" s="1146"/>
      <c r="D158" s="1146"/>
      <c r="E158" s="1147"/>
      <c r="F158" s="55">
        <v>-5022.3310000000001</v>
      </c>
      <c r="G158" s="56">
        <v>-2329.8180000000002</v>
      </c>
      <c r="H158" s="57">
        <v>-512.21299999999997</v>
      </c>
      <c r="I158" s="19">
        <v>-7864.3620000000001</v>
      </c>
      <c r="J158" s="55">
        <v>-6073.13</v>
      </c>
      <c r="K158" s="56">
        <v>-1853.952</v>
      </c>
      <c r="L158" s="57">
        <v>-519.66300000000001</v>
      </c>
      <c r="M158" s="19">
        <v>-8446.7450000000008</v>
      </c>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row>
    <row r="159" spans="2:37" s="54" customFormat="1" ht="12.75" customHeight="1" thickBot="1">
      <c r="B159" s="1154" t="s">
        <v>161</v>
      </c>
      <c r="C159" s="1155"/>
      <c r="D159" s="1155"/>
      <c r="E159" s="1156"/>
      <c r="F159" s="58">
        <v>0</v>
      </c>
      <c r="G159" s="59">
        <v>-18.120999999999999</v>
      </c>
      <c r="H159" s="60">
        <v>0</v>
      </c>
      <c r="I159" s="23">
        <v>-18.120999999999999</v>
      </c>
      <c r="J159" s="58">
        <v>0</v>
      </c>
      <c r="K159" s="59">
        <v>-23.812999999999999</v>
      </c>
      <c r="L159" s="60">
        <v>0</v>
      </c>
      <c r="M159" s="23">
        <v>-23.812999999999999</v>
      </c>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row>
    <row r="160" spans="2:37" s="50" customFormat="1" ht="12.75" customHeight="1" thickBot="1">
      <c r="B160" s="1151" t="s">
        <v>162</v>
      </c>
      <c r="C160" s="1152"/>
      <c r="D160" s="1152"/>
      <c r="E160" s="1153"/>
      <c r="F160" s="61">
        <v>0</v>
      </c>
      <c r="G160" s="8">
        <v>0</v>
      </c>
      <c r="H160" s="9">
        <v>0</v>
      </c>
      <c r="I160" s="10">
        <v>0</v>
      </c>
      <c r="J160" s="61">
        <v>0</v>
      </c>
      <c r="K160" s="8">
        <v>14.099</v>
      </c>
      <c r="L160" s="9">
        <v>0</v>
      </c>
      <c r="M160" s="10">
        <v>14.099</v>
      </c>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row>
    <row r="161" spans="2:37" s="54" customFormat="1" ht="15.6" customHeight="1" thickBot="1">
      <c r="B161" s="1157" t="s">
        <v>163</v>
      </c>
      <c r="C161" s="1158"/>
      <c r="D161" s="1158"/>
      <c r="E161" s="1159"/>
      <c r="F161" s="62">
        <v>0</v>
      </c>
      <c r="G161" s="52">
        <v>0</v>
      </c>
      <c r="H161" s="53">
        <v>0.17100000000000001</v>
      </c>
      <c r="I161" s="15">
        <v>0.17100000000000001</v>
      </c>
      <c r="J161" s="62">
        <v>0</v>
      </c>
      <c r="K161" s="52">
        <v>14.099</v>
      </c>
      <c r="L161" s="53">
        <v>0</v>
      </c>
      <c r="M161" s="15">
        <v>14.099</v>
      </c>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row>
    <row r="162" spans="2:37" s="50" customFormat="1" ht="16.149999999999999" customHeight="1" thickBot="1">
      <c r="B162" s="1160" t="s">
        <v>164</v>
      </c>
      <c r="C162" s="1161"/>
      <c r="D162" s="1161"/>
      <c r="E162" s="1162"/>
      <c r="F162" s="7">
        <v>-9.9039999999999999</v>
      </c>
      <c r="G162" s="8">
        <v>-0.61499999999999999</v>
      </c>
      <c r="H162" s="9">
        <v>1E-3</v>
      </c>
      <c r="I162" s="10">
        <v>-10.518000000000001</v>
      </c>
      <c r="J162" s="7">
        <v>-9.84</v>
      </c>
      <c r="K162" s="8">
        <v>-1.7649999999999999</v>
      </c>
      <c r="L162" s="9">
        <v>0</v>
      </c>
      <c r="M162" s="10">
        <v>-11.605</v>
      </c>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row>
    <row r="163" spans="2:37" s="54" customFormat="1" ht="15.6" customHeight="1">
      <c r="B163" s="1163" t="s">
        <v>165</v>
      </c>
      <c r="C163" s="1164"/>
      <c r="D163" s="1164"/>
      <c r="E163" s="1165"/>
      <c r="F163" s="51">
        <v>30501.666000000001</v>
      </c>
      <c r="G163" s="52">
        <v>4832.6469999999999</v>
      </c>
      <c r="H163" s="53">
        <v>35.017000000000003</v>
      </c>
      <c r="I163" s="15">
        <v>35369.33</v>
      </c>
      <c r="J163" s="51">
        <v>35960.758999999998</v>
      </c>
      <c r="K163" s="52">
        <v>3808.0569999999998</v>
      </c>
      <c r="L163" s="53">
        <v>62.316000000000003</v>
      </c>
      <c r="M163" s="15">
        <v>39831.131999999998</v>
      </c>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row>
    <row r="164" spans="2:37" s="54" customFormat="1" ht="26.25" customHeight="1">
      <c r="B164" s="1145" t="s">
        <v>166</v>
      </c>
      <c r="C164" s="1146"/>
      <c r="D164" s="1146"/>
      <c r="E164" s="1147"/>
      <c r="F164" s="55">
        <v>759.64099999999996</v>
      </c>
      <c r="G164" s="56">
        <v>235.667</v>
      </c>
      <c r="H164" s="57">
        <v>0</v>
      </c>
      <c r="I164" s="19">
        <v>995.30799999999999</v>
      </c>
      <c r="J164" s="55">
        <v>831.93700000000001</v>
      </c>
      <c r="K164" s="56">
        <v>183.18</v>
      </c>
      <c r="L164" s="57">
        <v>0</v>
      </c>
      <c r="M164" s="19">
        <v>1015.117</v>
      </c>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row>
    <row r="165" spans="2:37" s="54" customFormat="1" ht="18.600000000000001" customHeight="1">
      <c r="B165" s="1145" t="s">
        <v>167</v>
      </c>
      <c r="C165" s="1146"/>
      <c r="D165" s="1146"/>
      <c r="E165" s="1147"/>
      <c r="F165" s="55">
        <v>-30508.258000000002</v>
      </c>
      <c r="G165" s="56">
        <v>-4771.2049999999999</v>
      </c>
      <c r="H165" s="57">
        <v>-35.015999999999998</v>
      </c>
      <c r="I165" s="19">
        <v>-35314.478999999999</v>
      </c>
      <c r="J165" s="55">
        <v>-35966.991999999998</v>
      </c>
      <c r="K165" s="56">
        <v>-3723.8229999999999</v>
      </c>
      <c r="L165" s="57">
        <v>-62.316000000000003</v>
      </c>
      <c r="M165" s="19">
        <v>-39753.131000000001</v>
      </c>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row>
    <row r="166" spans="2:37" s="54" customFormat="1" ht="26.25" customHeight="1">
      <c r="B166" s="1145" t="s">
        <v>168</v>
      </c>
      <c r="C166" s="1146"/>
      <c r="D166" s="1146"/>
      <c r="E166" s="1147"/>
      <c r="F166" s="55">
        <v>-759.64800000000002</v>
      </c>
      <c r="G166" s="56">
        <v>-297.72399999999999</v>
      </c>
      <c r="H166" s="57">
        <v>0</v>
      </c>
      <c r="I166" s="19">
        <v>-1057.3720000000001</v>
      </c>
      <c r="J166" s="55">
        <v>-831.94</v>
      </c>
      <c r="K166" s="56">
        <v>-245.358</v>
      </c>
      <c r="L166" s="57">
        <v>0</v>
      </c>
      <c r="M166" s="19">
        <v>-1077.298</v>
      </c>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row>
    <row r="167" spans="2:37" s="54" customFormat="1" ht="16.149999999999999" customHeight="1">
      <c r="B167" s="1145" t="s">
        <v>169</v>
      </c>
      <c r="C167" s="1146"/>
      <c r="D167" s="1146"/>
      <c r="E167" s="1147"/>
      <c r="F167" s="55">
        <v>50.356999999999999</v>
      </c>
      <c r="G167" s="56">
        <v>125.694</v>
      </c>
      <c r="H167" s="57">
        <v>0.28699999999999998</v>
      </c>
      <c r="I167" s="19">
        <v>176.33799999999999</v>
      </c>
      <c r="J167" s="55">
        <v>58.424999999999997</v>
      </c>
      <c r="K167" s="56">
        <v>126.078</v>
      </c>
      <c r="L167" s="57">
        <v>0.33400000000000002</v>
      </c>
      <c r="M167" s="19">
        <v>184.83699999999999</v>
      </c>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row>
    <row r="168" spans="2:37" s="54" customFormat="1" ht="16.149999999999999" customHeight="1" thickBot="1">
      <c r="B168" s="1148" t="s">
        <v>170</v>
      </c>
      <c r="C168" s="1149"/>
      <c r="D168" s="1149"/>
      <c r="E168" s="1150"/>
      <c r="F168" s="55">
        <v>-53.661999999999999</v>
      </c>
      <c r="G168" s="56">
        <v>-125.694</v>
      </c>
      <c r="H168" s="57">
        <v>-0.28699999999999998</v>
      </c>
      <c r="I168" s="23">
        <v>-179.643</v>
      </c>
      <c r="J168" s="55">
        <v>-62.029000000000003</v>
      </c>
      <c r="K168" s="56">
        <v>-149.899</v>
      </c>
      <c r="L168" s="57">
        <v>-0.33400000000000002</v>
      </c>
      <c r="M168" s="23">
        <v>-212.262</v>
      </c>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row>
    <row r="169" spans="2:37" s="11" customFormat="1" ht="16.149999999999999" customHeight="1" thickBot="1">
      <c r="B169" s="1151" t="s">
        <v>171</v>
      </c>
      <c r="C169" s="1152"/>
      <c r="D169" s="1152"/>
      <c r="E169" s="1153"/>
      <c r="F169" s="7">
        <v>284474.34499999997</v>
      </c>
      <c r="G169" s="8">
        <v>123705.216</v>
      </c>
      <c r="H169" s="9">
        <v>15488.087</v>
      </c>
      <c r="I169" s="10">
        <v>423667.64799999999</v>
      </c>
      <c r="J169" s="7">
        <v>330460.25799999997</v>
      </c>
      <c r="K169" s="8">
        <v>97914.073000000004</v>
      </c>
      <c r="L169" s="9">
        <v>16305.921</v>
      </c>
      <c r="M169" s="10">
        <v>444680.25199999998</v>
      </c>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row>
    <row r="170" spans="2:37">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row>
    <row r="171" spans="2:37">
      <c r="B171" s="1144"/>
      <c r="C171" s="1144"/>
      <c r="D171" s="1144"/>
      <c r="E171" s="1144"/>
      <c r="F171" s="63"/>
      <c r="G171" s="63"/>
      <c r="H171" s="63"/>
      <c r="I171" s="63"/>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row>
    <row r="172" spans="2:37">
      <c r="F172" s="64"/>
      <c r="G172" s="64"/>
      <c r="H172" s="64"/>
      <c r="I172" s="64"/>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row>
    <row r="173" spans="2:37">
      <c r="F173" s="65"/>
      <c r="G173" s="65"/>
      <c r="H173" s="65"/>
      <c r="I173" s="65"/>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row>
    <row r="174" spans="2:37" s="2" customFormat="1">
      <c r="B174" s="1"/>
      <c r="C174" s="1"/>
      <c r="D174" s="1"/>
      <c r="E174" s="1"/>
      <c r="F174" s="64"/>
      <c r="G174" s="64"/>
      <c r="H174" s="64"/>
      <c r="I174" s="64"/>
      <c r="K174" s="36"/>
      <c r="L174" s="36"/>
      <c r="M174" s="36"/>
      <c r="N174" s="36"/>
      <c r="O174" s="36"/>
      <c r="P174" s="36"/>
    </row>
    <row r="175" spans="2:37" s="2" customFormat="1">
      <c r="B175" s="1"/>
      <c r="C175" s="1"/>
      <c r="D175" s="1"/>
      <c r="E175" s="1"/>
      <c r="K175" s="36"/>
      <c r="L175" s="36"/>
      <c r="M175" s="36"/>
      <c r="N175" s="36"/>
      <c r="O175" s="36"/>
      <c r="P175" s="36"/>
    </row>
    <row r="177" spans="2:16" s="2" customFormat="1">
      <c r="B177" s="1"/>
      <c r="C177" s="1"/>
      <c r="D177" s="1"/>
      <c r="E177" s="1"/>
      <c r="F177" s="65"/>
      <c r="G177" s="65"/>
      <c r="H177" s="65"/>
      <c r="I177" s="65"/>
      <c r="K177" s="1"/>
      <c r="L177" s="1"/>
      <c r="M177" s="1"/>
      <c r="N177" s="1"/>
      <c r="O177" s="1"/>
      <c r="P177" s="1"/>
    </row>
    <row r="178" spans="2:16" s="2" customFormat="1">
      <c r="B178" s="1"/>
      <c r="C178" s="1"/>
      <c r="D178" s="1"/>
      <c r="E178" s="1"/>
      <c r="F178" s="65"/>
      <c r="G178" s="65"/>
      <c r="H178" s="65"/>
      <c r="I178" s="65"/>
      <c r="K178" s="1"/>
      <c r="L178" s="1"/>
      <c r="M178" s="1"/>
      <c r="N178" s="1"/>
      <c r="O178" s="1"/>
      <c r="P178" s="1"/>
    </row>
    <row r="180" spans="2:16" s="2" customFormat="1">
      <c r="B180" s="1"/>
      <c r="C180" s="1"/>
      <c r="D180" s="1"/>
      <c r="E180" s="1"/>
      <c r="F180" s="65"/>
      <c r="G180" s="65"/>
      <c r="H180" s="65"/>
      <c r="I180" s="65"/>
      <c r="K180" s="1"/>
      <c r="L180" s="1"/>
      <c r="M180" s="1"/>
      <c r="N180" s="1"/>
      <c r="O180" s="1"/>
      <c r="P180" s="1"/>
    </row>
  </sheetData>
  <mergeCells count="169">
    <mergeCell ref="B8:E8"/>
    <mergeCell ref="L4:M4"/>
    <mergeCell ref="C2:N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B5:E6"/>
    <mergeCell ref="F5:I5"/>
    <mergeCell ref="J5:M5"/>
    <mergeCell ref="B7:E7"/>
    <mergeCell ref="B33:E33"/>
    <mergeCell ref="B34:E34"/>
    <mergeCell ref="B35:E35"/>
    <mergeCell ref="B36:E36"/>
    <mergeCell ref="C37:E37"/>
    <mergeCell ref="C38:E38"/>
    <mergeCell ref="B27:E27"/>
    <mergeCell ref="B28:E28"/>
    <mergeCell ref="B29:E29"/>
    <mergeCell ref="B30:E30"/>
    <mergeCell ref="B31:E31"/>
    <mergeCell ref="B32:E32"/>
    <mergeCell ref="B45:E45"/>
    <mergeCell ref="C46:E46"/>
    <mergeCell ref="B47:E47"/>
    <mergeCell ref="C48:E48"/>
    <mergeCell ref="C49:E49"/>
    <mergeCell ref="C50:E50"/>
    <mergeCell ref="B39:E39"/>
    <mergeCell ref="C40:E40"/>
    <mergeCell ref="C41:E41"/>
    <mergeCell ref="B42:E42"/>
    <mergeCell ref="C43:E43"/>
    <mergeCell ref="C44:E44"/>
    <mergeCell ref="B57:E57"/>
    <mergeCell ref="C58:E58"/>
    <mergeCell ref="C59:E59"/>
    <mergeCell ref="C60:E60"/>
    <mergeCell ref="B61:E61"/>
    <mergeCell ref="C62:E62"/>
    <mergeCell ref="B51:E51"/>
    <mergeCell ref="C52:E52"/>
    <mergeCell ref="C53:E53"/>
    <mergeCell ref="C54:E54"/>
    <mergeCell ref="B55:E55"/>
    <mergeCell ref="C56:E56"/>
    <mergeCell ref="C69:E69"/>
    <mergeCell ref="B70:E70"/>
    <mergeCell ref="C71:E71"/>
    <mergeCell ref="C72:E72"/>
    <mergeCell ref="B73:E73"/>
    <mergeCell ref="B74:E74"/>
    <mergeCell ref="C63:E63"/>
    <mergeCell ref="C64:E64"/>
    <mergeCell ref="B65:E65"/>
    <mergeCell ref="C66:E66"/>
    <mergeCell ref="C67:E67"/>
    <mergeCell ref="B68:E68"/>
    <mergeCell ref="C81:E81"/>
    <mergeCell ref="B82:E82"/>
    <mergeCell ref="C83:E83"/>
    <mergeCell ref="C84:E84"/>
    <mergeCell ref="C85:E85"/>
    <mergeCell ref="B86:E86"/>
    <mergeCell ref="C75:E75"/>
    <mergeCell ref="C76:E76"/>
    <mergeCell ref="C77:E77"/>
    <mergeCell ref="B78:E78"/>
    <mergeCell ref="C79:E79"/>
    <mergeCell ref="C80:E80"/>
    <mergeCell ref="B93:E93"/>
    <mergeCell ref="C94:E94"/>
    <mergeCell ref="C95:E95"/>
    <mergeCell ref="C96:E96"/>
    <mergeCell ref="B97:E97"/>
    <mergeCell ref="C98:E98"/>
    <mergeCell ref="C87:E87"/>
    <mergeCell ref="C88:E88"/>
    <mergeCell ref="C89:E89"/>
    <mergeCell ref="B90:E90"/>
    <mergeCell ref="C91:E91"/>
    <mergeCell ref="C92:E92"/>
    <mergeCell ref="C105:E105"/>
    <mergeCell ref="C106:E106"/>
    <mergeCell ref="B107:E107"/>
    <mergeCell ref="C108:E108"/>
    <mergeCell ref="C109:E109"/>
    <mergeCell ref="C110:E110"/>
    <mergeCell ref="C99:E99"/>
    <mergeCell ref="C100:E100"/>
    <mergeCell ref="B101:E101"/>
    <mergeCell ref="C102:E102"/>
    <mergeCell ref="C103:E103"/>
    <mergeCell ref="B104:E104"/>
    <mergeCell ref="C117:E117"/>
    <mergeCell ref="B118:E118"/>
    <mergeCell ref="C119:E119"/>
    <mergeCell ref="C120:E120"/>
    <mergeCell ref="B121:E121"/>
    <mergeCell ref="B122:E122"/>
    <mergeCell ref="B111:E111"/>
    <mergeCell ref="C112:E112"/>
    <mergeCell ref="C113:E113"/>
    <mergeCell ref="C114:E114"/>
    <mergeCell ref="B115:E115"/>
    <mergeCell ref="C116:E116"/>
    <mergeCell ref="B129:E129"/>
    <mergeCell ref="B130:E130"/>
    <mergeCell ref="B131:E131"/>
    <mergeCell ref="B132:E132"/>
    <mergeCell ref="B133:E133"/>
    <mergeCell ref="B123:E123"/>
    <mergeCell ref="B124:E124"/>
    <mergeCell ref="B125:E125"/>
    <mergeCell ref="B126:E126"/>
    <mergeCell ref="B127:E127"/>
    <mergeCell ref="B128:E128"/>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71:E171"/>
    <mergeCell ref="B164:E164"/>
    <mergeCell ref="B165:E165"/>
    <mergeCell ref="B166:E166"/>
    <mergeCell ref="B167:E167"/>
    <mergeCell ref="B168:E168"/>
    <mergeCell ref="B169:E169"/>
    <mergeCell ref="B158:E158"/>
    <mergeCell ref="B159:E159"/>
    <mergeCell ref="B160:E160"/>
    <mergeCell ref="B161:E161"/>
    <mergeCell ref="B162:E162"/>
    <mergeCell ref="B163:E163"/>
  </mergeCells>
  <printOptions horizontalCentered="1"/>
  <pageMargins left="0.7" right="0.7" top="0.75" bottom="0.75" header="0.3" footer="0.3"/>
  <pageSetup paperSize="9" scale="44"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9"/>
  <sheetViews>
    <sheetView workbookViewId="0"/>
  </sheetViews>
  <sheetFormatPr defaultColWidth="9.140625" defaultRowHeight="12.75"/>
  <cols>
    <col min="1" max="1" width="3.5703125" style="619" customWidth="1"/>
    <col min="2" max="2" width="11.5703125" style="619" customWidth="1"/>
    <col min="3" max="3" width="18.140625" style="620" customWidth="1"/>
    <col min="4" max="4" width="11.42578125" style="619" customWidth="1"/>
    <col min="5" max="5" width="11" style="619" customWidth="1"/>
    <col min="6" max="12" width="10.7109375" style="619" customWidth="1"/>
    <col min="13" max="14" width="10.42578125" style="619" customWidth="1"/>
    <col min="15" max="19" width="10.7109375" style="619" customWidth="1"/>
    <col min="20" max="20" width="10" style="619" customWidth="1"/>
    <col min="21" max="21" width="10.42578125" style="619" customWidth="1"/>
    <col min="22" max="25" width="9.140625" style="619"/>
    <col min="26" max="26" width="9.5703125" style="619" customWidth="1"/>
    <col min="27" max="27" width="10.28515625" style="619" customWidth="1"/>
    <col min="28" max="16384" width="9.140625" style="619"/>
  </cols>
  <sheetData>
    <row r="2" spans="1:27">
      <c r="Y2" s="1406" t="s">
        <v>357</v>
      </c>
      <c r="Z2" s="1406"/>
    </row>
    <row r="3" spans="1:27" ht="13.15" customHeight="1">
      <c r="B3" s="1417" t="s">
        <v>358</v>
      </c>
      <c r="C3" s="1417"/>
      <c r="D3" s="1417"/>
      <c r="E3" s="1417"/>
      <c r="F3" s="1417"/>
      <c r="G3" s="1417"/>
      <c r="H3" s="1417"/>
      <c r="I3" s="1417"/>
      <c r="J3" s="1417"/>
      <c r="K3" s="1417"/>
      <c r="L3" s="1417"/>
      <c r="M3" s="1417"/>
      <c r="N3" s="1417"/>
      <c r="O3" s="1417"/>
      <c r="P3" s="1417"/>
      <c r="Q3" s="1417"/>
      <c r="R3" s="1417"/>
      <c r="S3" s="1417"/>
      <c r="T3" s="1417"/>
      <c r="U3" s="1417"/>
      <c r="V3" s="1417"/>
      <c r="W3" s="1417"/>
      <c r="X3" s="1417"/>
      <c r="Y3" s="1417"/>
      <c r="Z3" s="1417"/>
      <c r="AA3" s="1417"/>
    </row>
    <row r="4" spans="1:27" ht="13.5" thickBot="1">
      <c r="B4" s="621"/>
      <c r="C4" s="621"/>
      <c r="D4" s="621"/>
      <c r="E4" s="621"/>
      <c r="F4" s="622"/>
      <c r="G4" s="622"/>
      <c r="H4" s="622"/>
      <c r="I4" s="622"/>
      <c r="J4" s="622"/>
      <c r="K4" s="622"/>
      <c r="T4" s="623"/>
      <c r="U4" s="623"/>
      <c r="V4" s="623"/>
      <c r="W4" s="623"/>
      <c r="X4" s="623"/>
      <c r="Y4" s="623"/>
      <c r="Z4" s="623"/>
    </row>
    <row r="5" spans="1:27" ht="13.9" customHeight="1" thickBot="1">
      <c r="A5" s="624"/>
      <c r="B5" s="1407" t="s">
        <v>272</v>
      </c>
      <c r="C5" s="1408"/>
      <c r="D5" s="1411" t="s">
        <v>363</v>
      </c>
      <c r="E5" s="1412"/>
      <c r="F5" s="1412"/>
      <c r="G5" s="1412"/>
      <c r="H5" s="1412"/>
      <c r="I5" s="1412"/>
      <c r="J5" s="1412"/>
      <c r="K5" s="1413"/>
      <c r="L5" s="1414" t="s">
        <v>364</v>
      </c>
      <c r="M5" s="1415"/>
      <c r="N5" s="1415"/>
      <c r="O5" s="1415"/>
      <c r="P5" s="1415"/>
      <c r="Q5" s="1415"/>
      <c r="R5" s="1415"/>
      <c r="S5" s="1416"/>
      <c r="T5" s="1411" t="s">
        <v>365</v>
      </c>
      <c r="U5" s="1412"/>
      <c r="V5" s="1412"/>
      <c r="W5" s="1412"/>
      <c r="X5" s="1412"/>
      <c r="Y5" s="1412"/>
      <c r="Z5" s="1412"/>
      <c r="AA5" s="1413"/>
    </row>
    <row r="6" spans="1:27" ht="13.5" thickBot="1">
      <c r="A6" s="624"/>
      <c r="B6" s="1409"/>
      <c r="C6" s="1410"/>
      <c r="D6" s="625" t="s">
        <v>9</v>
      </c>
      <c r="E6" s="625" t="s">
        <v>10</v>
      </c>
      <c r="F6" s="626" t="s">
        <v>11</v>
      </c>
      <c r="G6" s="626" t="s">
        <v>12</v>
      </c>
      <c r="H6" s="625" t="s">
        <v>13</v>
      </c>
      <c r="I6" s="625" t="s">
        <v>14</v>
      </c>
      <c r="J6" s="626" t="s">
        <v>5</v>
      </c>
      <c r="K6" s="627" t="s">
        <v>6</v>
      </c>
      <c r="L6" s="625" t="s">
        <v>9</v>
      </c>
      <c r="M6" s="625" t="s">
        <v>10</v>
      </c>
      <c r="N6" s="626" t="s">
        <v>11</v>
      </c>
      <c r="O6" s="626" t="s">
        <v>12</v>
      </c>
      <c r="P6" s="625" t="s">
        <v>13</v>
      </c>
      <c r="Q6" s="625" t="s">
        <v>14</v>
      </c>
      <c r="R6" s="625" t="s">
        <v>5</v>
      </c>
      <c r="S6" s="627" t="s">
        <v>6</v>
      </c>
      <c r="T6" s="625" t="s">
        <v>9</v>
      </c>
      <c r="U6" s="625" t="s">
        <v>10</v>
      </c>
      <c r="V6" s="626" t="s">
        <v>11</v>
      </c>
      <c r="W6" s="625" t="s">
        <v>12</v>
      </c>
      <c r="X6" s="626" t="s">
        <v>13</v>
      </c>
      <c r="Y6" s="625" t="s">
        <v>14</v>
      </c>
      <c r="Z6" s="625" t="s">
        <v>5</v>
      </c>
      <c r="AA6" s="628" t="s">
        <v>6</v>
      </c>
    </row>
    <row r="7" spans="1:27" ht="25.5">
      <c r="A7" s="624"/>
      <c r="B7" s="1399" t="s">
        <v>329</v>
      </c>
      <c r="C7" s="1016" t="s">
        <v>285</v>
      </c>
      <c r="D7" s="630">
        <v>105269.47373700001</v>
      </c>
      <c r="E7" s="631">
        <v>114261.49834000001</v>
      </c>
      <c r="F7" s="632">
        <v>124185.296</v>
      </c>
      <c r="G7" s="633">
        <v>129905.296</v>
      </c>
      <c r="H7" s="630">
        <v>135187.524</v>
      </c>
      <c r="I7" s="630">
        <v>146860.47399999999</v>
      </c>
      <c r="J7" s="633">
        <v>157242.28899999999</v>
      </c>
      <c r="K7" s="634">
        <v>151201.98699999999</v>
      </c>
      <c r="L7" s="630">
        <v>4460.4737370000075</v>
      </c>
      <c r="M7" s="630">
        <v>8992.024602999998</v>
      </c>
      <c r="N7" s="630">
        <v>9923.7976599999965</v>
      </c>
      <c r="O7" s="630">
        <v>5720</v>
      </c>
      <c r="P7" s="630">
        <v>5282.2280000000028</v>
      </c>
      <c r="Q7" s="630">
        <v>11672.949999999983</v>
      </c>
      <c r="R7" s="630">
        <v>10381.815000000002</v>
      </c>
      <c r="S7" s="635">
        <v>-6040.301999999996</v>
      </c>
      <c r="T7" s="636">
        <v>6.7321808394711538E-2</v>
      </c>
      <c r="U7" s="636">
        <v>8.5419108539149941E-2</v>
      </c>
      <c r="V7" s="636">
        <v>8.6851632476150811E-2</v>
      </c>
      <c r="W7" s="637">
        <v>4.6060203455971151E-2</v>
      </c>
      <c r="X7" s="638">
        <v>4.0662145136869575E-2</v>
      </c>
      <c r="Y7" s="639">
        <v>8.6346355452149429E-2</v>
      </c>
      <c r="Z7" s="640">
        <v>7.0691689310494826E-2</v>
      </c>
      <c r="AA7" s="641">
        <v>-3.8413979079126713E-2</v>
      </c>
    </row>
    <row r="8" spans="1:27">
      <c r="A8" s="624"/>
      <c r="B8" s="1400"/>
      <c r="C8" s="967" t="s">
        <v>286</v>
      </c>
      <c r="D8" s="630">
        <v>68007.950412000006</v>
      </c>
      <c r="E8" s="630">
        <v>71885.893389999997</v>
      </c>
      <c r="F8" s="642">
        <v>77759.717000000004</v>
      </c>
      <c r="G8" s="642">
        <v>83083.633000000002</v>
      </c>
      <c r="H8" s="630">
        <v>91944.099000000002</v>
      </c>
      <c r="I8" s="630">
        <v>103038.611</v>
      </c>
      <c r="J8" s="633">
        <v>116843.83199999999</v>
      </c>
      <c r="K8" s="634">
        <v>126588.212</v>
      </c>
      <c r="L8" s="630">
        <v>1751.9504120000056</v>
      </c>
      <c r="M8" s="630">
        <v>3877.9429779999919</v>
      </c>
      <c r="N8" s="630">
        <v>5873.8236100000067</v>
      </c>
      <c r="O8" s="630">
        <v>5323.9159999999974</v>
      </c>
      <c r="P8" s="630">
        <v>8860.4660000000003</v>
      </c>
      <c r="Q8" s="630">
        <v>11094.512000000002</v>
      </c>
      <c r="R8" s="630">
        <v>13805.22099999999</v>
      </c>
      <c r="S8" s="635">
        <v>9744.3800000000047</v>
      </c>
      <c r="T8" s="636">
        <v>2.6442139760927397E-2</v>
      </c>
      <c r="U8" s="636">
        <v>5.7021906328700779E-2</v>
      </c>
      <c r="V8" s="636">
        <v>8.1710379227436999E-2</v>
      </c>
      <c r="W8" s="637">
        <v>6.8466247118671955E-2</v>
      </c>
      <c r="X8" s="636">
        <v>0.10664514393587002</v>
      </c>
      <c r="Y8" s="639">
        <v>0.12066584066477178</v>
      </c>
      <c r="Z8" s="643">
        <v>0.13398104716299009</v>
      </c>
      <c r="AA8" s="644">
        <v>8.3396614380124107E-2</v>
      </c>
    </row>
    <row r="9" spans="1:27" ht="13.5" thickBot="1">
      <c r="A9" s="624"/>
      <c r="B9" s="1401"/>
      <c r="C9" s="645" t="s">
        <v>287</v>
      </c>
      <c r="D9" s="646">
        <v>432.55213899999899</v>
      </c>
      <c r="E9" s="646">
        <v>398.07948999999996</v>
      </c>
      <c r="F9" s="647">
        <v>460.32400000000001</v>
      </c>
      <c r="G9" s="647">
        <v>3235.9050000000002</v>
      </c>
      <c r="H9" s="646">
        <v>2999.9070000000002</v>
      </c>
      <c r="I9" s="646">
        <v>3068.2379999999998</v>
      </c>
      <c r="J9" s="647">
        <v>3447.11</v>
      </c>
      <c r="K9" s="648">
        <v>3172.0889999999999</v>
      </c>
      <c r="L9" s="646">
        <v>-410.44786100000101</v>
      </c>
      <c r="M9" s="646">
        <v>-34.472648999999024</v>
      </c>
      <c r="N9" s="646">
        <v>62.244510000000048</v>
      </c>
      <c r="O9" s="646">
        <v>2775.5810000000001</v>
      </c>
      <c r="P9" s="646">
        <v>-235.99800000000005</v>
      </c>
      <c r="Q9" s="646">
        <v>68.330999999999676</v>
      </c>
      <c r="R9" s="649">
        <v>378.8720000000003</v>
      </c>
      <c r="S9" s="650">
        <v>-275.02100000000019</v>
      </c>
      <c r="T9" s="651">
        <v>-0.48688951482799647</v>
      </c>
      <c r="U9" s="652">
        <v>-7.9695939268026844E-2</v>
      </c>
      <c r="V9" s="652">
        <v>0.1563620120192579</v>
      </c>
      <c r="W9" s="653">
        <v>6.0296247860202818</v>
      </c>
      <c r="X9" s="652">
        <v>-7.2931065652421814E-2</v>
      </c>
      <c r="Y9" s="654">
        <v>2.2777706108889267E-2</v>
      </c>
      <c r="Z9" s="653">
        <v>0.12348194631576831</v>
      </c>
      <c r="AA9" s="655">
        <v>-7.9783064654159616E-2</v>
      </c>
    </row>
    <row r="10" spans="1:27">
      <c r="A10" s="624"/>
      <c r="B10" s="1402" t="s">
        <v>359</v>
      </c>
      <c r="C10" s="656" t="s">
        <v>360</v>
      </c>
      <c r="D10" s="631">
        <v>2414.1291609999998</v>
      </c>
      <c r="E10" s="630">
        <v>2967.8816099999999</v>
      </c>
      <c r="F10" s="657">
        <v>2409.8449999999998</v>
      </c>
      <c r="G10" s="633">
        <v>2470.5160000000001</v>
      </c>
      <c r="H10" s="630">
        <v>1907.8610000000001</v>
      </c>
      <c r="I10" s="630">
        <v>2499.761</v>
      </c>
      <c r="J10" s="633">
        <v>2711.576</v>
      </c>
      <c r="K10" s="634">
        <v>3356.0479999999998</v>
      </c>
      <c r="L10" s="630">
        <v>506.72448120999979</v>
      </c>
      <c r="M10" s="630">
        <v>553.75244900000007</v>
      </c>
      <c r="N10" s="630">
        <v>-558.03661000000011</v>
      </c>
      <c r="O10" s="630">
        <v>60.671000000000276</v>
      </c>
      <c r="P10" s="630">
        <v>-562.65499999999997</v>
      </c>
      <c r="Q10" s="630">
        <v>591.89999999999986</v>
      </c>
      <c r="R10" s="631">
        <v>211.81500000000005</v>
      </c>
      <c r="S10" s="658">
        <v>644.47199999999975</v>
      </c>
      <c r="T10" s="659">
        <v>0.26566175839821721</v>
      </c>
      <c r="U10" s="636">
        <v>0.22937979373507103</v>
      </c>
      <c r="V10" s="636">
        <v>-0.18802522584450398</v>
      </c>
      <c r="W10" s="637">
        <v>2.5176308019810519E-2</v>
      </c>
      <c r="X10" s="636">
        <v>-0.22774796844060105</v>
      </c>
      <c r="Y10" s="639">
        <v>0.31024272732657138</v>
      </c>
      <c r="Z10" s="640">
        <v>8.4734100580015473E-2</v>
      </c>
      <c r="AA10" s="660">
        <v>0.23767432666464069</v>
      </c>
    </row>
    <row r="11" spans="1:27">
      <c r="A11" s="624"/>
      <c r="B11" s="1403"/>
      <c r="C11" s="661" t="s">
        <v>318</v>
      </c>
      <c r="D11" s="662">
        <v>39228.894325000001</v>
      </c>
      <c r="E11" s="663">
        <v>39171.798770000001</v>
      </c>
      <c r="F11" s="642">
        <v>40544.232000000004</v>
      </c>
      <c r="G11" s="664">
        <v>42673.800999999999</v>
      </c>
      <c r="H11" s="663">
        <v>45279.112000000001</v>
      </c>
      <c r="I11" s="663">
        <v>51555.264000000003</v>
      </c>
      <c r="J11" s="633">
        <v>54247.637999999999</v>
      </c>
      <c r="K11" s="634">
        <v>52908.387000000002</v>
      </c>
      <c r="L11" s="630">
        <v>-12935.988143000002</v>
      </c>
      <c r="M11" s="630">
        <v>-57.095554999999877</v>
      </c>
      <c r="N11" s="630">
        <v>1372.4332300000024</v>
      </c>
      <c r="O11" s="630">
        <v>2129.5689999999959</v>
      </c>
      <c r="P11" s="630">
        <v>2605.3110000000015</v>
      </c>
      <c r="Q11" s="630">
        <v>6276.1520000000019</v>
      </c>
      <c r="R11" s="630">
        <v>2692.3739999999962</v>
      </c>
      <c r="S11" s="635">
        <v>-1339.2509999999966</v>
      </c>
      <c r="T11" s="636">
        <v>-0.24798269508103363</v>
      </c>
      <c r="U11" s="636">
        <v>-1.4554464504398157E-3</v>
      </c>
      <c r="V11" s="636">
        <v>3.5036257539724981E-2</v>
      </c>
      <c r="W11" s="637">
        <v>5.2524585987964841E-2</v>
      </c>
      <c r="X11" s="636">
        <v>6.1051768039130178E-2</v>
      </c>
      <c r="Y11" s="639">
        <v>0.1386103155026539</v>
      </c>
      <c r="Z11" s="665">
        <v>5.2223066882171258E-2</v>
      </c>
      <c r="AA11" s="666">
        <v>-2.4687729261133849E-2</v>
      </c>
    </row>
    <row r="12" spans="1:27">
      <c r="A12" s="624"/>
      <c r="B12" s="1403"/>
      <c r="C12" s="661" t="s">
        <v>319</v>
      </c>
      <c r="D12" s="630">
        <v>116290.13044100002</v>
      </c>
      <c r="E12" s="630">
        <v>127116.97477999999</v>
      </c>
      <c r="F12" s="657">
        <v>139362.666</v>
      </c>
      <c r="G12" s="642">
        <v>148392.85500000001</v>
      </c>
      <c r="H12" s="630">
        <v>156463.666</v>
      </c>
      <c r="I12" s="630">
        <v>170241.239</v>
      </c>
      <c r="J12" s="633">
        <v>190566.02</v>
      </c>
      <c r="K12" s="634">
        <v>206196.91</v>
      </c>
      <c r="L12" s="630">
        <v>13789.139006580022</v>
      </c>
      <c r="M12" s="630">
        <v>10826.844338999974</v>
      </c>
      <c r="N12" s="630">
        <v>12245.691220000008</v>
      </c>
      <c r="O12" s="630">
        <v>9030.189000000013</v>
      </c>
      <c r="P12" s="630">
        <v>8070.810999999987</v>
      </c>
      <c r="Q12" s="630">
        <v>13777.573000000004</v>
      </c>
      <c r="R12" s="630">
        <v>20324.780999999988</v>
      </c>
      <c r="S12" s="635">
        <v>15630.890000000014</v>
      </c>
      <c r="T12" s="636">
        <v>0.13452688421460096</v>
      </c>
      <c r="U12" s="636">
        <v>9.3102005285762332E-2</v>
      </c>
      <c r="V12" s="636">
        <v>9.6334035963281037E-2</v>
      </c>
      <c r="W12" s="637">
        <v>6.4796327877367194E-2</v>
      </c>
      <c r="X12" s="636">
        <v>5.4388137488155922E-2</v>
      </c>
      <c r="Y12" s="639">
        <v>8.8056053857257857E-2</v>
      </c>
      <c r="Z12" s="667">
        <v>0.11938811723521342</v>
      </c>
      <c r="AA12" s="644">
        <v>8.202348981208725E-2</v>
      </c>
    </row>
    <row r="13" spans="1:27" ht="13.5" thickBot="1">
      <c r="A13" s="624"/>
      <c r="B13" s="1404"/>
      <c r="C13" s="668" t="s">
        <v>361</v>
      </c>
      <c r="D13" s="669">
        <v>15776.822361</v>
      </c>
      <c r="E13" s="669">
        <v>17288.816060000001</v>
      </c>
      <c r="F13" s="647">
        <v>20088.594000000001</v>
      </c>
      <c r="G13" s="670">
        <v>22687.662</v>
      </c>
      <c r="H13" s="669">
        <v>26480.891</v>
      </c>
      <c r="I13" s="669">
        <v>28671.059000000001</v>
      </c>
      <c r="J13" s="670">
        <v>30007.996999999999</v>
      </c>
      <c r="K13" s="671">
        <v>18500.942999999999</v>
      </c>
      <c r="L13" s="649">
        <v>4442.154984159999</v>
      </c>
      <c r="M13" s="646">
        <v>1511.9936990000006</v>
      </c>
      <c r="N13" s="646">
        <v>2799.7779399999999</v>
      </c>
      <c r="O13" s="646">
        <v>2599.0679999999993</v>
      </c>
      <c r="P13" s="646">
        <v>3793.2289999999994</v>
      </c>
      <c r="Q13" s="646">
        <v>2190.1680000000015</v>
      </c>
      <c r="R13" s="649">
        <v>1336.9379999999983</v>
      </c>
      <c r="S13" s="650">
        <v>-11507.054</v>
      </c>
      <c r="T13" s="651">
        <v>0.39190872007736233</v>
      </c>
      <c r="U13" s="652">
        <v>9.5836389889108448E-2</v>
      </c>
      <c r="V13" s="652">
        <v>0.1619415655926644</v>
      </c>
      <c r="W13" s="653">
        <v>0.12938028415527733</v>
      </c>
      <c r="X13" s="652">
        <v>0.16719347282236482</v>
      </c>
      <c r="Y13" s="654">
        <v>8.2707488958736378E-2</v>
      </c>
      <c r="Z13" s="653">
        <v>4.6630227366209191E-2</v>
      </c>
      <c r="AA13" s="655">
        <v>-0.38346624734733215</v>
      </c>
    </row>
    <row r="14" spans="1:27">
      <c r="A14" s="624"/>
      <c r="B14" s="1399" t="s">
        <v>362</v>
      </c>
      <c r="C14" s="656" t="s">
        <v>288</v>
      </c>
      <c r="D14" s="672">
        <v>72136.637073999998</v>
      </c>
      <c r="E14" s="672">
        <v>76842.347559999995</v>
      </c>
      <c r="F14" s="657">
        <v>82516.351999999999</v>
      </c>
      <c r="G14" s="673">
        <v>96492.676999999996</v>
      </c>
      <c r="H14" s="663">
        <v>108845.07399999999</v>
      </c>
      <c r="I14" s="663">
        <v>127999.7</v>
      </c>
      <c r="J14" s="674">
        <v>148520.41699999999</v>
      </c>
      <c r="K14" s="675">
        <v>154750.13500000001</v>
      </c>
      <c r="L14" s="631">
        <v>-71.581885050007259</v>
      </c>
      <c r="M14" s="630">
        <v>4705.7104859999963</v>
      </c>
      <c r="N14" s="630">
        <v>5674.0044400000043</v>
      </c>
      <c r="O14" s="630">
        <v>13976.324999999997</v>
      </c>
      <c r="P14" s="630">
        <v>12352.396999999997</v>
      </c>
      <c r="Q14" s="630">
        <v>19154.626000000004</v>
      </c>
      <c r="R14" s="631">
        <v>20520.71699999999</v>
      </c>
      <c r="S14" s="658">
        <v>6229.7180000000226</v>
      </c>
      <c r="T14" s="659">
        <v>-9.9132600252337002E-4</v>
      </c>
      <c r="U14" s="636">
        <v>6.5233294437786624E-2</v>
      </c>
      <c r="V14" s="636">
        <v>7.3839550978965496E-2</v>
      </c>
      <c r="W14" s="637">
        <v>0.1693764285653345</v>
      </c>
      <c r="X14" s="636">
        <v>0.12801382844834949</v>
      </c>
      <c r="Y14" s="639">
        <v>0.17598064199028432</v>
      </c>
      <c r="Z14" s="640">
        <v>0.16031847730893112</v>
      </c>
      <c r="AA14" s="660">
        <v>4.1945195992817763E-2</v>
      </c>
    </row>
    <row r="15" spans="1:27" ht="25.5">
      <c r="A15" s="624"/>
      <c r="B15" s="1400"/>
      <c r="C15" s="676" t="s">
        <v>289</v>
      </c>
      <c r="D15" s="677">
        <v>62331.777479999997</v>
      </c>
      <c r="E15" s="677">
        <v>61534.116000000002</v>
      </c>
      <c r="F15" s="664">
        <v>62833.811000000002</v>
      </c>
      <c r="G15" s="674">
        <v>64519.374000000003</v>
      </c>
      <c r="H15" s="663">
        <v>66489.383000000002</v>
      </c>
      <c r="I15" s="663">
        <v>68186.377999999997</v>
      </c>
      <c r="J15" s="674">
        <v>72013.892000000007</v>
      </c>
      <c r="K15" s="675">
        <v>75772.800000000003</v>
      </c>
      <c r="L15" s="663">
        <v>5062.0504799999981</v>
      </c>
      <c r="M15" s="663">
        <v>-797.66147999999521</v>
      </c>
      <c r="N15" s="663">
        <v>1299.6949999999997</v>
      </c>
      <c r="O15" s="663">
        <v>1685.5630000000019</v>
      </c>
      <c r="P15" s="663">
        <v>1970.0089999999982</v>
      </c>
      <c r="Q15" s="663">
        <v>1696.9949999999953</v>
      </c>
      <c r="R15" s="663">
        <v>3827.5140000000101</v>
      </c>
      <c r="S15" s="678">
        <v>3758.9079999999958</v>
      </c>
      <c r="T15" s="679">
        <v>8.8389638735312956E-2</v>
      </c>
      <c r="U15" s="679">
        <v>-1.2797027651841564E-2</v>
      </c>
      <c r="V15" s="679">
        <v>2.1121535247211477E-2</v>
      </c>
      <c r="W15" s="680">
        <v>2.6825732407031653E-2</v>
      </c>
      <c r="X15" s="679">
        <v>3.053360375133209E-2</v>
      </c>
      <c r="Y15" s="681">
        <v>2.5522796624537714E-2</v>
      </c>
      <c r="Z15" s="682">
        <v>5.613311796675885E-2</v>
      </c>
      <c r="AA15" s="666">
        <v>5.2196984437391541E-2</v>
      </c>
    </row>
    <row r="16" spans="1:27" ht="13.5" thickBot="1">
      <c r="A16" s="624"/>
      <c r="B16" s="1405"/>
      <c r="C16" s="968" t="s">
        <v>290</v>
      </c>
      <c r="D16" s="683">
        <v>39241.561733999995</v>
      </c>
      <c r="E16" s="683">
        <v>48169.007659999996</v>
      </c>
      <c r="F16" s="684">
        <v>57055.173999999999</v>
      </c>
      <c r="G16" s="685">
        <v>55212.783000000003</v>
      </c>
      <c r="H16" s="686">
        <v>54797.072999999997</v>
      </c>
      <c r="I16" s="686">
        <v>56781.245000000003</v>
      </c>
      <c r="J16" s="685">
        <v>56998.921999999999</v>
      </c>
      <c r="K16" s="687">
        <v>50439.353000000003</v>
      </c>
      <c r="L16" s="646">
        <v>811.56173399999534</v>
      </c>
      <c r="M16" s="646">
        <v>8927.4459260000003</v>
      </c>
      <c r="N16" s="646">
        <v>8886.1663400000034</v>
      </c>
      <c r="O16" s="649">
        <v>-1842.390999999996</v>
      </c>
      <c r="P16" s="646">
        <v>-415.7100000000064</v>
      </c>
      <c r="Q16" s="646">
        <v>1984.1720000000059</v>
      </c>
      <c r="R16" s="649">
        <v>217.67699999999604</v>
      </c>
      <c r="S16" s="650">
        <v>-6559.5689999999959</v>
      </c>
      <c r="T16" s="651">
        <v>2.1117921779859362E-2</v>
      </c>
      <c r="U16" s="652">
        <v>0.2274997612611582</v>
      </c>
      <c r="V16" s="652">
        <v>0.18447891645854189</v>
      </c>
      <c r="W16" s="653">
        <v>-3.2291392188200076E-2</v>
      </c>
      <c r="X16" s="652">
        <v>-7.5292346701669862E-3</v>
      </c>
      <c r="Y16" s="654">
        <v>3.6209452282241539E-2</v>
      </c>
      <c r="Z16" s="653">
        <v>3.8336073821557811E-3</v>
      </c>
      <c r="AA16" s="655">
        <v>-0.11508233436414808</v>
      </c>
    </row>
    <row r="17" spans="1:27" ht="13.5" thickBot="1">
      <c r="A17" s="624"/>
      <c r="B17" s="970"/>
      <c r="C17" s="688" t="s">
        <v>28</v>
      </c>
      <c r="D17" s="689">
        <v>173709.97628800001</v>
      </c>
      <c r="E17" s="689">
        <v>186545.47122000001</v>
      </c>
      <c r="F17" s="690">
        <v>202405.337</v>
      </c>
      <c r="G17" s="691">
        <v>216224.834</v>
      </c>
      <c r="H17" s="689">
        <v>230131.53</v>
      </c>
      <c r="I17" s="689">
        <v>252967.32299999997</v>
      </c>
      <c r="J17" s="692">
        <v>277533.23100000003</v>
      </c>
      <c r="K17" s="693">
        <v>280962.288</v>
      </c>
      <c r="L17" s="694">
        <v>5802.0303289500007</v>
      </c>
      <c r="M17" s="694">
        <v>12835.494932000001</v>
      </c>
      <c r="N17" s="694">
        <v>15859.865779999993</v>
      </c>
      <c r="O17" s="694">
        <v>13819.497000000003</v>
      </c>
      <c r="P17" s="695">
        <v>13906.695999999996</v>
      </c>
      <c r="Q17" s="695">
        <v>22835.792999999976</v>
      </c>
      <c r="R17" s="694">
        <v>24565.908000000054</v>
      </c>
      <c r="S17" s="696">
        <v>3429.0569999999716</v>
      </c>
      <c r="T17" s="697">
        <v>3.4554828812955768E-2</v>
      </c>
      <c r="U17" s="698">
        <v>7.3890372943921048E-2</v>
      </c>
      <c r="V17" s="698">
        <v>8.5018766074979449E-2</v>
      </c>
      <c r="W17" s="699">
        <v>6.8276346883086397E-2</v>
      </c>
      <c r="X17" s="698">
        <v>6.4315905544873708E-2</v>
      </c>
      <c r="Y17" s="700">
        <v>9.9229310299201401E-2</v>
      </c>
      <c r="Z17" s="697">
        <v>9.7110993264533443E-2</v>
      </c>
      <c r="AA17" s="701">
        <v>1.2355482576426933E-2</v>
      </c>
    </row>
    <row r="18" spans="1:27" ht="12.75" customHeight="1">
      <c r="D18" s="702"/>
      <c r="E18" s="702"/>
      <c r="F18" s="703"/>
      <c r="G18" s="702"/>
      <c r="H18" s="702"/>
      <c r="I18" s="702"/>
      <c r="J18" s="702"/>
      <c r="K18" s="702"/>
      <c r="L18" s="704"/>
      <c r="N18" s="705"/>
      <c r="O18" s="705"/>
      <c r="P18" s="623"/>
      <c r="Q18" s="623"/>
      <c r="R18" s="623"/>
      <c r="S18" s="623"/>
      <c r="V18" s="623"/>
      <c r="W18" s="623"/>
      <c r="X18" s="623"/>
      <c r="Y18" s="623"/>
      <c r="Z18" s="623"/>
    </row>
    <row r="19" spans="1:27">
      <c r="D19" s="623"/>
      <c r="E19" s="623"/>
      <c r="F19" s="623"/>
      <c r="G19" s="623"/>
      <c r="H19" s="623"/>
      <c r="I19" s="623"/>
      <c r="J19" s="623"/>
      <c r="K19" s="623"/>
      <c r="Q19" s="706"/>
      <c r="U19" s="623"/>
    </row>
    <row r="20" spans="1:27">
      <c r="C20" s="707"/>
      <c r="L20" s="708"/>
      <c r="M20" s="708"/>
      <c r="P20" s="623"/>
    </row>
    <row r="21" spans="1:27">
      <c r="C21" s="707"/>
      <c r="D21" s="709"/>
      <c r="E21" s="709"/>
      <c r="F21" s="709"/>
      <c r="G21" s="709"/>
      <c r="H21" s="709"/>
      <c r="I21" s="709"/>
      <c r="J21" s="709"/>
      <c r="K21" s="709"/>
      <c r="L21" s="710"/>
      <c r="M21" s="708"/>
      <c r="N21" s="623"/>
      <c r="P21" s="623"/>
      <c r="Q21" s="623"/>
      <c r="V21" s="623"/>
      <c r="W21" s="623"/>
      <c r="X21" s="623"/>
      <c r="Y21" s="623"/>
    </row>
    <row r="22" spans="1:27">
      <c r="C22" s="711"/>
      <c r="D22" s="623"/>
      <c r="E22" s="623"/>
      <c r="F22" s="623"/>
      <c r="G22" s="623"/>
      <c r="H22" s="623"/>
      <c r="I22" s="623"/>
      <c r="J22" s="623"/>
      <c r="K22" s="623"/>
      <c r="L22" s="710"/>
      <c r="M22" s="708"/>
      <c r="T22" s="623"/>
    </row>
    <row r="23" spans="1:27">
      <c r="C23" s="707"/>
      <c r="D23" s="712"/>
      <c r="E23" s="712"/>
      <c r="F23" s="713"/>
      <c r="G23" s="713"/>
      <c r="H23" s="713"/>
      <c r="I23" s="713"/>
      <c r="J23" s="713"/>
      <c r="K23" s="713"/>
      <c r="L23" s="714"/>
      <c r="M23" s="623"/>
      <c r="N23" s="623"/>
      <c r="O23" s="623"/>
    </row>
    <row r="24" spans="1:27">
      <c r="C24" s="707"/>
      <c r="D24" s="714"/>
      <c r="E24" s="714"/>
      <c r="F24" s="714"/>
      <c r="G24" s="714"/>
      <c r="H24" s="714"/>
      <c r="I24" s="714"/>
      <c r="J24" s="714"/>
      <c r="K24" s="714"/>
      <c r="L24" s="623"/>
      <c r="M24" s="623"/>
      <c r="N24" s="623"/>
      <c r="T24" s="623"/>
      <c r="U24" s="623"/>
    </row>
    <row r="25" spans="1:27">
      <c r="C25" s="715"/>
      <c r="D25" s="716"/>
      <c r="E25" s="717"/>
      <c r="F25" s="717"/>
      <c r="G25" s="717"/>
      <c r="H25" s="717"/>
      <c r="I25" s="717"/>
      <c r="J25" s="717"/>
      <c r="K25" s="717"/>
      <c r="L25" s="623"/>
      <c r="M25" s="623"/>
      <c r="N25" s="623"/>
      <c r="O25" s="623"/>
      <c r="P25" s="623"/>
      <c r="Q25" s="623"/>
      <c r="R25" s="623"/>
      <c r="S25" s="623"/>
    </row>
    <row r="26" spans="1:27">
      <c r="D26" s="716"/>
      <c r="E26" s="717"/>
      <c r="F26" s="717"/>
      <c r="G26" s="717"/>
      <c r="H26" s="717"/>
      <c r="I26" s="717"/>
      <c r="J26" s="717"/>
      <c r="K26" s="717"/>
      <c r="L26" s="623"/>
      <c r="Q26" s="623"/>
      <c r="T26" s="623"/>
      <c r="W26" s="623"/>
    </row>
    <row r="27" spans="1:27">
      <c r="D27" s="716"/>
      <c r="E27" s="717"/>
      <c r="F27" s="717"/>
      <c r="G27" s="717"/>
      <c r="H27" s="717"/>
      <c r="I27" s="717"/>
      <c r="J27" s="717"/>
      <c r="K27" s="717"/>
      <c r="L27" s="623"/>
      <c r="M27" s="623"/>
      <c r="P27" s="623"/>
    </row>
    <row r="28" spans="1:27">
      <c r="D28" s="718"/>
      <c r="E28" s="719"/>
      <c r="F28" s="719"/>
      <c r="G28" s="719"/>
      <c r="H28" s="719"/>
      <c r="I28" s="719"/>
      <c r="J28" s="719"/>
      <c r="K28" s="719"/>
      <c r="L28" s="623"/>
      <c r="M28" s="623"/>
      <c r="N28" s="623"/>
    </row>
    <row r="29" spans="1:27">
      <c r="D29" s="716"/>
      <c r="E29" s="717"/>
      <c r="F29" s="717"/>
      <c r="G29" s="717"/>
      <c r="H29" s="717"/>
      <c r="I29" s="717"/>
      <c r="J29" s="717"/>
      <c r="K29" s="717"/>
      <c r="L29" s="623"/>
    </row>
    <row r="30" spans="1:27">
      <c r="D30" s="720"/>
      <c r="E30" s="721"/>
      <c r="F30" s="721"/>
      <c r="G30" s="721"/>
      <c r="H30" s="721"/>
      <c r="I30" s="721"/>
      <c r="J30" s="721"/>
      <c r="K30" s="721"/>
      <c r="L30" s="623"/>
    </row>
    <row r="31" spans="1:27">
      <c r="D31" s="716"/>
      <c r="E31" s="717"/>
      <c r="F31" s="717"/>
      <c r="G31" s="717"/>
      <c r="H31" s="717"/>
      <c r="I31" s="717"/>
      <c r="J31" s="717"/>
      <c r="K31" s="717"/>
      <c r="L31" s="623"/>
    </row>
    <row r="32" spans="1:27">
      <c r="D32" s="718"/>
      <c r="E32" s="719"/>
      <c r="F32" s="719"/>
      <c r="G32" s="719"/>
      <c r="H32" s="719"/>
      <c r="I32" s="719"/>
      <c r="J32" s="719"/>
      <c r="K32" s="719"/>
      <c r="L32" s="623"/>
    </row>
    <row r="33" spans="4:12">
      <c r="D33" s="716"/>
      <c r="E33" s="717"/>
      <c r="F33" s="717"/>
      <c r="G33" s="717"/>
      <c r="H33" s="717"/>
      <c r="I33" s="717"/>
      <c r="J33" s="717"/>
      <c r="K33" s="717"/>
      <c r="L33" s="623"/>
    </row>
    <row r="34" spans="4:12">
      <c r="D34" s="716"/>
      <c r="E34" s="717"/>
      <c r="F34" s="717"/>
      <c r="G34" s="717"/>
      <c r="H34" s="717"/>
      <c r="I34" s="717"/>
      <c r="J34" s="717"/>
      <c r="K34" s="717"/>
      <c r="L34" s="623"/>
    </row>
    <row r="35" spans="4:12">
      <c r="D35" s="716"/>
      <c r="E35" s="717"/>
      <c r="F35" s="717"/>
      <c r="G35" s="717"/>
      <c r="H35" s="717"/>
      <c r="I35" s="717"/>
      <c r="J35" s="717"/>
      <c r="K35" s="717"/>
      <c r="L35" s="623"/>
    </row>
    <row r="36" spans="4:12">
      <c r="D36" s="719"/>
      <c r="E36" s="719"/>
      <c r="F36" s="719"/>
      <c r="G36" s="719"/>
      <c r="H36" s="719"/>
      <c r="I36" s="719"/>
      <c r="J36" s="719"/>
      <c r="K36" s="719"/>
      <c r="L36" s="623"/>
    </row>
    <row r="39" spans="4:12">
      <c r="D39" s="704"/>
      <c r="E39" s="704"/>
      <c r="F39" s="704"/>
      <c r="G39" s="704"/>
      <c r="H39" s="704"/>
      <c r="I39" s="704"/>
      <c r="J39" s="704"/>
      <c r="K39" s="704"/>
    </row>
  </sheetData>
  <mergeCells count="9">
    <mergeCell ref="B7:B9"/>
    <mergeCell ref="B10:B13"/>
    <mergeCell ref="B14:B16"/>
    <mergeCell ref="Y2:Z2"/>
    <mergeCell ref="B5:C6"/>
    <mergeCell ref="D5:K5"/>
    <mergeCell ref="L5:S5"/>
    <mergeCell ref="T5:AA5"/>
    <mergeCell ref="B3:AA3"/>
  </mergeCells>
  <pageMargins left="0.7" right="0.7" top="0.75" bottom="0.75" header="0.3" footer="0.3"/>
  <pageSetup paperSize="9" scale="46" orientation="landscape" r:id="rId1"/>
  <ignoredErrors>
    <ignoredError sqref="D6:AA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4.7109375" style="619" customWidth="1"/>
    <col min="2" max="2" width="9" style="619" customWidth="1"/>
    <col min="3" max="3" width="27.7109375" style="619" customWidth="1"/>
    <col min="4" max="4" width="11" style="619" customWidth="1"/>
    <col min="5" max="5" width="13.28515625" style="619" bestFit="1" customWidth="1"/>
    <col min="6" max="6" width="13.140625" style="619" customWidth="1"/>
    <col min="7" max="7" width="10.28515625" style="619" customWidth="1"/>
    <col min="8" max="8" width="11.85546875" style="619" bestFit="1" customWidth="1"/>
    <col min="9" max="9" width="13.42578125" style="619" customWidth="1"/>
    <col min="10" max="10" width="11.85546875" style="619" bestFit="1" customWidth="1"/>
    <col min="11" max="11" width="13.28515625" style="619" bestFit="1" customWidth="1"/>
    <col min="12" max="12" width="12.85546875" style="619" bestFit="1" customWidth="1"/>
    <col min="13" max="13" width="12.28515625" style="619" customWidth="1"/>
    <col min="14" max="14" width="10.7109375" style="619" bestFit="1" customWidth="1"/>
    <col min="15" max="15" width="13.140625" style="619" customWidth="1"/>
    <col min="16" max="16" width="10.140625" style="619" customWidth="1"/>
    <col min="17" max="17" width="0" style="619" hidden="1" customWidth="1"/>
    <col min="18" max="16384" width="9.140625" style="619"/>
  </cols>
  <sheetData>
    <row r="1" spans="1:19">
      <c r="B1" s="722"/>
      <c r="C1" s="722"/>
      <c r="D1" s="722"/>
      <c r="E1" s="722"/>
      <c r="F1" s="722"/>
      <c r="G1" s="722"/>
      <c r="H1" s="722"/>
      <c r="I1" s="722"/>
      <c r="J1" s="722"/>
      <c r="K1" s="722"/>
      <c r="L1" s="722"/>
      <c r="M1" s="722"/>
      <c r="N1" s="722"/>
      <c r="O1" s="722"/>
      <c r="P1" s="722"/>
    </row>
    <row r="2" spans="1:19">
      <c r="A2" s="623"/>
      <c r="B2" s="723"/>
      <c r="C2" s="723"/>
      <c r="D2" s="724"/>
      <c r="E2" s="724"/>
      <c r="F2" s="724"/>
      <c r="G2" s="724"/>
      <c r="H2" s="724"/>
      <c r="I2" s="724"/>
      <c r="J2" s="724"/>
      <c r="K2" s="724"/>
      <c r="L2" s="724"/>
      <c r="M2" s="724"/>
      <c r="N2" s="1424" t="s">
        <v>366</v>
      </c>
      <c r="O2" s="1424"/>
      <c r="P2" s="1424"/>
    </row>
    <row r="3" spans="1:19" ht="13.9" customHeight="1">
      <c r="B3" s="1332" t="s">
        <v>367</v>
      </c>
      <c r="C3" s="1332"/>
      <c r="D3" s="1332"/>
      <c r="E3" s="1332"/>
      <c r="F3" s="1332"/>
      <c r="G3" s="1332"/>
      <c r="H3" s="1332"/>
      <c r="I3" s="1332"/>
      <c r="J3" s="1332"/>
      <c r="K3" s="1332"/>
      <c r="L3" s="1332"/>
      <c r="M3" s="1332"/>
      <c r="N3" s="1332"/>
      <c r="O3" s="1332"/>
      <c r="P3" s="1332"/>
    </row>
    <row r="4" spans="1:19" ht="14.25">
      <c r="B4" s="363"/>
      <c r="C4" s="363"/>
      <c r="D4" s="363"/>
      <c r="E4" s="363"/>
      <c r="F4" s="363"/>
      <c r="G4" s="363"/>
      <c r="H4" s="363"/>
      <c r="I4" s="363"/>
      <c r="J4" s="363"/>
      <c r="K4" s="363"/>
      <c r="L4" s="363"/>
      <c r="M4" s="363"/>
      <c r="N4" s="363"/>
      <c r="O4" s="363"/>
      <c r="P4" s="363"/>
    </row>
    <row r="5" spans="1:19" ht="13.9" customHeight="1" thickBot="1">
      <c r="B5" s="724"/>
      <c r="C5" s="724"/>
      <c r="D5" s="724"/>
      <c r="E5" s="724"/>
      <c r="F5" s="724"/>
      <c r="G5" s="724"/>
      <c r="H5" s="724"/>
      <c r="I5" s="724"/>
      <c r="J5" s="724"/>
      <c r="K5" s="724"/>
      <c r="L5" s="724"/>
      <c r="M5" s="724"/>
      <c r="N5" s="1425" t="s">
        <v>17</v>
      </c>
      <c r="O5" s="1425"/>
      <c r="P5" s="1425"/>
    </row>
    <row r="6" spans="1:19" ht="13.15" customHeight="1">
      <c r="B6" s="1426" t="s">
        <v>283</v>
      </c>
      <c r="C6" s="1426" t="s">
        <v>284</v>
      </c>
      <c r="D6" s="1426" t="s">
        <v>28</v>
      </c>
      <c r="E6" s="1428" t="s">
        <v>28</v>
      </c>
      <c r="F6" s="1429"/>
      <c r="G6" s="1430"/>
      <c r="H6" s="1428" t="s">
        <v>285</v>
      </c>
      <c r="I6" s="1429"/>
      <c r="J6" s="1430"/>
      <c r="K6" s="1428" t="s">
        <v>286</v>
      </c>
      <c r="L6" s="1429"/>
      <c r="M6" s="1430"/>
      <c r="N6" s="1428" t="s">
        <v>287</v>
      </c>
      <c r="O6" s="1429"/>
      <c r="P6" s="1430"/>
      <c r="Q6" s="619">
        <v>1000</v>
      </c>
    </row>
    <row r="7" spans="1:19" ht="26.25" thickBot="1">
      <c r="B7" s="1427"/>
      <c r="C7" s="1427"/>
      <c r="D7" s="1427"/>
      <c r="E7" s="1017" t="s">
        <v>288</v>
      </c>
      <c r="F7" s="1018" t="s">
        <v>289</v>
      </c>
      <c r="G7" s="1019" t="s">
        <v>290</v>
      </c>
      <c r="H7" s="1017" t="s">
        <v>288</v>
      </c>
      <c r="I7" s="1018" t="s">
        <v>289</v>
      </c>
      <c r="J7" s="1019" t="s">
        <v>290</v>
      </c>
      <c r="K7" s="1017" t="s">
        <v>288</v>
      </c>
      <c r="L7" s="1018" t="s">
        <v>289</v>
      </c>
      <c r="M7" s="1019" t="s">
        <v>290</v>
      </c>
      <c r="N7" s="1017" t="s">
        <v>288</v>
      </c>
      <c r="O7" s="1018" t="s">
        <v>289</v>
      </c>
      <c r="P7" s="1019" t="s">
        <v>290</v>
      </c>
    </row>
    <row r="8" spans="1:19">
      <c r="B8" s="1418" t="s">
        <v>3</v>
      </c>
      <c r="C8" s="725" t="s">
        <v>368</v>
      </c>
      <c r="D8" s="726">
        <v>126130.78699999998</v>
      </c>
      <c r="E8" s="727">
        <v>80362.560999999987</v>
      </c>
      <c r="F8" s="728">
        <v>4.9889999999999999</v>
      </c>
      <c r="G8" s="727">
        <v>45763.237000000001</v>
      </c>
      <c r="H8" s="729">
        <v>43193.994999999995</v>
      </c>
      <c r="I8" s="730">
        <v>4.9889999999999999</v>
      </c>
      <c r="J8" s="731">
        <v>16716.626</v>
      </c>
      <c r="K8" s="732">
        <v>34061.165999999997</v>
      </c>
      <c r="L8" s="730">
        <v>0</v>
      </c>
      <c r="M8" s="727">
        <v>25921.043000000001</v>
      </c>
      <c r="N8" s="729">
        <v>3107.3999999999996</v>
      </c>
      <c r="O8" s="730">
        <v>0</v>
      </c>
      <c r="P8" s="733">
        <v>3125.5680000000002</v>
      </c>
      <c r="S8" s="623"/>
    </row>
    <row r="9" spans="1:19">
      <c r="B9" s="1419"/>
      <c r="C9" s="734" t="s">
        <v>369</v>
      </c>
      <c r="D9" s="735">
        <v>98572.084999999992</v>
      </c>
      <c r="E9" s="736">
        <v>44338.923999999999</v>
      </c>
      <c r="F9" s="737">
        <v>678.41399999999987</v>
      </c>
      <c r="G9" s="738">
        <v>53554.746999999996</v>
      </c>
      <c r="H9" s="739">
        <v>9237.7999999999993</v>
      </c>
      <c r="I9" s="740">
        <v>594.98399999999992</v>
      </c>
      <c r="J9" s="741">
        <v>2967.4490000000001</v>
      </c>
      <c r="K9" s="742">
        <v>34115.207000000002</v>
      </c>
      <c r="L9" s="739">
        <v>2.5779999999999998</v>
      </c>
      <c r="M9" s="736">
        <v>49820.491999999998</v>
      </c>
      <c r="N9" s="742">
        <v>985.91699999999992</v>
      </c>
      <c r="O9" s="739">
        <v>80.852000000000004</v>
      </c>
      <c r="P9" s="738">
        <v>766.80599999999993</v>
      </c>
    </row>
    <row r="10" spans="1:19">
      <c r="B10" s="1419"/>
      <c r="C10" s="734" t="s">
        <v>370</v>
      </c>
      <c r="D10" s="735">
        <v>81486.902000000002</v>
      </c>
      <c r="E10" s="736">
        <v>51555.363000000005</v>
      </c>
      <c r="F10" s="737">
        <v>243.8</v>
      </c>
      <c r="G10" s="736">
        <v>29687.738999999998</v>
      </c>
      <c r="H10" s="742">
        <v>6111.2809999999999</v>
      </c>
      <c r="I10" s="739">
        <v>235.32600000000002</v>
      </c>
      <c r="J10" s="743">
        <v>1056.7069999999999</v>
      </c>
      <c r="K10" s="742">
        <v>43503.249000000003</v>
      </c>
      <c r="L10" s="739">
        <v>1.1659999999999999</v>
      </c>
      <c r="M10" s="744">
        <v>28004.32</v>
      </c>
      <c r="N10" s="742">
        <v>1940.8330000000001</v>
      </c>
      <c r="O10" s="739">
        <v>7.3079999999999998</v>
      </c>
      <c r="P10" s="744">
        <v>626.71199999999999</v>
      </c>
    </row>
    <row r="11" spans="1:19" ht="29.45" customHeight="1" thickBot="1">
      <c r="B11" s="1420"/>
      <c r="C11" s="745" t="s">
        <v>371</v>
      </c>
      <c r="D11" s="746">
        <v>306189.77399999998</v>
      </c>
      <c r="E11" s="747">
        <v>176256.848</v>
      </c>
      <c r="F11" s="748">
        <v>927.20299999999997</v>
      </c>
      <c r="G11" s="749">
        <v>129005.72299999998</v>
      </c>
      <c r="H11" s="747">
        <v>58543.076000000001</v>
      </c>
      <c r="I11" s="750">
        <v>835.29899999999998</v>
      </c>
      <c r="J11" s="751">
        <v>20740.781999999999</v>
      </c>
      <c r="K11" s="747">
        <v>111679.622</v>
      </c>
      <c r="L11" s="750">
        <v>3.7439999999999998</v>
      </c>
      <c r="M11" s="751">
        <v>103745.855</v>
      </c>
      <c r="N11" s="747">
        <v>6034.1500000000005</v>
      </c>
      <c r="O11" s="750">
        <v>88.16</v>
      </c>
      <c r="P11" s="751">
        <v>4519.0860000000002</v>
      </c>
    </row>
    <row r="12" spans="1:19">
      <c r="B12" s="1418" t="s">
        <v>4</v>
      </c>
      <c r="C12" s="725" t="s">
        <v>368</v>
      </c>
      <c r="D12" s="752">
        <v>143376.60800000001</v>
      </c>
      <c r="E12" s="753">
        <v>89464.752999999997</v>
      </c>
      <c r="F12" s="754">
        <v>2.0289999999999999</v>
      </c>
      <c r="G12" s="752">
        <v>53909.826000000001</v>
      </c>
      <c r="H12" s="753">
        <v>47551.766000000003</v>
      </c>
      <c r="I12" s="754">
        <v>2.0289999999999999</v>
      </c>
      <c r="J12" s="755">
        <v>19124.705000000002</v>
      </c>
      <c r="K12" s="752">
        <v>38539.131999999998</v>
      </c>
      <c r="L12" s="754">
        <v>0</v>
      </c>
      <c r="M12" s="752">
        <v>31035.149000000001</v>
      </c>
      <c r="N12" s="753">
        <v>3373.855</v>
      </c>
      <c r="O12" s="754">
        <v>0</v>
      </c>
      <c r="P12" s="755">
        <v>3749.9720000000002</v>
      </c>
      <c r="R12" s="623"/>
    </row>
    <row r="13" spans="1:19">
      <c r="B13" s="1419"/>
      <c r="C13" s="734" t="s">
        <v>369</v>
      </c>
      <c r="D13" s="736">
        <v>94279.565000000002</v>
      </c>
      <c r="E13" s="742">
        <v>41427.487999999998</v>
      </c>
      <c r="F13" s="756">
        <v>277.303</v>
      </c>
      <c r="G13" s="736">
        <v>52574.773999999998</v>
      </c>
      <c r="H13" s="742">
        <v>10411.924999999999</v>
      </c>
      <c r="I13" s="737">
        <v>237.53899999999999</v>
      </c>
      <c r="J13" s="738">
        <v>4506.09</v>
      </c>
      <c r="K13" s="736">
        <v>30036.806</v>
      </c>
      <c r="L13" s="737">
        <v>1.476</v>
      </c>
      <c r="M13" s="736">
        <v>47196.374000000003</v>
      </c>
      <c r="N13" s="742">
        <v>978.75699999999995</v>
      </c>
      <c r="O13" s="737">
        <v>38.287999999999997</v>
      </c>
      <c r="P13" s="744">
        <v>872.31</v>
      </c>
      <c r="R13" s="623"/>
    </row>
    <row r="14" spans="1:19">
      <c r="B14" s="1419"/>
      <c r="C14" s="734" t="s">
        <v>370</v>
      </c>
      <c r="D14" s="757">
        <v>85140.626999999993</v>
      </c>
      <c r="E14" s="732">
        <v>52673.462</v>
      </c>
      <c r="F14" s="758">
        <v>138.83799999999999</v>
      </c>
      <c r="G14" s="738">
        <v>32328.327000000001</v>
      </c>
      <c r="H14" s="730">
        <v>7144.5690000000004</v>
      </c>
      <c r="I14" s="758">
        <v>131.96600000000001</v>
      </c>
      <c r="J14" s="733">
        <v>1191.3989999999999</v>
      </c>
      <c r="K14" s="759">
        <v>43904.989000000001</v>
      </c>
      <c r="L14" s="758">
        <v>1.238</v>
      </c>
      <c r="M14" s="759">
        <v>30380.74</v>
      </c>
      <c r="N14" s="732">
        <v>1623.904</v>
      </c>
      <c r="O14" s="737">
        <v>5.6340000000000003</v>
      </c>
      <c r="P14" s="744">
        <v>756.18799999999999</v>
      </c>
      <c r="R14" s="623"/>
      <c r="S14" s="623"/>
    </row>
    <row r="15" spans="1:19" ht="28.9" customHeight="1" thickBot="1">
      <c r="B15" s="1420"/>
      <c r="C15" s="745" t="s">
        <v>371</v>
      </c>
      <c r="D15" s="760">
        <v>322796.79999999999</v>
      </c>
      <c r="E15" s="761">
        <v>183565.70300000001</v>
      </c>
      <c r="F15" s="762">
        <v>418.17</v>
      </c>
      <c r="G15" s="763">
        <v>138812.927</v>
      </c>
      <c r="H15" s="747">
        <v>65108.26</v>
      </c>
      <c r="I15" s="764">
        <v>372</v>
      </c>
      <c r="J15" s="765">
        <v>24822.194</v>
      </c>
      <c r="K15" s="766">
        <v>112480.927</v>
      </c>
      <c r="L15" s="748">
        <v>2.714</v>
      </c>
      <c r="M15" s="750">
        <v>108612.26300000001</v>
      </c>
      <c r="N15" s="747">
        <v>5976.5159999999996</v>
      </c>
      <c r="O15" s="748">
        <v>43.921999999999997</v>
      </c>
      <c r="P15" s="767">
        <v>5378.47</v>
      </c>
      <c r="R15" s="623"/>
    </row>
    <row r="16" spans="1:19">
      <c r="B16" s="1421" t="s">
        <v>374</v>
      </c>
      <c r="C16" s="768" t="s">
        <v>372</v>
      </c>
      <c r="D16" s="769">
        <v>16607.026000000013</v>
      </c>
      <c r="E16" s="770">
        <v>7308.8550000000105</v>
      </c>
      <c r="F16" s="771">
        <v>-509.03299999999996</v>
      </c>
      <c r="G16" s="772">
        <v>9807.2040000000125</v>
      </c>
      <c r="H16" s="773">
        <v>6565.1840000000011</v>
      </c>
      <c r="I16" s="774">
        <v>-463.29899999999998</v>
      </c>
      <c r="J16" s="775">
        <v>4081.4120000000003</v>
      </c>
      <c r="K16" s="770">
        <v>801.30499999999302</v>
      </c>
      <c r="L16" s="776">
        <v>-1.0299999999999998</v>
      </c>
      <c r="M16" s="775">
        <v>4866.4080000000104</v>
      </c>
      <c r="N16" s="773">
        <v>-57.634000000000924</v>
      </c>
      <c r="O16" s="771">
        <v>-44.238</v>
      </c>
      <c r="P16" s="772">
        <v>859.38400000000001</v>
      </c>
      <c r="Q16" s="773">
        <f t="shared" ref="Q16" si="0">Q15-Q11</f>
        <v>0</v>
      </c>
      <c r="R16" s="777"/>
      <c r="S16" s="722"/>
    </row>
    <row r="17" spans="2:19">
      <c r="B17" s="1422"/>
      <c r="C17" s="734" t="s">
        <v>300</v>
      </c>
      <c r="D17" s="778">
        <v>5.4237689858316479E-2</v>
      </c>
      <c r="E17" s="779">
        <v>4.1467069693655309E-2</v>
      </c>
      <c r="F17" s="780">
        <v>-0.5489984393924523</v>
      </c>
      <c r="G17" s="781">
        <v>7.6021464567118571E-2</v>
      </c>
      <c r="H17" s="782">
        <v>0.11214279208697543</v>
      </c>
      <c r="I17" s="783">
        <v>-0.55465049042318981</v>
      </c>
      <c r="J17" s="784">
        <v>0.19678197283014692</v>
      </c>
      <c r="K17" s="779">
        <v>7.1750332392779143E-3</v>
      </c>
      <c r="L17" s="780">
        <v>-0.27510683760683757</v>
      </c>
      <c r="M17" s="781">
        <v>4.6907011369273603E-2</v>
      </c>
      <c r="N17" s="782">
        <v>-9.5513038290398686E-3</v>
      </c>
      <c r="O17" s="783">
        <v>-0.50179219600725955</v>
      </c>
      <c r="P17" s="784">
        <v>0.19016765779628889</v>
      </c>
      <c r="Q17" s="722"/>
      <c r="R17" s="722"/>
      <c r="S17" s="722"/>
    </row>
    <row r="18" spans="2:19" ht="45" customHeight="1" thickBot="1">
      <c r="B18" s="1423"/>
      <c r="C18" s="785" t="s">
        <v>373</v>
      </c>
      <c r="D18" s="786"/>
      <c r="E18" s="787">
        <v>0.44010619360745296</v>
      </c>
      <c r="F18" s="788">
        <v>-3.0651665144620088E-2</v>
      </c>
      <c r="G18" s="789">
        <v>0.59054547153716774</v>
      </c>
      <c r="H18" s="787">
        <v>0.39532568925947342</v>
      </c>
      <c r="I18" s="788">
        <v>-2.7897770497860342E-2</v>
      </c>
      <c r="J18" s="790">
        <v>0.24576417234488565</v>
      </c>
      <c r="K18" s="788">
        <v>4.8250963176669465E-2</v>
      </c>
      <c r="L18" s="791">
        <v>-6.2021941797405452E-5</v>
      </c>
      <c r="M18" s="789">
        <v>0.29303308129944561</v>
      </c>
      <c r="N18" s="788">
        <v>-3.4704588286909939E-3</v>
      </c>
      <c r="O18" s="792">
        <v>-2.6638122924598278E-3</v>
      </c>
      <c r="P18" s="789">
        <v>5.1748217892836401E-2</v>
      </c>
      <c r="S18" s="623"/>
    </row>
    <row r="19" spans="2:19">
      <c r="B19" s="708"/>
      <c r="C19" s="722"/>
      <c r="D19" s="793"/>
      <c r="E19" s="794"/>
      <c r="F19" s="794"/>
      <c r="G19" s="795"/>
      <c r="H19" s="794"/>
      <c r="I19" s="793"/>
      <c r="J19" s="795"/>
      <c r="K19" s="796"/>
      <c r="L19" s="793"/>
      <c r="M19" s="795"/>
      <c r="N19" s="793"/>
      <c r="O19" s="797"/>
      <c r="P19" s="793"/>
    </row>
    <row r="20" spans="2:19">
      <c r="B20" s="708"/>
      <c r="C20" s="722"/>
      <c r="D20" s="794"/>
      <c r="E20" s="798"/>
      <c r="F20" s="798"/>
      <c r="G20" s="798"/>
      <c r="H20" s="798"/>
      <c r="I20" s="798"/>
      <c r="J20" s="798"/>
      <c r="K20" s="798"/>
      <c r="L20" s="798"/>
      <c r="M20" s="798"/>
      <c r="N20" s="798"/>
      <c r="O20" s="798"/>
      <c r="P20" s="798"/>
    </row>
    <row r="21" spans="2:19">
      <c r="I21" s="799"/>
    </row>
    <row r="22" spans="2:19">
      <c r="I22" s="722"/>
    </row>
    <row r="23" spans="2:19">
      <c r="I23" s="799"/>
    </row>
    <row r="24" spans="2:19">
      <c r="G24" s="623"/>
      <c r="I24" s="799"/>
    </row>
    <row r="25" spans="2:19">
      <c r="E25" s="623"/>
      <c r="I25" s="799"/>
    </row>
    <row r="26" spans="2:19">
      <c r="E26" s="623"/>
      <c r="I26" s="799"/>
    </row>
    <row r="27" spans="2:19">
      <c r="G27" s="623"/>
      <c r="I27" s="722"/>
    </row>
    <row r="30" spans="2:19">
      <c r="J30" s="623"/>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3.140625" style="619" customWidth="1"/>
    <col min="2" max="2" width="7.85546875" style="619" customWidth="1"/>
    <col min="3" max="3" width="11.85546875" style="619" customWidth="1"/>
    <col min="4" max="4" width="10" style="619" customWidth="1"/>
    <col min="5" max="5" width="10.7109375" style="619" customWidth="1"/>
    <col min="6" max="6" width="8.28515625" style="619" customWidth="1"/>
    <col min="7" max="7" width="10.28515625" style="619" customWidth="1"/>
    <col min="8" max="8" width="10.85546875" style="619" customWidth="1"/>
    <col min="9" max="9" width="6.85546875" style="619" customWidth="1"/>
    <col min="10" max="10" width="9.42578125" style="619" customWidth="1"/>
    <col min="11" max="11" width="7.28515625" style="619" bestFit="1" customWidth="1"/>
    <col min="12" max="12" width="7.42578125" style="619" customWidth="1"/>
    <col min="13" max="13" width="10.28515625" style="619" customWidth="1"/>
    <col min="14" max="14" width="10.42578125" style="619" customWidth="1"/>
    <col min="15" max="15" width="6.85546875" style="619" customWidth="1"/>
    <col min="16" max="16" width="8.42578125" style="619" bestFit="1" customWidth="1"/>
    <col min="17" max="17" width="10" style="619" customWidth="1"/>
    <col min="18" max="18" width="7" style="619" customWidth="1"/>
    <col min="19" max="19" width="7.7109375" style="619" customWidth="1"/>
    <col min="20" max="20" width="8.140625" style="619" customWidth="1"/>
    <col min="21" max="21" width="7.140625" style="619" customWidth="1"/>
    <col min="22" max="22" width="6.85546875" style="619" customWidth="1"/>
    <col min="23" max="23" width="9.28515625" style="619" customWidth="1"/>
    <col min="24" max="24" width="7.7109375" style="619" customWidth="1"/>
    <col min="25" max="25" width="9.28515625" style="619" customWidth="1"/>
    <col min="26" max="26" width="8.7109375" style="619" customWidth="1"/>
    <col min="27" max="27" width="7.42578125" style="619" customWidth="1"/>
    <col min="28" max="29" width="9.7109375" style="619" customWidth="1"/>
    <col min="30" max="30" width="7.28515625" style="619" customWidth="1"/>
    <col min="31" max="31" width="9.140625" style="619" customWidth="1"/>
    <col min="32" max="32" width="8" style="619" customWidth="1"/>
    <col min="33" max="33" width="7.28515625" style="619" customWidth="1"/>
    <col min="34" max="34" width="7.7109375" style="619" customWidth="1"/>
    <col min="35" max="35" width="7.5703125" style="619" bestFit="1" customWidth="1"/>
    <col min="36" max="36" width="7.7109375" style="619" customWidth="1"/>
    <col min="37" max="38" width="7.85546875" style="619" customWidth="1"/>
    <col min="39" max="39" width="7" style="619" customWidth="1"/>
    <col min="40" max="40" width="8.140625" style="619" customWidth="1"/>
    <col min="41" max="16384" width="9.140625" style="619"/>
  </cols>
  <sheetData>
    <row r="1" spans="1:41">
      <c r="B1" s="722"/>
      <c r="C1" s="722"/>
      <c r="D1" s="722"/>
      <c r="E1" s="722"/>
      <c r="F1" s="722"/>
      <c r="G1" s="722"/>
      <c r="H1" s="722"/>
      <c r="I1" s="722"/>
      <c r="J1" s="722"/>
      <c r="K1" s="722"/>
      <c r="L1" s="722"/>
      <c r="M1" s="722"/>
      <c r="N1" s="722"/>
      <c r="O1" s="722"/>
      <c r="P1" s="722"/>
      <c r="Q1" s="722"/>
      <c r="R1" s="722"/>
      <c r="S1" s="722"/>
      <c r="T1" s="722"/>
      <c r="U1" s="722"/>
      <c r="V1" s="722"/>
    </row>
    <row r="2" spans="1:41" ht="13.9" customHeight="1">
      <c r="A2" s="623"/>
      <c r="B2" s="723"/>
      <c r="C2" s="724"/>
      <c r="D2" s="724"/>
      <c r="E2" s="724"/>
      <c r="F2" s="724"/>
      <c r="G2" s="724"/>
      <c r="H2" s="724"/>
      <c r="I2" s="724"/>
      <c r="J2" s="724"/>
      <c r="K2" s="724"/>
      <c r="L2" s="724"/>
      <c r="M2" s="724"/>
      <c r="N2" s="724"/>
      <c r="O2" s="724"/>
      <c r="P2" s="724"/>
      <c r="Q2" s="724"/>
      <c r="R2" s="724"/>
      <c r="S2" s="724"/>
      <c r="T2" s="1424"/>
      <c r="U2" s="1424"/>
      <c r="V2" s="1424"/>
      <c r="AM2" s="1444" t="s">
        <v>377</v>
      </c>
      <c r="AN2" s="1444"/>
    </row>
    <row r="3" spans="1:41" ht="13.9" customHeight="1">
      <c r="B3" s="1332" t="s">
        <v>375</v>
      </c>
      <c r="C3" s="1332"/>
      <c r="D3" s="1332"/>
      <c r="E3" s="1332"/>
      <c r="F3" s="1332"/>
      <c r="G3" s="1332"/>
      <c r="H3" s="1332"/>
      <c r="I3" s="1332"/>
      <c r="J3" s="1332"/>
      <c r="K3" s="1332"/>
      <c r="L3" s="1332"/>
      <c r="M3" s="1332"/>
      <c r="N3" s="1332"/>
      <c r="O3" s="1332"/>
      <c r="P3" s="1332"/>
      <c r="Q3" s="1332"/>
      <c r="R3" s="1332"/>
      <c r="S3" s="1332"/>
      <c r="T3" s="1332"/>
      <c r="U3" s="1332"/>
      <c r="V3" s="1332"/>
      <c r="W3" s="1332"/>
      <c r="X3" s="1332"/>
      <c r="Y3" s="1332"/>
      <c r="Z3" s="1332"/>
      <c r="AA3" s="1332"/>
      <c r="AB3" s="1332"/>
      <c r="AC3" s="1332"/>
      <c r="AD3" s="1332"/>
      <c r="AE3" s="1332"/>
      <c r="AF3" s="1332"/>
      <c r="AG3" s="1332"/>
      <c r="AH3" s="1332"/>
      <c r="AI3" s="1332"/>
      <c r="AJ3" s="1332"/>
      <c r="AK3" s="1332"/>
      <c r="AL3" s="1332"/>
      <c r="AM3" s="1332"/>
      <c r="AN3" s="1332"/>
    </row>
    <row r="4" spans="1:41" ht="14.25">
      <c r="B4" s="363"/>
      <c r="C4" s="800"/>
      <c r="D4" s="363"/>
      <c r="E4" s="800"/>
      <c r="F4" s="363"/>
      <c r="G4" s="363"/>
      <c r="H4" s="363"/>
      <c r="I4" s="363"/>
      <c r="J4" s="363"/>
      <c r="K4" s="363"/>
      <c r="L4" s="363"/>
      <c r="M4" s="363"/>
      <c r="N4" s="363"/>
      <c r="O4" s="363"/>
      <c r="P4" s="363"/>
      <c r="Q4" s="363"/>
      <c r="R4" s="363"/>
      <c r="S4" s="363"/>
      <c r="T4" s="363"/>
      <c r="U4" s="363"/>
      <c r="V4" s="363"/>
      <c r="AL4" s="1445" t="s">
        <v>378</v>
      </c>
      <c r="AM4" s="1445"/>
      <c r="AN4" s="1445"/>
    </row>
    <row r="5" spans="1:41" ht="13.5" thickBot="1">
      <c r="B5" s="724"/>
      <c r="C5" s="724"/>
      <c r="D5" s="724"/>
      <c r="E5" s="724"/>
      <c r="F5" s="724"/>
      <c r="G5" s="724"/>
      <c r="H5" s="724"/>
      <c r="I5" s="724"/>
      <c r="J5" s="724"/>
      <c r="K5" s="724"/>
      <c r="L5" s="724"/>
      <c r="M5" s="724"/>
      <c r="N5" s="724"/>
      <c r="O5" s="724"/>
      <c r="P5" s="724"/>
      <c r="Q5" s="724"/>
      <c r="R5" s="724"/>
      <c r="S5" s="724"/>
      <c r="T5" s="1446"/>
      <c r="U5" s="1446"/>
      <c r="V5" s="1446"/>
    </row>
    <row r="6" spans="1:41" ht="13.9" customHeight="1" thickBot="1">
      <c r="B6" s="1440" t="s">
        <v>283</v>
      </c>
      <c r="C6" s="1440" t="s">
        <v>284</v>
      </c>
      <c r="D6" s="1431" t="s">
        <v>28</v>
      </c>
      <c r="E6" s="1437" t="s">
        <v>28</v>
      </c>
      <c r="F6" s="1438"/>
      <c r="G6" s="1438"/>
      <c r="H6" s="1438"/>
      <c r="I6" s="1438"/>
      <c r="J6" s="1438"/>
      <c r="K6" s="1438"/>
      <c r="L6" s="1438"/>
      <c r="M6" s="1438"/>
      <c r="N6" s="1437" t="s">
        <v>376</v>
      </c>
      <c r="O6" s="1438"/>
      <c r="P6" s="1438"/>
      <c r="Q6" s="1438"/>
      <c r="R6" s="1438"/>
      <c r="S6" s="1438"/>
      <c r="T6" s="1438"/>
      <c r="U6" s="1438"/>
      <c r="V6" s="1438"/>
      <c r="W6" s="1437" t="s">
        <v>286</v>
      </c>
      <c r="X6" s="1438"/>
      <c r="Y6" s="1438"/>
      <c r="Z6" s="1438"/>
      <c r="AA6" s="1438"/>
      <c r="AB6" s="1438"/>
      <c r="AC6" s="1438"/>
      <c r="AD6" s="1438"/>
      <c r="AE6" s="1439"/>
      <c r="AF6" s="1437" t="s">
        <v>287</v>
      </c>
      <c r="AG6" s="1438"/>
      <c r="AH6" s="1438"/>
      <c r="AI6" s="1438"/>
      <c r="AJ6" s="1438"/>
      <c r="AK6" s="1438"/>
      <c r="AL6" s="1438"/>
      <c r="AM6" s="1438"/>
      <c r="AN6" s="1439"/>
    </row>
    <row r="7" spans="1:41" ht="13.9" customHeight="1" thickBot="1">
      <c r="B7" s="1441"/>
      <c r="C7" s="1441"/>
      <c r="D7" s="1443"/>
      <c r="E7" s="1431" t="s">
        <v>25</v>
      </c>
      <c r="F7" s="1432"/>
      <c r="G7" s="1433"/>
      <c r="H7" s="1431" t="s">
        <v>26</v>
      </c>
      <c r="I7" s="1432"/>
      <c r="J7" s="1433"/>
      <c r="K7" s="1431" t="s">
        <v>27</v>
      </c>
      <c r="L7" s="1432"/>
      <c r="M7" s="1433"/>
      <c r="N7" s="1431" t="s">
        <v>25</v>
      </c>
      <c r="O7" s="1432"/>
      <c r="P7" s="1433"/>
      <c r="Q7" s="1431" t="s">
        <v>26</v>
      </c>
      <c r="R7" s="1432"/>
      <c r="S7" s="1433"/>
      <c r="T7" s="1431" t="s">
        <v>27</v>
      </c>
      <c r="U7" s="1432"/>
      <c r="V7" s="1433"/>
      <c r="W7" s="1431" t="s">
        <v>25</v>
      </c>
      <c r="X7" s="1432"/>
      <c r="Y7" s="1433"/>
      <c r="Z7" s="1431" t="s">
        <v>26</v>
      </c>
      <c r="AA7" s="1432"/>
      <c r="AB7" s="1433"/>
      <c r="AC7" s="1431" t="s">
        <v>27</v>
      </c>
      <c r="AD7" s="1432"/>
      <c r="AE7" s="1433"/>
      <c r="AF7" s="1431" t="s">
        <v>25</v>
      </c>
      <c r="AG7" s="1432"/>
      <c r="AH7" s="1433"/>
      <c r="AI7" s="1431" t="s">
        <v>26</v>
      </c>
      <c r="AJ7" s="1432"/>
      <c r="AK7" s="1433"/>
      <c r="AL7" s="1431" t="s">
        <v>27</v>
      </c>
      <c r="AM7" s="1432"/>
      <c r="AN7" s="1433"/>
    </row>
    <row r="8" spans="1:41" ht="26.25" thickBot="1">
      <c r="B8" s="1442"/>
      <c r="C8" s="1442"/>
      <c r="D8" s="1443"/>
      <c r="E8" s="801" t="s">
        <v>304</v>
      </c>
      <c r="F8" s="802" t="s">
        <v>305</v>
      </c>
      <c r="G8" s="803" t="s">
        <v>306</v>
      </c>
      <c r="H8" s="801" t="s">
        <v>304</v>
      </c>
      <c r="I8" s="802" t="s">
        <v>305</v>
      </c>
      <c r="J8" s="803" t="s">
        <v>306</v>
      </c>
      <c r="K8" s="801" t="s">
        <v>304</v>
      </c>
      <c r="L8" s="802" t="s">
        <v>305</v>
      </c>
      <c r="M8" s="803" t="s">
        <v>306</v>
      </c>
      <c r="N8" s="801" t="s">
        <v>304</v>
      </c>
      <c r="O8" s="802" t="s">
        <v>305</v>
      </c>
      <c r="P8" s="803" t="s">
        <v>306</v>
      </c>
      <c r="Q8" s="801" t="s">
        <v>304</v>
      </c>
      <c r="R8" s="802" t="s">
        <v>305</v>
      </c>
      <c r="S8" s="803" t="s">
        <v>306</v>
      </c>
      <c r="T8" s="801" t="s">
        <v>304</v>
      </c>
      <c r="U8" s="802" t="s">
        <v>305</v>
      </c>
      <c r="V8" s="803" t="s">
        <v>306</v>
      </c>
      <c r="W8" s="801" t="s">
        <v>304</v>
      </c>
      <c r="X8" s="802" t="s">
        <v>305</v>
      </c>
      <c r="Y8" s="803" t="s">
        <v>306</v>
      </c>
      <c r="Z8" s="801" t="s">
        <v>304</v>
      </c>
      <c r="AA8" s="802" t="s">
        <v>305</v>
      </c>
      <c r="AB8" s="803" t="s">
        <v>306</v>
      </c>
      <c r="AC8" s="801" t="s">
        <v>304</v>
      </c>
      <c r="AD8" s="802" t="s">
        <v>305</v>
      </c>
      <c r="AE8" s="803" t="s">
        <v>306</v>
      </c>
      <c r="AF8" s="801" t="s">
        <v>304</v>
      </c>
      <c r="AG8" s="802" t="s">
        <v>305</v>
      </c>
      <c r="AH8" s="803" t="s">
        <v>306</v>
      </c>
      <c r="AI8" s="801" t="s">
        <v>304</v>
      </c>
      <c r="AJ8" s="802" t="s">
        <v>305</v>
      </c>
      <c r="AK8" s="803" t="s">
        <v>306</v>
      </c>
      <c r="AL8" s="801" t="s">
        <v>304</v>
      </c>
      <c r="AM8" s="802" t="s">
        <v>305</v>
      </c>
      <c r="AN8" s="803" t="s">
        <v>306</v>
      </c>
    </row>
    <row r="9" spans="1:41" ht="25.5">
      <c r="B9" s="1434" t="s">
        <v>3</v>
      </c>
      <c r="C9" s="725" t="s">
        <v>368</v>
      </c>
      <c r="D9" s="804">
        <v>126130.787</v>
      </c>
      <c r="E9" s="753">
        <v>58633.018000000004</v>
      </c>
      <c r="F9" s="758">
        <v>4.9889999999999999</v>
      </c>
      <c r="G9" s="733">
        <v>32947.868999999999</v>
      </c>
      <c r="H9" s="805">
        <v>18314.308999999997</v>
      </c>
      <c r="I9" s="728">
        <v>0</v>
      </c>
      <c r="J9" s="806">
        <v>11495.016</v>
      </c>
      <c r="K9" s="805">
        <v>3415.2339999999999</v>
      </c>
      <c r="L9" s="758">
        <v>0</v>
      </c>
      <c r="M9" s="759">
        <v>1320.3519999999999</v>
      </c>
      <c r="N9" s="732">
        <v>30723.227999999999</v>
      </c>
      <c r="O9" s="758">
        <v>4.9889999999999999</v>
      </c>
      <c r="P9" s="733">
        <v>11789.507</v>
      </c>
      <c r="Q9" s="805">
        <v>10406.969999999999</v>
      </c>
      <c r="R9" s="758">
        <v>0</v>
      </c>
      <c r="S9" s="807">
        <v>4633.2659999999996</v>
      </c>
      <c r="T9" s="805">
        <v>2063.797</v>
      </c>
      <c r="U9" s="758">
        <v>0</v>
      </c>
      <c r="V9" s="807">
        <v>293.85300000000001</v>
      </c>
      <c r="W9" s="732">
        <v>25545.697</v>
      </c>
      <c r="X9" s="758">
        <v>0</v>
      </c>
      <c r="Y9" s="733">
        <v>19263.955000000002</v>
      </c>
      <c r="Z9" s="805">
        <v>7293.6809999999996</v>
      </c>
      <c r="AA9" s="758">
        <v>0</v>
      </c>
      <c r="AB9" s="807">
        <v>5880.8220000000001</v>
      </c>
      <c r="AC9" s="805">
        <v>1221.788</v>
      </c>
      <c r="AD9" s="758">
        <v>0</v>
      </c>
      <c r="AE9" s="807">
        <v>776.26599999999996</v>
      </c>
      <c r="AF9" s="732">
        <v>2364.0929999999998</v>
      </c>
      <c r="AG9" s="758">
        <v>0</v>
      </c>
      <c r="AH9" s="755">
        <v>1894.4070000000002</v>
      </c>
      <c r="AI9" s="805">
        <v>613.65800000000002</v>
      </c>
      <c r="AJ9" s="758">
        <v>0</v>
      </c>
      <c r="AK9" s="807">
        <v>980.928</v>
      </c>
      <c r="AL9" s="805">
        <v>129.649</v>
      </c>
      <c r="AM9" s="758">
        <v>0</v>
      </c>
      <c r="AN9" s="807">
        <v>250.233</v>
      </c>
    </row>
    <row r="10" spans="1:41" ht="25.5">
      <c r="B10" s="1435"/>
      <c r="C10" s="734" t="s">
        <v>369</v>
      </c>
      <c r="D10" s="735">
        <v>98572.085000000006</v>
      </c>
      <c r="E10" s="757">
        <v>34860.487999999998</v>
      </c>
      <c r="F10" s="758">
        <v>158.56899999999999</v>
      </c>
      <c r="G10" s="807">
        <v>44349.793000000005</v>
      </c>
      <c r="H10" s="759">
        <v>7772.3740000000007</v>
      </c>
      <c r="I10" s="737">
        <v>402.92599999999993</v>
      </c>
      <c r="J10" s="738">
        <v>8014.8389999999999</v>
      </c>
      <c r="K10" s="805">
        <v>1706.0619999999999</v>
      </c>
      <c r="L10" s="758">
        <v>116.919</v>
      </c>
      <c r="M10" s="759">
        <v>1190.115</v>
      </c>
      <c r="N10" s="757">
        <v>5958.02</v>
      </c>
      <c r="O10" s="758">
        <v>158.56899999999999</v>
      </c>
      <c r="P10" s="807">
        <v>1964.4780000000001</v>
      </c>
      <c r="Q10" s="805">
        <v>2524.6590000000001</v>
      </c>
      <c r="R10" s="758">
        <v>357.84699999999998</v>
      </c>
      <c r="S10" s="807">
        <v>814.85199999999998</v>
      </c>
      <c r="T10" s="805">
        <v>755.12099999999998</v>
      </c>
      <c r="U10" s="758">
        <v>78.567999999999998</v>
      </c>
      <c r="V10" s="807">
        <v>188.119</v>
      </c>
      <c r="W10" s="757">
        <v>28094.876</v>
      </c>
      <c r="X10" s="758">
        <v>0</v>
      </c>
      <c r="Y10" s="807">
        <v>41793.906999999999</v>
      </c>
      <c r="Z10" s="805">
        <v>5160.9059999999999</v>
      </c>
      <c r="AA10" s="758">
        <v>2.5779999999999998</v>
      </c>
      <c r="AB10" s="807">
        <v>7051.6840000000002</v>
      </c>
      <c r="AC10" s="805">
        <v>859.42499999999995</v>
      </c>
      <c r="AD10" s="758">
        <v>0</v>
      </c>
      <c r="AE10" s="807">
        <v>974.90099999999995</v>
      </c>
      <c r="AF10" s="757">
        <v>807.59199999999998</v>
      </c>
      <c r="AG10" s="758">
        <v>0</v>
      </c>
      <c r="AH10" s="807">
        <v>591.4079999999999</v>
      </c>
      <c r="AI10" s="805">
        <v>86.808999999999997</v>
      </c>
      <c r="AJ10" s="758">
        <v>42.500999999999998</v>
      </c>
      <c r="AK10" s="807">
        <v>148.303</v>
      </c>
      <c r="AL10" s="805">
        <v>91.515999999999991</v>
      </c>
      <c r="AM10" s="758">
        <v>38.350999999999999</v>
      </c>
      <c r="AN10" s="807">
        <v>27.094999999999999</v>
      </c>
    </row>
    <row r="11" spans="1:41" ht="26.25" thickBot="1">
      <c r="B11" s="1435"/>
      <c r="C11" s="734" t="s">
        <v>370</v>
      </c>
      <c r="D11" s="808">
        <v>81486.902000000002</v>
      </c>
      <c r="E11" s="809">
        <v>34144.465000000004</v>
      </c>
      <c r="F11" s="810">
        <v>116.077</v>
      </c>
      <c r="G11" s="811">
        <v>20494.244000000002</v>
      </c>
      <c r="H11" s="812">
        <v>15497.907000000001</v>
      </c>
      <c r="I11" s="813">
        <v>93.951999999999998</v>
      </c>
      <c r="J11" s="814">
        <v>7966.9919999999993</v>
      </c>
      <c r="K11" s="812">
        <v>1912.991</v>
      </c>
      <c r="L11" s="810">
        <v>33.771000000000001</v>
      </c>
      <c r="M11" s="815">
        <v>1226.5029999999999</v>
      </c>
      <c r="N11" s="809">
        <v>3411.8020000000001</v>
      </c>
      <c r="O11" s="810">
        <v>111.69199999999999</v>
      </c>
      <c r="P11" s="811">
        <v>682.14700000000005</v>
      </c>
      <c r="Q11" s="812">
        <v>2662.03</v>
      </c>
      <c r="R11" s="810">
        <v>92.786000000000001</v>
      </c>
      <c r="S11" s="811">
        <v>364.08699999999999</v>
      </c>
      <c r="T11" s="812">
        <v>37.448999999999998</v>
      </c>
      <c r="U11" s="810">
        <v>30.847999999999999</v>
      </c>
      <c r="V11" s="811">
        <v>10.473000000000001</v>
      </c>
      <c r="W11" s="809">
        <v>29541.008000000002</v>
      </c>
      <c r="X11" s="810">
        <v>0</v>
      </c>
      <c r="Y11" s="811">
        <v>19439.429</v>
      </c>
      <c r="Z11" s="812">
        <v>12125.217000000001</v>
      </c>
      <c r="AA11" s="810">
        <v>1.1659999999999999</v>
      </c>
      <c r="AB11" s="811">
        <v>7356.7479999999996</v>
      </c>
      <c r="AC11" s="812">
        <v>1837.0239999999999</v>
      </c>
      <c r="AD11" s="810">
        <v>0</v>
      </c>
      <c r="AE11" s="811">
        <v>1208.143</v>
      </c>
      <c r="AF11" s="809">
        <v>1191.655</v>
      </c>
      <c r="AG11" s="810">
        <v>4.3849999999999998</v>
      </c>
      <c r="AH11" s="811">
        <v>372.66800000000001</v>
      </c>
      <c r="AI11" s="812">
        <v>710.66</v>
      </c>
      <c r="AJ11" s="810">
        <v>0</v>
      </c>
      <c r="AK11" s="811">
        <v>246.15700000000001</v>
      </c>
      <c r="AL11" s="812">
        <v>38.518000000000001</v>
      </c>
      <c r="AM11" s="810">
        <v>2.923</v>
      </c>
      <c r="AN11" s="811">
        <v>7.8869999999999996</v>
      </c>
    </row>
    <row r="12" spans="1:41" ht="26.25" thickBot="1">
      <c r="B12" s="1436"/>
      <c r="C12" s="745" t="s">
        <v>371</v>
      </c>
      <c r="D12" s="816">
        <v>306189.77400000003</v>
      </c>
      <c r="E12" s="817">
        <v>127637.97100000001</v>
      </c>
      <c r="F12" s="818">
        <v>279.63499999999999</v>
      </c>
      <c r="G12" s="819">
        <v>97791.905999999988</v>
      </c>
      <c r="H12" s="817">
        <v>41584.590000000004</v>
      </c>
      <c r="I12" s="820">
        <v>496.87799999999993</v>
      </c>
      <c r="J12" s="819">
        <v>27476.847000000002</v>
      </c>
      <c r="K12" s="820">
        <v>7034.2869999999994</v>
      </c>
      <c r="L12" s="820">
        <v>150.69</v>
      </c>
      <c r="M12" s="821">
        <v>3736.9700000000003</v>
      </c>
      <c r="N12" s="762">
        <v>40093.050000000003</v>
      </c>
      <c r="O12" s="762">
        <v>275.25</v>
      </c>
      <c r="P12" s="822">
        <v>14436.132000000001</v>
      </c>
      <c r="Q12" s="762">
        <v>15593.659</v>
      </c>
      <c r="R12" s="762">
        <v>450.63299999999998</v>
      </c>
      <c r="S12" s="822">
        <v>5812.2049999999999</v>
      </c>
      <c r="T12" s="762">
        <v>2856.3670000000002</v>
      </c>
      <c r="U12" s="762">
        <v>109.416</v>
      </c>
      <c r="V12" s="822">
        <v>492.44499999999999</v>
      </c>
      <c r="W12" s="823">
        <v>83181.581000000006</v>
      </c>
      <c r="X12" s="762">
        <v>0</v>
      </c>
      <c r="Y12" s="822">
        <v>80497.290999999997</v>
      </c>
      <c r="Z12" s="762">
        <v>24579.804</v>
      </c>
      <c r="AA12" s="762">
        <v>3.7439999999999998</v>
      </c>
      <c r="AB12" s="822">
        <v>20289.254000000001</v>
      </c>
      <c r="AC12" s="762">
        <v>3918.2369999999996</v>
      </c>
      <c r="AD12" s="762">
        <v>0</v>
      </c>
      <c r="AE12" s="822">
        <v>2959.31</v>
      </c>
      <c r="AF12" s="823">
        <v>4363.34</v>
      </c>
      <c r="AG12" s="762">
        <v>4.3849999999999998</v>
      </c>
      <c r="AH12" s="821">
        <v>2858.4830000000002</v>
      </c>
      <c r="AI12" s="762">
        <v>1411.127</v>
      </c>
      <c r="AJ12" s="762">
        <v>42.500999999999998</v>
      </c>
      <c r="AK12" s="822">
        <v>1375.3879999999999</v>
      </c>
      <c r="AL12" s="762">
        <v>259.68299999999999</v>
      </c>
      <c r="AM12" s="762">
        <v>41.274000000000001</v>
      </c>
      <c r="AN12" s="822">
        <v>285.21499999999997</v>
      </c>
    </row>
    <row r="13" spans="1:41" ht="25.5">
      <c r="B13" s="1434" t="s">
        <v>3</v>
      </c>
      <c r="C13" s="725" t="s">
        <v>368</v>
      </c>
      <c r="D13" s="824">
        <v>143376.60800000001</v>
      </c>
      <c r="E13" s="825">
        <v>69754.043999999994</v>
      </c>
      <c r="F13" s="826">
        <v>2.0289999999999999</v>
      </c>
      <c r="G13" s="825">
        <v>42076.21</v>
      </c>
      <c r="H13" s="827">
        <v>16195.521000000001</v>
      </c>
      <c r="I13" s="826">
        <v>0</v>
      </c>
      <c r="J13" s="825">
        <v>10137.072</v>
      </c>
      <c r="K13" s="827">
        <v>3515.1880000000001</v>
      </c>
      <c r="L13" s="826">
        <v>0</v>
      </c>
      <c r="M13" s="828">
        <v>1696.5440000000001</v>
      </c>
      <c r="N13" s="829">
        <v>36225.014999999999</v>
      </c>
      <c r="O13" s="830">
        <v>2.0289999999999999</v>
      </c>
      <c r="P13" s="831">
        <v>14960.651</v>
      </c>
      <c r="Q13" s="832">
        <v>9270.0889999999999</v>
      </c>
      <c r="R13" s="830">
        <v>0</v>
      </c>
      <c r="S13" s="831">
        <v>3876.1559999999999</v>
      </c>
      <c r="T13" s="833">
        <v>2056.6619999999998</v>
      </c>
      <c r="U13" s="830">
        <v>0</v>
      </c>
      <c r="V13" s="831">
        <v>287.89800000000002</v>
      </c>
      <c r="W13" s="833">
        <v>30732.616999999998</v>
      </c>
      <c r="X13" s="830">
        <v>0</v>
      </c>
      <c r="Y13" s="831">
        <v>24636.016</v>
      </c>
      <c r="Z13" s="833">
        <v>6454.6959999999999</v>
      </c>
      <c r="AA13" s="830">
        <v>0</v>
      </c>
      <c r="AB13" s="831">
        <v>5425.4290000000001</v>
      </c>
      <c r="AC13" s="833">
        <v>1351.819</v>
      </c>
      <c r="AD13" s="830">
        <v>0</v>
      </c>
      <c r="AE13" s="831">
        <v>973.70399999999995</v>
      </c>
      <c r="AF13" s="833">
        <v>2796.4119999999998</v>
      </c>
      <c r="AG13" s="830">
        <v>0</v>
      </c>
      <c r="AH13" s="831">
        <v>2479.5430000000001</v>
      </c>
      <c r="AI13" s="833">
        <v>470.73599999999999</v>
      </c>
      <c r="AJ13" s="830">
        <v>0</v>
      </c>
      <c r="AK13" s="831">
        <v>835.48699999999997</v>
      </c>
      <c r="AL13" s="833">
        <v>106.70699999999999</v>
      </c>
      <c r="AM13" s="830">
        <v>0</v>
      </c>
      <c r="AN13" s="831">
        <v>434.94200000000001</v>
      </c>
      <c r="AO13" s="834"/>
    </row>
    <row r="14" spans="1:41" ht="25.5">
      <c r="B14" s="1435"/>
      <c r="C14" s="734" t="s">
        <v>369</v>
      </c>
      <c r="D14" s="835">
        <v>94279.565000000002</v>
      </c>
      <c r="E14" s="836">
        <v>34256.703999999998</v>
      </c>
      <c r="F14" s="740">
        <v>196.97300000000001</v>
      </c>
      <c r="G14" s="836">
        <v>44995.459000000003</v>
      </c>
      <c r="H14" s="837">
        <v>5389.152</v>
      </c>
      <c r="I14" s="740">
        <v>42.042000000000002</v>
      </c>
      <c r="J14" s="836">
        <v>6598.665</v>
      </c>
      <c r="K14" s="837">
        <v>1781.6320000000001</v>
      </c>
      <c r="L14" s="740">
        <v>38.287999999999997</v>
      </c>
      <c r="M14" s="838">
        <v>980.65</v>
      </c>
      <c r="N14" s="836">
        <v>7810.3469999999998</v>
      </c>
      <c r="O14" s="740">
        <v>196.97300000000001</v>
      </c>
      <c r="P14" s="839">
        <v>3660.721</v>
      </c>
      <c r="Q14" s="840">
        <v>1644.4760000000001</v>
      </c>
      <c r="R14" s="740">
        <v>40.566000000000003</v>
      </c>
      <c r="S14" s="839">
        <v>776.59900000000005</v>
      </c>
      <c r="T14" s="837">
        <v>957.10199999999998</v>
      </c>
      <c r="U14" s="740">
        <v>0</v>
      </c>
      <c r="V14" s="839">
        <v>68.77</v>
      </c>
      <c r="W14" s="837">
        <v>25610.949000000001</v>
      </c>
      <c r="X14" s="740">
        <v>0</v>
      </c>
      <c r="Y14" s="839">
        <v>40727.298000000003</v>
      </c>
      <c r="Z14" s="837">
        <v>3662.6480000000001</v>
      </c>
      <c r="AA14" s="740">
        <v>1.476</v>
      </c>
      <c r="AB14" s="839">
        <v>5610.48</v>
      </c>
      <c r="AC14" s="837">
        <v>763.20899999999995</v>
      </c>
      <c r="AD14" s="740">
        <v>0</v>
      </c>
      <c r="AE14" s="839">
        <v>858.596</v>
      </c>
      <c r="AF14" s="837">
        <v>835.40800000000002</v>
      </c>
      <c r="AG14" s="740">
        <v>0</v>
      </c>
      <c r="AH14" s="839">
        <v>607.44000000000005</v>
      </c>
      <c r="AI14" s="837">
        <v>82.028000000000006</v>
      </c>
      <c r="AJ14" s="740">
        <v>0</v>
      </c>
      <c r="AK14" s="839">
        <v>211.58600000000001</v>
      </c>
      <c r="AL14" s="837">
        <v>61.320999999999998</v>
      </c>
      <c r="AM14" s="740">
        <v>38.287999999999997</v>
      </c>
      <c r="AN14" s="839">
        <v>53.283999999999999</v>
      </c>
    </row>
    <row r="15" spans="1:41" ht="26.25" thickBot="1">
      <c r="B15" s="1435"/>
      <c r="C15" s="734" t="s">
        <v>370</v>
      </c>
      <c r="D15" s="841">
        <v>85140.626999999993</v>
      </c>
      <c r="E15" s="825">
        <v>39462.067000000003</v>
      </c>
      <c r="F15" s="826">
        <v>57.965000000000003</v>
      </c>
      <c r="G15" s="825">
        <v>23917.632000000001</v>
      </c>
      <c r="H15" s="827">
        <v>11288.641</v>
      </c>
      <c r="I15" s="826">
        <v>47.106999999999999</v>
      </c>
      <c r="J15" s="825">
        <v>7069.5479999999998</v>
      </c>
      <c r="K15" s="827">
        <v>1922.7539999999999</v>
      </c>
      <c r="L15" s="826">
        <v>33.765999999999998</v>
      </c>
      <c r="M15" s="828">
        <v>1341.1469999999999</v>
      </c>
      <c r="N15" s="842">
        <v>5602.7790000000005</v>
      </c>
      <c r="O15" s="843">
        <v>55.25</v>
      </c>
      <c r="P15" s="844">
        <v>915.09100000000001</v>
      </c>
      <c r="Q15" s="845">
        <v>1502.3330000000001</v>
      </c>
      <c r="R15" s="843">
        <v>45.869</v>
      </c>
      <c r="S15" s="846">
        <v>265.85399999999998</v>
      </c>
      <c r="T15" s="847">
        <v>39.457000000000001</v>
      </c>
      <c r="U15" s="843">
        <v>30.847000000000001</v>
      </c>
      <c r="V15" s="844">
        <v>10.454000000000001</v>
      </c>
      <c r="W15" s="847">
        <v>32402.117999999999</v>
      </c>
      <c r="X15" s="843">
        <v>0</v>
      </c>
      <c r="Y15" s="844">
        <v>22533.751</v>
      </c>
      <c r="Z15" s="847">
        <v>9662.9709999999995</v>
      </c>
      <c r="AA15" s="843">
        <v>1.238</v>
      </c>
      <c r="AB15" s="844">
        <v>6551.1660000000002</v>
      </c>
      <c r="AC15" s="847">
        <v>1839.9</v>
      </c>
      <c r="AD15" s="843">
        <v>0</v>
      </c>
      <c r="AE15" s="844">
        <v>1295.8230000000001</v>
      </c>
      <c r="AF15" s="847">
        <v>1457.17</v>
      </c>
      <c r="AG15" s="843">
        <v>2.7149999999999999</v>
      </c>
      <c r="AH15" s="844">
        <v>468.79</v>
      </c>
      <c r="AI15" s="847">
        <v>123.337</v>
      </c>
      <c r="AJ15" s="843">
        <v>0</v>
      </c>
      <c r="AK15" s="844">
        <v>252.52799999999999</v>
      </c>
      <c r="AL15" s="847">
        <v>43.396999999999998</v>
      </c>
      <c r="AM15" s="843">
        <v>2.919</v>
      </c>
      <c r="AN15" s="844">
        <v>34.869999999999997</v>
      </c>
    </row>
    <row r="16" spans="1:41" ht="26.25" thickBot="1">
      <c r="B16" s="1436"/>
      <c r="C16" s="745" t="s">
        <v>371</v>
      </c>
      <c r="D16" s="848">
        <v>322796.79999999999</v>
      </c>
      <c r="E16" s="849">
        <v>143472.815</v>
      </c>
      <c r="F16" s="850">
        <v>256.96699999999998</v>
      </c>
      <c r="G16" s="849">
        <v>110989.30100000001</v>
      </c>
      <c r="H16" s="851">
        <v>32873.313999999998</v>
      </c>
      <c r="I16" s="850">
        <v>89.149000000000001</v>
      </c>
      <c r="J16" s="849">
        <v>23805.285</v>
      </c>
      <c r="K16" s="851">
        <v>7219.5739999999996</v>
      </c>
      <c r="L16" s="850">
        <v>72.054000000000002</v>
      </c>
      <c r="M16" s="852">
        <v>4018.3409999999999</v>
      </c>
      <c r="N16" s="853">
        <v>49638.141000000003</v>
      </c>
      <c r="O16" s="854">
        <v>254.25200000000001</v>
      </c>
      <c r="P16" s="855">
        <v>19536.463</v>
      </c>
      <c r="Q16" s="856">
        <v>12416.897999999999</v>
      </c>
      <c r="R16" s="857">
        <v>86.435000000000002</v>
      </c>
      <c r="S16" s="858">
        <v>4918.6090000000004</v>
      </c>
      <c r="T16" s="859">
        <v>3053.221</v>
      </c>
      <c r="U16" s="853">
        <v>30.847000000000001</v>
      </c>
      <c r="V16" s="855">
        <v>367.12200000000001</v>
      </c>
      <c r="W16" s="859">
        <v>88745.683999999994</v>
      </c>
      <c r="X16" s="857">
        <v>0</v>
      </c>
      <c r="Y16" s="858">
        <v>87897.065000000002</v>
      </c>
      <c r="Z16" s="859">
        <v>19780.314999999999</v>
      </c>
      <c r="AA16" s="853">
        <v>2.714</v>
      </c>
      <c r="AB16" s="855">
        <v>17587.075000000001</v>
      </c>
      <c r="AC16" s="856">
        <v>3954.9279999999999</v>
      </c>
      <c r="AD16" s="854">
        <v>0</v>
      </c>
      <c r="AE16" s="855">
        <v>3128.123</v>
      </c>
      <c r="AF16" s="859">
        <v>5088.99</v>
      </c>
      <c r="AG16" s="853">
        <v>2.7149999999999999</v>
      </c>
      <c r="AH16" s="855">
        <v>3555.7730000000001</v>
      </c>
      <c r="AI16" s="856">
        <v>676.101</v>
      </c>
      <c r="AJ16" s="854">
        <v>0</v>
      </c>
      <c r="AK16" s="855">
        <v>1299.6010000000001</v>
      </c>
      <c r="AL16" s="859">
        <v>211.42500000000001</v>
      </c>
      <c r="AM16" s="857">
        <v>41.207000000000001</v>
      </c>
      <c r="AN16" s="855">
        <v>523.096</v>
      </c>
    </row>
    <row r="17" spans="2:34">
      <c r="B17" s="708"/>
      <c r="C17" s="623"/>
      <c r="D17" s="708"/>
      <c r="E17" s="704"/>
      <c r="F17" s="708"/>
      <c r="G17" s="860"/>
      <c r="H17" s="860"/>
      <c r="I17" s="860"/>
      <c r="J17" s="860"/>
      <c r="K17" s="860"/>
      <c r="L17" s="860"/>
      <c r="M17" s="860"/>
      <c r="N17" s="704"/>
      <c r="O17" s="708"/>
      <c r="P17" s="710"/>
      <c r="Q17" s="704"/>
      <c r="R17" s="708"/>
      <c r="S17" s="710"/>
      <c r="T17" s="708"/>
      <c r="U17" s="708"/>
      <c r="V17" s="708"/>
    </row>
    <row r="18" spans="2:34">
      <c r="B18" s="996" t="s">
        <v>307</v>
      </c>
      <c r="D18" s="708"/>
      <c r="E18" s="794"/>
      <c r="F18" s="708"/>
      <c r="G18" s="860"/>
      <c r="H18" s="860"/>
      <c r="I18" s="860"/>
      <c r="J18" s="860"/>
      <c r="K18" s="860"/>
      <c r="L18" s="860"/>
      <c r="M18" s="860"/>
      <c r="N18" s="710"/>
      <c r="O18" s="710"/>
      <c r="P18" s="860"/>
      <c r="Q18" s="794"/>
      <c r="R18" s="793"/>
      <c r="S18" s="797"/>
      <c r="T18" s="704"/>
      <c r="U18" s="708"/>
      <c r="V18" s="708"/>
      <c r="AH18" s="623"/>
    </row>
    <row r="19" spans="2:34">
      <c r="B19" s="450" t="s">
        <v>308</v>
      </c>
      <c r="D19" s="861"/>
      <c r="E19" s="862"/>
      <c r="F19" s="861"/>
      <c r="G19" s="863"/>
      <c r="H19" s="863"/>
      <c r="I19" s="863"/>
      <c r="J19" s="863"/>
      <c r="K19" s="863"/>
      <c r="L19" s="863"/>
      <c r="M19" s="863"/>
      <c r="N19" s="793"/>
      <c r="O19" s="793"/>
      <c r="P19" s="710"/>
      <c r="Q19" s="793"/>
      <c r="R19" s="722"/>
      <c r="S19" s="794"/>
      <c r="T19" s="704"/>
    </row>
    <row r="20" spans="2:34">
      <c r="B20" s="450" t="s">
        <v>309</v>
      </c>
      <c r="D20" s="861"/>
      <c r="E20" s="862"/>
      <c r="F20" s="861"/>
      <c r="G20" s="863"/>
      <c r="H20" s="863"/>
      <c r="I20" s="863"/>
      <c r="J20" s="863"/>
      <c r="K20" s="863"/>
      <c r="L20" s="863"/>
      <c r="M20" s="863"/>
      <c r="N20" s="793"/>
      <c r="O20" s="793"/>
      <c r="P20" s="708"/>
      <c r="Q20" s="793"/>
      <c r="R20" s="799"/>
      <c r="S20" s="722"/>
    </row>
    <row r="21" spans="2:34">
      <c r="B21" s="450" t="s">
        <v>310</v>
      </c>
      <c r="D21" s="861"/>
      <c r="E21" s="862"/>
      <c r="F21" s="861"/>
      <c r="G21" s="863"/>
      <c r="H21" s="863"/>
      <c r="I21" s="863"/>
      <c r="J21" s="863"/>
      <c r="K21" s="863"/>
      <c r="L21" s="863"/>
      <c r="M21" s="863"/>
      <c r="N21" s="864"/>
      <c r="O21" s="864"/>
      <c r="P21" s="864"/>
      <c r="Q21" s="793"/>
      <c r="R21" s="793"/>
      <c r="S21" s="793"/>
      <c r="T21" s="708"/>
      <c r="U21" s="708"/>
      <c r="V21" s="708"/>
    </row>
    <row r="22" spans="2:34">
      <c r="D22" s="708"/>
      <c r="E22" s="708"/>
      <c r="F22" s="708"/>
      <c r="G22" s="708"/>
      <c r="H22" s="793"/>
      <c r="I22" s="793"/>
      <c r="J22" s="793"/>
      <c r="K22" s="793"/>
      <c r="L22" s="793"/>
      <c r="M22" s="797"/>
      <c r="N22" s="864"/>
      <c r="O22" s="864"/>
      <c r="P22" s="864"/>
      <c r="Q22" s="793"/>
      <c r="R22" s="793"/>
      <c r="S22" s="793"/>
      <c r="T22" s="708"/>
      <c r="U22" s="708"/>
      <c r="V22" s="708"/>
    </row>
    <row r="23" spans="2:34">
      <c r="D23" s="708"/>
      <c r="E23" s="708"/>
      <c r="F23" s="708"/>
      <c r="G23" s="708"/>
      <c r="H23" s="710"/>
      <c r="I23" s="708"/>
      <c r="J23" s="708"/>
      <c r="K23" s="708"/>
      <c r="L23" s="708"/>
      <c r="M23" s="708"/>
      <c r="N23" s="864"/>
      <c r="O23" s="864"/>
      <c r="P23" s="864"/>
      <c r="Q23" s="793"/>
      <c r="R23" s="793"/>
      <c r="S23" s="793"/>
      <c r="T23" s="708"/>
      <c r="U23" s="708"/>
      <c r="V23" s="708"/>
    </row>
    <row r="24" spans="2:34">
      <c r="D24" s="708"/>
      <c r="E24" s="708"/>
      <c r="F24" s="708"/>
      <c r="G24" s="708"/>
      <c r="H24" s="708"/>
      <c r="I24" s="708"/>
      <c r="J24" s="708"/>
      <c r="K24" s="708"/>
      <c r="L24" s="708"/>
      <c r="M24" s="708"/>
      <c r="N24" s="864"/>
      <c r="O24" s="864"/>
      <c r="P24" s="864"/>
      <c r="Q24" s="793"/>
      <c r="R24" s="793"/>
      <c r="S24" s="793"/>
      <c r="T24" s="708"/>
      <c r="U24" s="708"/>
      <c r="V24" s="708"/>
    </row>
    <row r="25" spans="2:34">
      <c r="D25" s="710"/>
      <c r="E25" s="708"/>
      <c r="F25" s="708"/>
      <c r="G25" s="708"/>
      <c r="H25" s="708"/>
      <c r="I25" s="708"/>
      <c r="J25" s="708"/>
      <c r="K25" s="708"/>
      <c r="L25" s="708"/>
      <c r="M25" s="708"/>
      <c r="N25" s="864"/>
      <c r="O25" s="864"/>
      <c r="P25" s="864"/>
      <c r="Q25" s="793"/>
      <c r="R25" s="793"/>
      <c r="S25" s="793"/>
      <c r="T25" s="708"/>
      <c r="U25" s="708"/>
      <c r="V25" s="708"/>
      <c r="AH25" s="623"/>
    </row>
    <row r="26" spans="2:34">
      <c r="D26" s="708"/>
      <c r="E26" s="708"/>
      <c r="F26" s="708"/>
      <c r="G26" s="708"/>
      <c r="H26" s="708"/>
      <c r="I26" s="708"/>
      <c r="J26" s="708"/>
      <c r="K26" s="708"/>
      <c r="L26" s="708"/>
      <c r="M26" s="708"/>
      <c r="N26" s="864"/>
      <c r="O26" s="864"/>
      <c r="P26" s="864"/>
      <c r="Q26" s="708"/>
    </row>
    <row r="27" spans="2:34">
      <c r="D27" s="708"/>
      <c r="E27" s="708"/>
      <c r="F27" s="708"/>
      <c r="G27" s="708"/>
      <c r="H27" s="708"/>
      <c r="I27" s="708"/>
      <c r="J27" s="708"/>
      <c r="K27" s="708"/>
      <c r="L27" s="708"/>
      <c r="M27" s="708"/>
      <c r="N27" s="708"/>
      <c r="O27" s="708"/>
      <c r="P27" s="708"/>
      <c r="Q27" s="708"/>
    </row>
    <row r="28" spans="2:34">
      <c r="Q28" s="708"/>
    </row>
    <row r="29" spans="2:34">
      <c r="N29" s="623"/>
      <c r="Q29" s="708"/>
    </row>
    <row r="30" spans="2:34">
      <c r="C30" s="623"/>
      <c r="Q30" s="708"/>
    </row>
    <row r="31" spans="2:34">
      <c r="Q31" s="708"/>
    </row>
    <row r="33" spans="3:7">
      <c r="C33" s="623"/>
    </row>
    <row r="39" spans="3:7">
      <c r="E39" s="708"/>
      <c r="F39" s="708"/>
      <c r="G39" s="708"/>
    </row>
    <row r="40" spans="3:7">
      <c r="E40" s="708"/>
      <c r="F40" s="708"/>
      <c r="G40" s="708"/>
    </row>
    <row r="41" spans="3:7">
      <c r="E41" s="708"/>
      <c r="F41" s="708"/>
      <c r="G41" s="708"/>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4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4.28515625" style="619" customWidth="1"/>
    <col min="2" max="2" width="11.5703125" style="619" customWidth="1"/>
    <col min="3" max="3" width="15.5703125" style="620" customWidth="1"/>
    <col min="4" max="5" width="9.140625" style="619"/>
    <col min="6" max="6" width="10.42578125" style="619" customWidth="1"/>
    <col min="7" max="7" width="14.5703125" style="619" customWidth="1"/>
    <col min="8" max="8" width="9.7109375" style="619" customWidth="1"/>
    <col min="9" max="9" width="10.42578125" style="619" customWidth="1"/>
    <col min="10" max="10" width="10" style="619" customWidth="1"/>
    <col min="11" max="11" width="12.28515625" style="619" customWidth="1"/>
    <col min="12" max="12" width="11.28515625" style="619" customWidth="1"/>
    <col min="13" max="13" width="10.28515625" style="619" customWidth="1"/>
    <col min="14" max="16384" width="9.140625" style="619"/>
  </cols>
  <sheetData>
    <row r="2" spans="2:15">
      <c r="K2" s="865" t="s">
        <v>379</v>
      </c>
    </row>
    <row r="3" spans="2:15" ht="13.15" customHeight="1">
      <c r="B3" s="1417" t="s">
        <v>380</v>
      </c>
      <c r="C3" s="1417"/>
      <c r="D3" s="1417"/>
      <c r="E3" s="1417"/>
      <c r="F3" s="1417"/>
      <c r="G3" s="1417"/>
      <c r="H3" s="1417"/>
      <c r="I3" s="1417"/>
      <c r="J3" s="1417"/>
      <c r="K3" s="1417"/>
    </row>
    <row r="4" spans="2:15" ht="13.5" thickBot="1">
      <c r="D4" s="866"/>
      <c r="E4" s="866"/>
      <c r="F4" s="867"/>
      <c r="G4" s="866"/>
    </row>
    <row r="5" spans="2:15" ht="13.9" customHeight="1" thickBot="1">
      <c r="B5" s="1450" t="s">
        <v>381</v>
      </c>
      <c r="C5" s="1451"/>
      <c r="D5" s="1453" t="s">
        <v>3</v>
      </c>
      <c r="E5" s="1454"/>
      <c r="F5" s="1454"/>
      <c r="G5" s="1455"/>
      <c r="H5" s="1453" t="s">
        <v>4</v>
      </c>
      <c r="I5" s="1454"/>
      <c r="J5" s="1454"/>
      <c r="K5" s="1455"/>
    </row>
    <row r="6" spans="2:15" ht="39" thickBot="1">
      <c r="B6" s="1449"/>
      <c r="C6" s="1452"/>
      <c r="D6" s="971" t="s">
        <v>25</v>
      </c>
      <c r="E6" s="1020" t="s">
        <v>26</v>
      </c>
      <c r="F6" s="1020" t="s">
        <v>27</v>
      </c>
      <c r="G6" s="1021" t="s">
        <v>28</v>
      </c>
      <c r="H6" s="971" t="s">
        <v>25</v>
      </c>
      <c r="I6" s="1020" t="s">
        <v>26</v>
      </c>
      <c r="J6" s="1020" t="s">
        <v>27</v>
      </c>
      <c r="K6" s="972" t="s">
        <v>28</v>
      </c>
    </row>
    <row r="7" spans="2:15" ht="25.5">
      <c r="B7" s="1447" t="s">
        <v>316</v>
      </c>
      <c r="C7" s="629" t="s">
        <v>285</v>
      </c>
      <c r="D7" s="869">
        <v>0.68403655320537138</v>
      </c>
      <c r="E7" s="680">
        <v>0.27279988729786558</v>
      </c>
      <c r="F7" s="870">
        <v>4.3163559496763051E-2</v>
      </c>
      <c r="G7" s="871">
        <v>0.99999999999999989</v>
      </c>
      <c r="H7" s="869">
        <v>0.76885191054708568</v>
      </c>
      <c r="I7" s="680">
        <v>0.19292977248740084</v>
      </c>
      <c r="J7" s="870">
        <v>3.8218316965513539E-2</v>
      </c>
      <c r="K7" s="872">
        <v>0.99999999999999989</v>
      </c>
    </row>
    <row r="8" spans="2:15">
      <c r="B8" s="1448"/>
      <c r="C8" s="873" t="s">
        <v>286</v>
      </c>
      <c r="D8" s="874">
        <v>0.75978027140524262</v>
      </c>
      <c r="E8" s="875">
        <v>0.20829487193847301</v>
      </c>
      <c r="F8" s="875">
        <v>3.1924856656284341E-2</v>
      </c>
      <c r="G8" s="871">
        <v>1</v>
      </c>
      <c r="H8" s="874">
        <v>0.79894175244422438</v>
      </c>
      <c r="I8" s="875">
        <v>0.1690221452496922</v>
      </c>
      <c r="J8" s="875">
        <v>3.2036102306083426E-2</v>
      </c>
      <c r="K8" s="872">
        <v>1</v>
      </c>
    </row>
    <row r="9" spans="2:15" ht="13.5" thickBot="1">
      <c r="B9" s="1456"/>
      <c r="C9" s="876" t="s">
        <v>287</v>
      </c>
      <c r="D9" s="877">
        <v>0.67906579174386517</v>
      </c>
      <c r="E9" s="878">
        <v>0.2658500820756976</v>
      </c>
      <c r="F9" s="878">
        <v>5.5084126180437232E-2</v>
      </c>
      <c r="G9" s="871">
        <v>1</v>
      </c>
      <c r="H9" s="877">
        <v>0.75862336988771206</v>
      </c>
      <c r="I9" s="878">
        <v>0.17332379557761146</v>
      </c>
      <c r="J9" s="878">
        <v>6.8052834534676476E-2</v>
      </c>
      <c r="K9" s="872">
        <v>1</v>
      </c>
    </row>
    <row r="10" spans="2:15" ht="13.15" customHeight="1">
      <c r="B10" s="1450" t="s">
        <v>382</v>
      </c>
      <c r="C10" s="879" t="s">
        <v>383</v>
      </c>
      <c r="D10" s="869">
        <v>0.72611832668577581</v>
      </c>
      <c r="E10" s="680">
        <v>0.23633662889933446</v>
      </c>
      <c r="F10" s="680">
        <v>3.7545044414889761E-2</v>
      </c>
      <c r="G10" s="880">
        <v>1</v>
      </c>
      <c r="H10" s="869">
        <v>0.77998973863295751</v>
      </c>
      <c r="I10" s="680">
        <v>0.18366031507733813</v>
      </c>
      <c r="J10" s="680">
        <v>3.6349946289704387E-2</v>
      </c>
      <c r="K10" s="881">
        <v>1</v>
      </c>
    </row>
    <row r="11" spans="2:15">
      <c r="B11" s="1448"/>
      <c r="C11" s="882" t="s">
        <v>318</v>
      </c>
      <c r="D11" s="874">
        <v>0.80518586981293938</v>
      </c>
      <c r="E11" s="875">
        <v>0.1642466931687607</v>
      </c>
      <c r="F11" s="883">
        <v>3.0567437018299858E-2</v>
      </c>
      <c r="G11" s="884">
        <v>1</v>
      </c>
      <c r="H11" s="874">
        <v>0.84269731197847597</v>
      </c>
      <c r="I11" s="875">
        <v>0.1275977355220084</v>
      </c>
      <c r="J11" s="883">
        <v>2.9704952499515668E-2</v>
      </c>
      <c r="K11" s="885">
        <v>1</v>
      </c>
    </row>
    <row r="12" spans="2:15" ht="13.5" thickBot="1">
      <c r="B12" s="1449"/>
      <c r="C12" s="886" t="s">
        <v>319</v>
      </c>
      <c r="D12" s="877">
        <v>0.67194585456200062</v>
      </c>
      <c r="E12" s="878">
        <v>0.28911212012944115</v>
      </c>
      <c r="F12" s="887">
        <v>3.8942025308558177E-2</v>
      </c>
      <c r="G12" s="888">
        <v>1</v>
      </c>
      <c r="H12" s="877">
        <v>0.7450927510787535</v>
      </c>
      <c r="I12" s="878">
        <v>0.21617524616068426</v>
      </c>
      <c r="J12" s="887">
        <v>3.873200276056224E-2</v>
      </c>
      <c r="K12" s="889">
        <v>1</v>
      </c>
    </row>
    <row r="13" spans="2:15" ht="13.15" customHeight="1">
      <c r="B13" s="1447" t="s">
        <v>322</v>
      </c>
      <c r="C13" s="890" t="s">
        <v>288</v>
      </c>
      <c r="D13" s="869">
        <v>0.7241589331042616</v>
      </c>
      <c r="E13" s="680">
        <v>0.23593176930067419</v>
      </c>
      <c r="F13" s="891">
        <v>3.9909297595064223E-2</v>
      </c>
      <c r="G13" s="880">
        <v>1</v>
      </c>
      <c r="H13" s="869">
        <v>0.78158835041205932</v>
      </c>
      <c r="I13" s="680">
        <v>0.17908200422385004</v>
      </c>
      <c r="J13" s="891">
        <v>3.9329645364090698E-2</v>
      </c>
      <c r="K13" s="881">
        <v>1</v>
      </c>
      <c r="L13" s="704"/>
      <c r="M13" s="704"/>
      <c r="N13" s="704"/>
      <c r="O13" s="623"/>
    </row>
    <row r="14" spans="2:15" ht="25.5">
      <c r="B14" s="1448"/>
      <c r="C14" s="882" t="s">
        <v>289</v>
      </c>
      <c r="D14" s="874">
        <v>0.30158983523564958</v>
      </c>
      <c r="E14" s="875">
        <v>0.53588912028973157</v>
      </c>
      <c r="F14" s="883">
        <v>0.16252104447461882</v>
      </c>
      <c r="G14" s="884">
        <v>1</v>
      </c>
      <c r="H14" s="874">
        <v>0.61450367075591261</v>
      </c>
      <c r="I14" s="875">
        <v>0.21318841619437071</v>
      </c>
      <c r="J14" s="883">
        <v>0.17230791304971663</v>
      </c>
      <c r="K14" s="885">
        <v>1</v>
      </c>
      <c r="L14" s="704"/>
      <c r="M14" s="704"/>
      <c r="N14" s="704"/>
    </row>
    <row r="15" spans="2:15" ht="26.25" thickBot="1">
      <c r="B15" s="1449"/>
      <c r="C15" s="972" t="s">
        <v>290</v>
      </c>
      <c r="D15" s="877">
        <v>0.75804316061233967</v>
      </c>
      <c r="E15" s="878">
        <v>0.21298936482065994</v>
      </c>
      <c r="F15" s="887">
        <v>2.8967474567000412E-2</v>
      </c>
      <c r="G15" s="888">
        <v>1</v>
      </c>
      <c r="H15" s="877">
        <v>0.79956026717886297</v>
      </c>
      <c r="I15" s="878">
        <v>0.17149184528037509</v>
      </c>
      <c r="J15" s="887">
        <v>2.8947887540761965E-2</v>
      </c>
      <c r="K15" s="889">
        <v>1</v>
      </c>
      <c r="L15" s="704"/>
      <c r="M15" s="704"/>
      <c r="N15" s="704"/>
    </row>
    <row r="16" spans="2:15">
      <c r="F16" s="892"/>
      <c r="G16" s="893"/>
      <c r="H16" s="894"/>
      <c r="I16" s="894"/>
      <c r="J16" s="894"/>
      <c r="L16" s="704"/>
      <c r="M16" s="704"/>
      <c r="N16" s="704"/>
    </row>
    <row r="17" spans="4:16" ht="12.75" customHeight="1">
      <c r="D17" s="704"/>
      <c r="E17" s="704"/>
      <c r="F17" s="895"/>
      <c r="G17" s="896"/>
      <c r="H17" s="702"/>
      <c r="I17" s="702"/>
      <c r="J17" s="702"/>
      <c r="K17" s="702"/>
      <c r="L17" s="704"/>
      <c r="M17" s="704"/>
      <c r="N17" s="704"/>
    </row>
    <row r="18" spans="4:16">
      <c r="F18" s="623"/>
      <c r="G18" s="623"/>
      <c r="H18" s="623"/>
      <c r="I18" s="623"/>
      <c r="J18" s="623"/>
    </row>
    <row r="21" spans="4:16">
      <c r="H21" s="704"/>
      <c r="I21" s="704"/>
      <c r="J21" s="704"/>
      <c r="P21" s="722"/>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5.140625" style="619" customWidth="1"/>
    <col min="2" max="2" width="10.42578125" style="619" customWidth="1"/>
    <col min="3" max="3" width="14.5703125" style="619" customWidth="1"/>
    <col min="4" max="4" width="9.7109375" style="619" customWidth="1"/>
    <col min="5" max="5" width="10.42578125" style="619" customWidth="1"/>
    <col min="6" max="6" width="10" style="619" customWidth="1"/>
    <col min="7" max="7" width="10.42578125" style="619" customWidth="1"/>
    <col min="8" max="8" width="11.28515625" style="619" customWidth="1"/>
    <col min="9" max="9" width="9.5703125" style="619" customWidth="1"/>
    <col min="10" max="16384" width="9.140625" style="619"/>
  </cols>
  <sheetData>
    <row r="2" spans="2:11">
      <c r="H2" s="1460" t="s">
        <v>384</v>
      </c>
      <c r="I2" s="1460"/>
    </row>
    <row r="4" spans="2:11">
      <c r="B4" s="1461" t="s">
        <v>385</v>
      </c>
      <c r="C4" s="1461"/>
      <c r="D4" s="1461"/>
      <c r="E4" s="1461"/>
      <c r="F4" s="1461"/>
      <c r="G4" s="1461"/>
      <c r="H4" s="1461"/>
      <c r="I4" s="1461"/>
      <c r="K4" s="619" t="s">
        <v>15</v>
      </c>
    </row>
    <row r="5" spans="2:11">
      <c r="B5" s="1461"/>
      <c r="C5" s="1461"/>
      <c r="D5" s="1461"/>
      <c r="E5" s="1461"/>
      <c r="F5" s="1461"/>
      <c r="G5" s="1461"/>
      <c r="H5" s="1461"/>
      <c r="I5" s="1461"/>
    </row>
    <row r="6" spans="2:11" ht="13.5" thickBot="1"/>
    <row r="7" spans="2:11" ht="13.9" customHeight="1" thickBot="1">
      <c r="B7" s="1462" t="s">
        <v>381</v>
      </c>
      <c r="C7" s="1463"/>
      <c r="D7" s="1466" t="s">
        <v>3</v>
      </c>
      <c r="E7" s="1467"/>
      <c r="F7" s="1468"/>
      <c r="G7" s="1466" t="s">
        <v>4</v>
      </c>
      <c r="H7" s="1467"/>
      <c r="I7" s="1468"/>
    </row>
    <row r="8" spans="2:11" ht="39" thickBot="1">
      <c r="B8" s="1464"/>
      <c r="C8" s="1465"/>
      <c r="D8" s="971" t="s">
        <v>25</v>
      </c>
      <c r="E8" s="1020" t="s">
        <v>26</v>
      </c>
      <c r="F8" s="1020" t="s">
        <v>27</v>
      </c>
      <c r="G8" s="971" t="s">
        <v>25</v>
      </c>
      <c r="H8" s="1020" t="s">
        <v>26</v>
      </c>
      <c r="I8" s="972" t="s">
        <v>27</v>
      </c>
    </row>
    <row r="9" spans="2:11" ht="25.5">
      <c r="B9" s="1457" t="s">
        <v>316</v>
      </c>
      <c r="C9" s="629" t="s">
        <v>285</v>
      </c>
      <c r="D9" s="897">
        <v>0.24280958083857804</v>
      </c>
      <c r="E9" s="898">
        <v>0.31421832170603903</v>
      </c>
      <c r="F9" s="899">
        <v>0.31663109150776869</v>
      </c>
      <c r="G9" s="897">
        <v>0.27257029658826148</v>
      </c>
      <c r="H9" s="898">
        <v>0.30689859319414958</v>
      </c>
      <c r="I9" s="899">
        <v>0.30514584080646023</v>
      </c>
      <c r="K9" s="623"/>
    </row>
    <row r="10" spans="2:11">
      <c r="B10" s="1458"/>
      <c r="C10" s="873" t="s">
        <v>286</v>
      </c>
      <c r="D10" s="900">
        <v>0.7251748964837601</v>
      </c>
      <c r="E10" s="901">
        <v>0.64511053782714545</v>
      </c>
      <c r="F10" s="902">
        <v>0.62969972295232712</v>
      </c>
      <c r="G10" s="900">
        <v>0.69348062547791134</v>
      </c>
      <c r="H10" s="901">
        <v>0.65829815901803956</v>
      </c>
      <c r="I10" s="903">
        <v>0.62626617278968666</v>
      </c>
    </row>
    <row r="11" spans="2:11">
      <c r="B11" s="1458"/>
      <c r="C11" s="876" t="s">
        <v>287</v>
      </c>
      <c r="D11" s="904">
        <v>3.2015522677661896E-2</v>
      </c>
      <c r="E11" s="905">
        <v>4.0671140466815504E-2</v>
      </c>
      <c r="F11" s="906">
        <v>5.3669185539904192E-2</v>
      </c>
      <c r="G11" s="904">
        <v>3.3949077933827204E-2</v>
      </c>
      <c r="H11" s="905">
        <v>3.4803247787810784E-2</v>
      </c>
      <c r="I11" s="907">
        <v>6.8587986403853093E-2</v>
      </c>
    </row>
    <row r="12" spans="2:11" ht="13.5" thickBot="1">
      <c r="B12" s="1459"/>
      <c r="C12" s="1022" t="s">
        <v>28</v>
      </c>
      <c r="D12" s="908">
        <v>1</v>
      </c>
      <c r="E12" s="909">
        <v>1</v>
      </c>
      <c r="F12" s="910">
        <v>1</v>
      </c>
      <c r="G12" s="911">
        <v>1</v>
      </c>
      <c r="H12" s="912">
        <v>1</v>
      </c>
      <c r="I12" s="913">
        <v>1</v>
      </c>
    </row>
    <row r="13" spans="2:11" ht="13.15" customHeight="1">
      <c r="B13" s="1457" t="s">
        <v>382</v>
      </c>
      <c r="C13" s="879" t="s">
        <v>383</v>
      </c>
      <c r="D13" s="914">
        <v>0.40576879187971482</v>
      </c>
      <c r="E13" s="915">
        <v>0.42855156856516724</v>
      </c>
      <c r="F13" s="916">
        <v>0.43358441493993699</v>
      </c>
      <c r="G13" s="914">
        <v>0.43904163631116716</v>
      </c>
      <c r="H13" s="915">
        <v>0.46386538003938432</v>
      </c>
      <c r="I13" s="917">
        <v>0.46080869010339465</v>
      </c>
    </row>
    <row r="14" spans="2:11">
      <c r="B14" s="1458"/>
      <c r="C14" s="882" t="s">
        <v>318</v>
      </c>
      <c r="D14" s="918">
        <v>0.35164158256653355</v>
      </c>
      <c r="E14" s="919">
        <v>0.23275634264573544</v>
      </c>
      <c r="F14" s="920">
        <v>0.2758753544583214</v>
      </c>
      <c r="G14" s="900">
        <v>0.31190884901230587</v>
      </c>
      <c r="H14" s="919">
        <v>0.21191362038881656</v>
      </c>
      <c r="I14" s="921">
        <v>0.24761960001835548</v>
      </c>
    </row>
    <row r="15" spans="2:11">
      <c r="B15" s="1458"/>
      <c r="C15" s="882" t="s">
        <v>319</v>
      </c>
      <c r="D15" s="900">
        <v>0.24258962555375158</v>
      </c>
      <c r="E15" s="901">
        <v>0.33869208878909735</v>
      </c>
      <c r="F15" s="902">
        <v>0.29054023060174161</v>
      </c>
      <c r="G15" s="900">
        <v>0.249049514676527</v>
      </c>
      <c r="H15" s="901">
        <v>0.32422099957179912</v>
      </c>
      <c r="I15" s="903">
        <v>0.29157170987824987</v>
      </c>
    </row>
    <row r="16" spans="2:11" ht="13.5" thickBot="1">
      <c r="B16" s="1459"/>
      <c r="C16" s="868" t="s">
        <v>28</v>
      </c>
      <c r="D16" s="922">
        <v>1</v>
      </c>
      <c r="E16" s="912">
        <v>1</v>
      </c>
      <c r="F16" s="923">
        <v>1</v>
      </c>
      <c r="G16" s="924">
        <v>1</v>
      </c>
      <c r="H16" s="923">
        <v>1</v>
      </c>
      <c r="I16" s="925">
        <v>1</v>
      </c>
    </row>
    <row r="17" spans="2:12" ht="13.15" customHeight="1">
      <c r="B17" s="1457" t="s">
        <v>322</v>
      </c>
      <c r="C17" s="890" t="s">
        <v>288</v>
      </c>
      <c r="D17" s="926">
        <v>0.56549664154162893</v>
      </c>
      <c r="E17" s="898">
        <v>0.59783779983744578</v>
      </c>
      <c r="F17" s="927">
        <v>0.64405064408387991</v>
      </c>
      <c r="G17" s="926">
        <v>0.56325899618600617</v>
      </c>
      <c r="H17" s="898">
        <v>0.57908434204576864</v>
      </c>
      <c r="I17" s="899">
        <v>0.63833720499145485</v>
      </c>
    </row>
    <row r="18" spans="2:12" ht="25.5">
      <c r="B18" s="1458"/>
      <c r="C18" s="882" t="s">
        <v>289</v>
      </c>
      <c r="D18" s="900">
        <v>1.2389154427838204E-3</v>
      </c>
      <c r="E18" s="901">
        <v>7.1433300245987846E-3</v>
      </c>
      <c r="F18" s="902">
        <v>1.3796990591512667E-2</v>
      </c>
      <c r="G18" s="900">
        <v>1.0088250828070074E-3</v>
      </c>
      <c r="H18" s="901">
        <v>1.5704163568369843E-3</v>
      </c>
      <c r="I18" s="903">
        <v>6.3708397432389076E-3</v>
      </c>
    </row>
    <row r="19" spans="2:12" ht="25.5">
      <c r="B19" s="1458"/>
      <c r="C19" s="1022" t="s">
        <v>290</v>
      </c>
      <c r="D19" s="904">
        <v>0.4332644430155872</v>
      </c>
      <c r="E19" s="905">
        <v>0.39501887013795545</v>
      </c>
      <c r="F19" s="906">
        <v>0.34215236532460741</v>
      </c>
      <c r="G19" s="904">
        <v>0.4357321787311868</v>
      </c>
      <c r="H19" s="905">
        <v>0.41934524159739434</v>
      </c>
      <c r="I19" s="907">
        <v>0.35529195526530621</v>
      </c>
    </row>
    <row r="20" spans="2:12" ht="13.5" thickBot="1">
      <c r="B20" s="1459"/>
      <c r="C20" s="972" t="s">
        <v>28</v>
      </c>
      <c r="D20" s="924">
        <v>1</v>
      </c>
      <c r="E20" s="923">
        <v>1</v>
      </c>
      <c r="F20" s="913">
        <v>1</v>
      </c>
      <c r="G20" s="923">
        <v>1</v>
      </c>
      <c r="H20" s="923">
        <v>1</v>
      </c>
      <c r="I20" s="925">
        <v>1</v>
      </c>
    </row>
    <row r="23" spans="2:12">
      <c r="D23" s="704"/>
      <c r="E23" s="704"/>
      <c r="F23" s="704"/>
      <c r="L23" s="722"/>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9"/>
  <sheetViews>
    <sheetView topLeftCell="B1" workbookViewId="0">
      <selection activeCell="B1" sqref="B1"/>
    </sheetView>
  </sheetViews>
  <sheetFormatPr defaultColWidth="9.140625" defaultRowHeight="12.75"/>
  <cols>
    <col min="1" max="1" width="0" style="619" hidden="1" customWidth="1"/>
    <col min="2" max="2" width="4.5703125" style="619" customWidth="1"/>
    <col min="3" max="3" width="11.5703125" style="619" customWidth="1"/>
    <col min="4" max="4" width="15.5703125" style="620" customWidth="1"/>
    <col min="5" max="5" width="10.7109375" style="619" customWidth="1"/>
    <col min="6" max="6" width="10.28515625" style="619" customWidth="1"/>
    <col min="7" max="7" width="9.85546875" style="619" customWidth="1"/>
    <col min="8" max="8" width="11.28515625" style="619" customWidth="1"/>
    <col min="9" max="9" width="10.7109375" style="619" customWidth="1"/>
    <col min="10" max="10" width="11" style="619" customWidth="1"/>
    <col min="11" max="13" width="10.7109375" style="619" customWidth="1"/>
    <col min="14" max="15" width="10.42578125" style="619" customWidth="1"/>
    <col min="16" max="20" width="10.85546875" style="619" customWidth="1"/>
    <col min="21" max="21" width="10" style="619" customWidth="1"/>
    <col min="22" max="22" width="10.42578125" style="619" customWidth="1"/>
    <col min="23" max="23" width="9.85546875" style="619" customWidth="1"/>
    <col min="24" max="24" width="10.7109375" style="619" customWidth="1"/>
    <col min="25" max="25" width="9.7109375" style="619" customWidth="1"/>
    <col min="26" max="26" width="10.28515625" style="619" customWidth="1"/>
    <col min="27" max="27" width="10.85546875" style="619" customWidth="1"/>
    <col min="28" max="28" width="10.5703125" style="619" customWidth="1"/>
    <col min="29" max="16384" width="9.140625" style="619"/>
  </cols>
  <sheetData>
    <row r="2" spans="1:28">
      <c r="Z2" s="1406" t="s">
        <v>387</v>
      </c>
      <c r="AA2" s="1406"/>
    </row>
    <row r="3" spans="1:28">
      <c r="C3" s="1469" t="s">
        <v>386</v>
      </c>
      <c r="D3" s="1469"/>
      <c r="E3" s="1469"/>
      <c r="F3" s="1469"/>
      <c r="G3" s="1469"/>
      <c r="H3" s="1469"/>
      <c r="I3" s="1469"/>
      <c r="J3" s="1469"/>
      <c r="K3" s="1469"/>
      <c r="L3" s="1469"/>
      <c r="M3" s="1469"/>
      <c r="N3" s="1469"/>
      <c r="O3" s="1469"/>
      <c r="P3" s="1469"/>
      <c r="Q3" s="1469"/>
      <c r="R3" s="1469"/>
      <c r="S3" s="1469"/>
      <c r="T3" s="1469"/>
      <c r="U3" s="1469"/>
      <c r="V3" s="1469"/>
      <c r="W3" s="1469"/>
      <c r="X3" s="1469"/>
      <c r="Y3" s="1469"/>
      <c r="Z3" s="1469"/>
      <c r="AA3" s="1469"/>
    </row>
    <row r="4" spans="1:28" ht="13.5" thickBot="1">
      <c r="C4" s="621"/>
      <c r="D4" s="621"/>
      <c r="E4" s="621"/>
      <c r="F4" s="621"/>
      <c r="G4" s="622"/>
      <c r="H4" s="622"/>
      <c r="I4" s="622"/>
      <c r="J4" s="622"/>
      <c r="K4" s="622"/>
      <c r="L4" s="622"/>
      <c r="U4" s="866"/>
      <c r="V4" s="866"/>
      <c r="W4" s="866"/>
      <c r="X4" s="866"/>
      <c r="Y4" s="866"/>
      <c r="Z4" s="866"/>
      <c r="AA4" s="866"/>
      <c r="AB4" s="866"/>
    </row>
    <row r="5" spans="1:28" ht="13.9" customHeight="1" thickBot="1">
      <c r="C5" s="1470" t="s">
        <v>273</v>
      </c>
      <c r="D5" s="1408"/>
      <c r="E5" s="1411" t="s">
        <v>363</v>
      </c>
      <c r="F5" s="1412"/>
      <c r="G5" s="1412"/>
      <c r="H5" s="1412"/>
      <c r="I5" s="1412"/>
      <c r="J5" s="1412"/>
      <c r="K5" s="1412"/>
      <c r="L5" s="1413"/>
      <c r="M5" s="1414" t="s">
        <v>364</v>
      </c>
      <c r="N5" s="1415"/>
      <c r="O5" s="1415"/>
      <c r="P5" s="1415"/>
      <c r="Q5" s="1415"/>
      <c r="R5" s="1415"/>
      <c r="S5" s="1415"/>
      <c r="T5" s="1416"/>
      <c r="U5" s="1411" t="s">
        <v>365</v>
      </c>
      <c r="V5" s="1412"/>
      <c r="W5" s="1412"/>
      <c r="X5" s="1412"/>
      <c r="Y5" s="1412"/>
      <c r="Z5" s="1412"/>
      <c r="AA5" s="1412"/>
      <c r="AB5" s="1413"/>
    </row>
    <row r="6" spans="1:28" ht="13.5" thickBot="1">
      <c r="C6" s="1471"/>
      <c r="D6" s="1410"/>
      <c r="E6" s="626" t="s">
        <v>9</v>
      </c>
      <c r="F6" s="625" t="s">
        <v>10</v>
      </c>
      <c r="G6" s="626" t="s">
        <v>11</v>
      </c>
      <c r="H6" s="626" t="s">
        <v>12</v>
      </c>
      <c r="I6" s="625" t="s">
        <v>13</v>
      </c>
      <c r="J6" s="625" t="s">
        <v>14</v>
      </c>
      <c r="K6" s="625" t="s">
        <v>5</v>
      </c>
      <c r="L6" s="628" t="s">
        <v>6</v>
      </c>
      <c r="M6" s="626" t="s">
        <v>9</v>
      </c>
      <c r="N6" s="625" t="s">
        <v>10</v>
      </c>
      <c r="O6" s="626" t="s">
        <v>11</v>
      </c>
      <c r="P6" s="626" t="s">
        <v>12</v>
      </c>
      <c r="Q6" s="625" t="s">
        <v>13</v>
      </c>
      <c r="R6" s="625" t="s">
        <v>14</v>
      </c>
      <c r="S6" s="625" t="s">
        <v>5</v>
      </c>
      <c r="T6" s="627" t="s">
        <v>6</v>
      </c>
      <c r="U6" s="626" t="s">
        <v>9</v>
      </c>
      <c r="V6" s="625" t="s">
        <v>10</v>
      </c>
      <c r="W6" s="626" t="s">
        <v>11</v>
      </c>
      <c r="X6" s="625" t="s">
        <v>12</v>
      </c>
      <c r="Y6" s="626" t="s">
        <v>13</v>
      </c>
      <c r="Z6" s="625" t="s">
        <v>14</v>
      </c>
      <c r="AA6" s="625" t="s">
        <v>5</v>
      </c>
      <c r="AB6" s="628" t="s">
        <v>6</v>
      </c>
    </row>
    <row r="7" spans="1:28" ht="25.5">
      <c r="A7" s="708"/>
      <c r="B7" s="708"/>
      <c r="C7" s="1447" t="s">
        <v>329</v>
      </c>
      <c r="D7" s="1016" t="s">
        <v>285</v>
      </c>
      <c r="E7" s="674">
        <v>54829</v>
      </c>
      <c r="F7" s="673">
        <v>57505.524920000003</v>
      </c>
      <c r="G7" s="928">
        <v>60614.591999999997</v>
      </c>
      <c r="H7" s="673">
        <v>58933.288999999997</v>
      </c>
      <c r="I7" s="663">
        <v>60801.529000000002</v>
      </c>
      <c r="J7" s="663">
        <v>70694.975000000006</v>
      </c>
      <c r="K7" s="672">
        <v>80119.157000000007</v>
      </c>
      <c r="L7" s="678">
        <v>90301.987999999998</v>
      </c>
      <c r="M7" s="672">
        <v>-6882.5607498800091</v>
      </c>
      <c r="N7" s="672">
        <v>2676.5249200000035</v>
      </c>
      <c r="O7" s="928">
        <v>3109.0670799999934</v>
      </c>
      <c r="P7" s="928">
        <v>-1681.3029999999999</v>
      </c>
      <c r="Q7" s="928">
        <v>1868.2400000000052</v>
      </c>
      <c r="R7" s="928">
        <v>9893.4460000000036</v>
      </c>
      <c r="S7" s="928">
        <v>9424.1820000000007</v>
      </c>
      <c r="T7" s="929">
        <v>10182.830999999991</v>
      </c>
      <c r="U7" s="930">
        <v>-0.11152789957420403</v>
      </c>
      <c r="V7" s="931">
        <v>4.8815862408579463E-2</v>
      </c>
      <c r="W7" s="930">
        <v>5.4065536908414209E-2</v>
      </c>
      <c r="X7" s="930">
        <v>-2.7737594934236297E-2</v>
      </c>
      <c r="Y7" s="930">
        <v>3.1700928824793834E-2</v>
      </c>
      <c r="Z7" s="931">
        <v>0.16271705930290015</v>
      </c>
      <c r="AA7" s="931">
        <v>0.13330766437077035</v>
      </c>
      <c r="AB7" s="932">
        <v>0.12709608265099431</v>
      </c>
    </row>
    <row r="8" spans="1:28">
      <c r="A8" s="708"/>
      <c r="B8" s="708"/>
      <c r="C8" s="1448"/>
      <c r="D8" s="967" t="s">
        <v>286</v>
      </c>
      <c r="E8" s="674">
        <v>125484</v>
      </c>
      <c r="F8" s="674">
        <v>147489.90846000001</v>
      </c>
      <c r="G8" s="662">
        <v>165308.242</v>
      </c>
      <c r="H8" s="664">
        <v>177731.946</v>
      </c>
      <c r="I8" s="663">
        <v>189596.234</v>
      </c>
      <c r="J8" s="663">
        <v>206529.33</v>
      </c>
      <c r="K8" s="663">
        <v>215429.22099999999</v>
      </c>
      <c r="L8" s="678">
        <v>221095.90400000001</v>
      </c>
      <c r="M8" s="662">
        <v>17672.583047196997</v>
      </c>
      <c r="N8" s="662">
        <v>22005.908460000006</v>
      </c>
      <c r="O8" s="662">
        <v>17818.333539999992</v>
      </c>
      <c r="P8" s="662">
        <v>12423.703999999998</v>
      </c>
      <c r="Q8" s="662">
        <v>11864.288</v>
      </c>
      <c r="R8" s="683">
        <v>16933.09599999999</v>
      </c>
      <c r="S8" s="683">
        <v>8899.8910000000033</v>
      </c>
      <c r="T8" s="933">
        <v>5666.6830000000191</v>
      </c>
      <c r="U8" s="934">
        <v>0.16392125756897888</v>
      </c>
      <c r="V8" s="875">
        <v>0.17536824184756628</v>
      </c>
      <c r="W8" s="935">
        <v>0.12081052680856746</v>
      </c>
      <c r="X8" s="935">
        <v>7.5154776614223498E-2</v>
      </c>
      <c r="Y8" s="935">
        <v>6.6753829387542971E-2</v>
      </c>
      <c r="Z8" s="680">
        <v>8.9311352038775146E-2</v>
      </c>
      <c r="AA8" s="680">
        <v>4.3092625149173745E-2</v>
      </c>
      <c r="AB8" s="936">
        <v>2.6304152118713828E-2</v>
      </c>
    </row>
    <row r="9" spans="1:28" ht="13.5" thickBot="1">
      <c r="A9" s="708"/>
      <c r="B9" s="708"/>
      <c r="C9" s="1456"/>
      <c r="D9" s="645" t="s">
        <v>287</v>
      </c>
      <c r="E9" s="685">
        <v>7562</v>
      </c>
      <c r="F9" s="685">
        <v>8274.2434900000007</v>
      </c>
      <c r="G9" s="686">
        <v>8238.393</v>
      </c>
      <c r="H9" s="685">
        <v>8707.5859999999993</v>
      </c>
      <c r="I9" s="686">
        <v>8901.5720000000001</v>
      </c>
      <c r="J9" s="686">
        <v>9754.2860000000001</v>
      </c>
      <c r="K9" s="686">
        <v>10641.396000000001</v>
      </c>
      <c r="L9" s="937">
        <v>11398.907999999999</v>
      </c>
      <c r="M9" s="677">
        <v>-3827.8620179999562</v>
      </c>
      <c r="N9" s="677">
        <v>712.24349000000075</v>
      </c>
      <c r="O9" s="663">
        <v>-35.850490000000718</v>
      </c>
      <c r="P9" s="663">
        <v>469.1929999999993</v>
      </c>
      <c r="Q9" s="663">
        <v>193.98600000000079</v>
      </c>
      <c r="R9" s="686">
        <v>852.71399999999994</v>
      </c>
      <c r="S9" s="686">
        <v>887.11000000000058</v>
      </c>
      <c r="T9" s="687">
        <v>757.51199999999881</v>
      </c>
      <c r="U9" s="935">
        <v>-0.33607624148129261</v>
      </c>
      <c r="V9" s="935">
        <v>9.4187184607246857E-2</v>
      </c>
      <c r="W9" s="935">
        <v>-4.3327816063581564E-3</v>
      </c>
      <c r="X9" s="935">
        <v>5.695200508157347E-2</v>
      </c>
      <c r="Y9" s="935">
        <v>2.2277816147896881E-2</v>
      </c>
      <c r="Z9" s="680">
        <v>9.5793641842137539E-2</v>
      </c>
      <c r="AA9" s="680">
        <v>9.0945662245294073E-2</v>
      </c>
      <c r="AB9" s="938">
        <v>7.1185397103913695E-2</v>
      </c>
    </row>
    <row r="10" spans="1:28">
      <c r="A10" s="708"/>
      <c r="B10" s="708"/>
      <c r="C10" s="1450" t="s">
        <v>359</v>
      </c>
      <c r="D10" s="879" t="s">
        <v>368</v>
      </c>
      <c r="E10" s="673">
        <v>67687</v>
      </c>
      <c r="F10" s="674">
        <v>73873.282490000012</v>
      </c>
      <c r="G10" s="677">
        <v>76096.800000000003</v>
      </c>
      <c r="H10" s="939">
        <v>78702.036999999997</v>
      </c>
      <c r="I10" s="677">
        <v>85196.62</v>
      </c>
      <c r="J10" s="677">
        <v>103944.095</v>
      </c>
      <c r="K10" s="928">
        <v>126130.787</v>
      </c>
      <c r="L10" s="940">
        <v>143376.60800000001</v>
      </c>
      <c r="M10" s="672">
        <v>-5360</v>
      </c>
      <c r="N10" s="672">
        <v>6186.2824900000123</v>
      </c>
      <c r="O10" s="928">
        <v>2223.5175099999906</v>
      </c>
      <c r="P10" s="928">
        <v>2605.2369999999937</v>
      </c>
      <c r="Q10" s="928">
        <v>6494.5829999999987</v>
      </c>
      <c r="R10" s="928">
        <v>18747.475000000006</v>
      </c>
      <c r="S10" s="928">
        <v>22186.691999999995</v>
      </c>
      <c r="T10" s="929">
        <v>17245.821000000011</v>
      </c>
      <c r="U10" s="941">
        <v>-7.3377414541322711E-2</v>
      </c>
      <c r="V10" s="931">
        <v>9.1395430289420598E-2</v>
      </c>
      <c r="W10" s="930">
        <v>3.009907553926524E-2</v>
      </c>
      <c r="X10" s="930">
        <v>3.4235828576234396E-2</v>
      </c>
      <c r="Y10" s="930">
        <v>8.2521155075058597E-2</v>
      </c>
      <c r="Z10" s="931">
        <v>0.22004951604887621</v>
      </c>
      <c r="AA10" s="931">
        <v>0.21344831565467953</v>
      </c>
      <c r="AB10" s="932">
        <v>0.13672967092483146</v>
      </c>
    </row>
    <row r="11" spans="1:28">
      <c r="A11" s="708"/>
      <c r="B11" s="708"/>
      <c r="C11" s="1448"/>
      <c r="D11" s="661" t="s">
        <v>318</v>
      </c>
      <c r="E11" s="674">
        <v>97119</v>
      </c>
      <c r="F11" s="674">
        <v>106462.89465999999</v>
      </c>
      <c r="G11" s="683">
        <v>116888.129</v>
      </c>
      <c r="H11" s="664">
        <v>115388.64</v>
      </c>
      <c r="I11" s="662">
        <v>110142.62300000001</v>
      </c>
      <c r="J11" s="662">
        <v>105114.395</v>
      </c>
      <c r="K11" s="662">
        <v>98572.085000000006</v>
      </c>
      <c r="L11" s="942">
        <v>94279.565000000002</v>
      </c>
      <c r="M11" s="662">
        <v>5949</v>
      </c>
      <c r="N11" s="662">
        <v>9343.8946599999908</v>
      </c>
      <c r="O11" s="662">
        <v>10425.23434000001</v>
      </c>
      <c r="P11" s="662">
        <v>-1499.4890000000014</v>
      </c>
      <c r="Q11" s="662">
        <v>-5246.0169999999925</v>
      </c>
      <c r="R11" s="662">
        <v>-5028.2280000000028</v>
      </c>
      <c r="S11" s="662">
        <v>-6542.3099999999977</v>
      </c>
      <c r="T11" s="942">
        <v>-4292.5200000000041</v>
      </c>
      <c r="U11" s="875">
        <v>6.5251727541954588E-2</v>
      </c>
      <c r="V11" s="680">
        <v>9.6210779147231654E-2</v>
      </c>
      <c r="W11" s="934">
        <v>9.7923641596389513E-2</v>
      </c>
      <c r="X11" s="934">
        <v>-1.2828411343636114E-2</v>
      </c>
      <c r="Y11" s="934">
        <v>-4.5463894886012976E-2</v>
      </c>
      <c r="Z11" s="875">
        <v>-4.565197253383009E-2</v>
      </c>
      <c r="AA11" s="875">
        <v>-6.2239905390693608E-2</v>
      </c>
      <c r="AB11" s="936">
        <v>-4.3547014349955199E-2</v>
      </c>
    </row>
    <row r="12" spans="1:28" ht="13.5" thickBot="1">
      <c r="A12" s="708"/>
      <c r="B12" s="708"/>
      <c r="C12" s="1449"/>
      <c r="D12" s="661" t="s">
        <v>319</v>
      </c>
      <c r="E12" s="685">
        <v>23069</v>
      </c>
      <c r="F12" s="685">
        <v>32933.49972</v>
      </c>
      <c r="G12" s="686">
        <v>41176.298000000003</v>
      </c>
      <c r="H12" s="685">
        <v>51282.144</v>
      </c>
      <c r="I12" s="686">
        <v>63960.091999999997</v>
      </c>
      <c r="J12" s="686">
        <v>77920.100999999995</v>
      </c>
      <c r="K12" s="686">
        <v>81486.902000000002</v>
      </c>
      <c r="L12" s="943">
        <v>85140.626999999993</v>
      </c>
      <c r="M12" s="686">
        <v>6372</v>
      </c>
      <c r="N12" s="686">
        <v>9864.4997199999998</v>
      </c>
      <c r="O12" s="686">
        <v>8242.7982800000027</v>
      </c>
      <c r="P12" s="686">
        <v>10105.845999999998</v>
      </c>
      <c r="Q12" s="686">
        <v>12677.947999999997</v>
      </c>
      <c r="R12" s="686">
        <v>13960.008999999998</v>
      </c>
      <c r="S12" s="686">
        <v>3566.8010000000068</v>
      </c>
      <c r="T12" s="675">
        <v>3653.7249999999913</v>
      </c>
      <c r="U12" s="935">
        <v>0.38162544169611307</v>
      </c>
      <c r="V12" s="935">
        <v>0.42760846677359227</v>
      </c>
      <c r="W12" s="935">
        <v>0.25028613266370475</v>
      </c>
      <c r="X12" s="935">
        <v>0.24542871726836632</v>
      </c>
      <c r="Y12" s="935">
        <v>0.24721953902707336</v>
      </c>
      <c r="Z12" s="680">
        <v>0.21826124014956075</v>
      </c>
      <c r="AA12" s="680">
        <v>4.5775107504031687E-2</v>
      </c>
      <c r="AB12" s="944">
        <v>4.483818761449529E-2</v>
      </c>
    </row>
    <row r="13" spans="1:28">
      <c r="A13" s="708"/>
      <c r="B13" s="708"/>
      <c r="C13" s="1447" t="s">
        <v>362</v>
      </c>
      <c r="D13" s="656" t="s">
        <v>288</v>
      </c>
      <c r="E13" s="674">
        <v>73391.213323000004</v>
      </c>
      <c r="F13" s="674">
        <v>94914.047030000002</v>
      </c>
      <c r="G13" s="672">
        <v>110761.59</v>
      </c>
      <c r="H13" s="939">
        <v>126868.561</v>
      </c>
      <c r="I13" s="663">
        <v>141324.34700000001</v>
      </c>
      <c r="J13" s="663">
        <v>164065.111</v>
      </c>
      <c r="K13" s="663">
        <v>176256.848</v>
      </c>
      <c r="L13" s="678">
        <v>183565.70300000001</v>
      </c>
      <c r="M13" s="663">
        <v>-8455.440756842203</v>
      </c>
      <c r="N13" s="663">
        <v>21522.833706999998</v>
      </c>
      <c r="O13" s="663">
        <v>15847.542969999995</v>
      </c>
      <c r="P13" s="663">
        <v>16106.971000000005</v>
      </c>
      <c r="Q13" s="663">
        <v>14455.786000000007</v>
      </c>
      <c r="R13" s="663">
        <v>22740.763999999996</v>
      </c>
      <c r="S13" s="663">
        <v>12191.736999999994</v>
      </c>
      <c r="T13" s="945">
        <v>7308.8550000000105</v>
      </c>
      <c r="U13" s="941">
        <v>-0.1033083252076968</v>
      </c>
      <c r="V13" s="931">
        <v>0.293261723474668</v>
      </c>
      <c r="W13" s="930">
        <v>0.16696730848481231</v>
      </c>
      <c r="X13" s="930">
        <v>0.14542018582434585</v>
      </c>
      <c r="Y13" s="930">
        <v>0.11394301224871627</v>
      </c>
      <c r="Z13" s="931">
        <v>0.16091186326160767</v>
      </c>
      <c r="AA13" s="931">
        <v>7.4310357184959291E-2</v>
      </c>
      <c r="AB13" s="932">
        <v>4.1467069693655309E-2</v>
      </c>
    </row>
    <row r="14" spans="1:28" ht="25.5">
      <c r="A14" s="708"/>
      <c r="B14" s="708"/>
      <c r="C14" s="1448"/>
      <c r="D14" s="676" t="s">
        <v>289</v>
      </c>
      <c r="E14" s="939">
        <v>8885.7622499999998</v>
      </c>
      <c r="F14" s="939">
        <v>4296.442</v>
      </c>
      <c r="G14" s="663">
        <v>4562.1509999999998</v>
      </c>
      <c r="H14" s="664">
        <v>2482.2759999999998</v>
      </c>
      <c r="I14" s="663">
        <v>1436.9169999999999</v>
      </c>
      <c r="J14" s="663">
        <v>1453.88</v>
      </c>
      <c r="K14" s="663">
        <v>927.20299999999997</v>
      </c>
      <c r="L14" s="678">
        <v>418.17</v>
      </c>
      <c r="M14" s="662">
        <v>-3107.3702213407996</v>
      </c>
      <c r="N14" s="662">
        <v>-4589.3202499999998</v>
      </c>
      <c r="O14" s="662">
        <v>265.70899999999983</v>
      </c>
      <c r="P14" s="662">
        <v>-2079.875</v>
      </c>
      <c r="Q14" s="662">
        <v>-1045.3589999999999</v>
      </c>
      <c r="R14" s="662">
        <v>16.963000000000193</v>
      </c>
      <c r="S14" s="662">
        <v>-526.67700000000013</v>
      </c>
      <c r="T14" s="946">
        <v>-509.03299999999996</v>
      </c>
      <c r="U14" s="875">
        <v>-0.25909579742959382</v>
      </c>
      <c r="V14" s="680">
        <v>-0.51648019842079385</v>
      </c>
      <c r="W14" s="935">
        <v>6.1843962981462296E-2</v>
      </c>
      <c r="X14" s="935">
        <v>-0.45589788676437937</v>
      </c>
      <c r="Y14" s="935">
        <v>-0.42112923784462325</v>
      </c>
      <c r="Z14" s="680">
        <v>1.1805135578464306E-2</v>
      </c>
      <c r="AA14" s="680">
        <v>-0.36225616969763674</v>
      </c>
      <c r="AB14" s="936">
        <v>-0.5489984393924523</v>
      </c>
    </row>
    <row r="15" spans="1:28" ht="26.25" thickBot="1">
      <c r="A15" s="708"/>
      <c r="B15" s="708"/>
      <c r="C15" s="1449"/>
      <c r="D15" s="968" t="s">
        <v>290</v>
      </c>
      <c r="E15" s="947">
        <v>105598.03912</v>
      </c>
      <c r="F15" s="947">
        <v>114059.18784</v>
      </c>
      <c r="G15" s="686">
        <v>118837.486</v>
      </c>
      <c r="H15" s="685">
        <v>116021.984</v>
      </c>
      <c r="I15" s="686">
        <v>116538.071</v>
      </c>
      <c r="J15" s="686">
        <v>121459.6</v>
      </c>
      <c r="K15" s="686">
        <v>129005.723</v>
      </c>
      <c r="L15" s="687">
        <v>138812.927</v>
      </c>
      <c r="M15" s="677">
        <v>18524.985950500035</v>
      </c>
      <c r="N15" s="677">
        <v>8461.1487199999974</v>
      </c>
      <c r="O15" s="663">
        <v>4778.2981600000057</v>
      </c>
      <c r="P15" s="663">
        <v>-2815.5020000000077</v>
      </c>
      <c r="Q15" s="663">
        <v>516.08699999999953</v>
      </c>
      <c r="R15" s="663">
        <v>4921.5290000000095</v>
      </c>
      <c r="S15" s="663">
        <v>7546.1229999999923</v>
      </c>
      <c r="T15" s="687">
        <v>9807.2039999999979</v>
      </c>
      <c r="U15" s="948">
        <v>0.21275222673584834</v>
      </c>
      <c r="V15" s="878">
        <v>8.0126002248819009E-2</v>
      </c>
      <c r="W15" s="935">
        <v>4.1893145571954352E-2</v>
      </c>
      <c r="X15" s="935">
        <v>-2.3692036029776056E-2</v>
      </c>
      <c r="Y15" s="935">
        <v>4.4481828547251832E-3</v>
      </c>
      <c r="Z15" s="680">
        <v>4.2231083437102794E-2</v>
      </c>
      <c r="AA15" s="949">
        <v>6.212866665129798E-2</v>
      </c>
      <c r="AB15" s="938">
        <v>7.6021464567118446E-2</v>
      </c>
    </row>
    <row r="16" spans="1:28" ht="13.5" thickBot="1">
      <c r="A16" s="708"/>
      <c r="B16" s="708"/>
      <c r="C16" s="969" t="s">
        <v>28</v>
      </c>
      <c r="D16" s="950"/>
      <c r="E16" s="689">
        <v>187875.014693</v>
      </c>
      <c r="F16" s="691">
        <v>213269.67687</v>
      </c>
      <c r="G16" s="951">
        <v>234161.22700000001</v>
      </c>
      <c r="H16" s="952">
        <v>245372.821</v>
      </c>
      <c r="I16" s="951">
        <v>259299.33499999999</v>
      </c>
      <c r="J16" s="951">
        <v>286978.59100000001</v>
      </c>
      <c r="K16" s="689">
        <v>306189.77399999998</v>
      </c>
      <c r="L16" s="953">
        <v>322796.79999999999</v>
      </c>
      <c r="M16" s="954">
        <v>6962.174972317036</v>
      </c>
      <c r="N16" s="689">
        <v>25394.662176999991</v>
      </c>
      <c r="O16" s="689">
        <v>20891.550130000018</v>
      </c>
      <c r="P16" s="689">
        <v>11211.593999999983</v>
      </c>
      <c r="Q16" s="689">
        <v>13926.513999999996</v>
      </c>
      <c r="R16" s="689">
        <v>27679.256000000023</v>
      </c>
      <c r="S16" s="689">
        <v>19211.182999999961</v>
      </c>
      <c r="T16" s="955">
        <v>16607.026000000013</v>
      </c>
      <c r="U16" s="956">
        <v>3.8483586809350608E-2</v>
      </c>
      <c r="V16" s="957">
        <v>0.13516785198125744</v>
      </c>
      <c r="W16" s="958">
        <v>9.795837100055535E-2</v>
      </c>
      <c r="X16" s="959">
        <v>4.7879805481203692E-2</v>
      </c>
      <c r="Y16" s="959">
        <v>5.6756546805972433E-2</v>
      </c>
      <c r="Z16" s="957">
        <v>0.10674634395032299</v>
      </c>
      <c r="AA16" s="957">
        <v>6.6942913522075098E-2</v>
      </c>
      <c r="AB16" s="960">
        <v>5.4237689858316479E-2</v>
      </c>
    </row>
    <row r="17" spans="4:28" ht="12.75" customHeight="1">
      <c r="E17" s="702"/>
      <c r="F17" s="703"/>
      <c r="G17" s="703"/>
      <c r="H17" s="703"/>
      <c r="I17" s="702"/>
      <c r="J17" s="702"/>
      <c r="K17" s="702"/>
      <c r="L17" s="702"/>
      <c r="M17" s="704"/>
      <c r="T17" s="705"/>
      <c r="V17" s="705"/>
      <c r="W17" s="623"/>
      <c r="X17" s="623"/>
      <c r="AB17" s="705"/>
    </row>
    <row r="18" spans="4:28">
      <c r="E18" s="623"/>
      <c r="F18" s="623"/>
      <c r="G18" s="623"/>
      <c r="H18" s="623"/>
      <c r="I18" s="623"/>
      <c r="J18" s="623"/>
      <c r="K18" s="623"/>
      <c r="L18" s="623"/>
      <c r="O18" s="961"/>
      <c r="S18" s="623"/>
      <c r="V18" s="623"/>
      <c r="Z18" s="623"/>
    </row>
    <row r="19" spans="4:28">
      <c r="G19" s="623"/>
      <c r="L19" s="708"/>
      <c r="M19" s="708"/>
      <c r="N19" s="708"/>
      <c r="V19" s="623"/>
      <c r="Z19" s="623"/>
    </row>
    <row r="20" spans="4:28">
      <c r="E20" s="709"/>
      <c r="F20" s="709"/>
      <c r="G20" s="709"/>
      <c r="H20" s="962"/>
      <c r="I20" s="962"/>
      <c r="J20" s="962"/>
      <c r="K20" s="962"/>
      <c r="L20" s="962"/>
      <c r="M20" s="710"/>
      <c r="N20" s="708"/>
    </row>
    <row r="21" spans="4:28">
      <c r="E21" s="709"/>
      <c r="F21" s="709"/>
      <c r="G21" s="709"/>
      <c r="H21" s="962"/>
      <c r="I21" s="962"/>
      <c r="J21" s="962"/>
      <c r="K21" s="962"/>
      <c r="L21" s="962"/>
      <c r="M21" s="963"/>
      <c r="N21" s="708"/>
      <c r="V21" s="623"/>
      <c r="W21" s="623"/>
    </row>
    <row r="22" spans="4:28">
      <c r="D22" s="715"/>
      <c r="E22" s="623"/>
      <c r="F22" s="623"/>
      <c r="H22" s="710"/>
      <c r="I22" s="710"/>
      <c r="J22" s="710"/>
      <c r="K22" s="710"/>
      <c r="L22" s="710"/>
      <c r="M22" s="710"/>
      <c r="N22" s="708"/>
      <c r="O22" s="623"/>
      <c r="Y22" s="623"/>
    </row>
    <row r="23" spans="4:28">
      <c r="E23" s="712"/>
      <c r="F23" s="712"/>
      <c r="G23" s="623"/>
      <c r="H23" s="718"/>
      <c r="I23" s="718"/>
      <c r="J23" s="718"/>
      <c r="K23" s="718"/>
      <c r="L23" s="718"/>
      <c r="M23" s="623"/>
      <c r="N23" s="623"/>
      <c r="V23" s="623"/>
      <c r="W23" s="623"/>
      <c r="X23" s="623"/>
      <c r="Y23" s="623"/>
    </row>
    <row r="24" spans="4:28">
      <c r="E24" s="714"/>
      <c r="F24" s="714"/>
      <c r="G24" s="714"/>
      <c r="H24" s="714"/>
      <c r="I24" s="714"/>
      <c r="J24" s="714"/>
      <c r="K24" s="714"/>
      <c r="L24" s="714"/>
      <c r="M24" s="623"/>
      <c r="P24" s="623"/>
      <c r="Q24" s="623"/>
      <c r="R24" s="623"/>
      <c r="S24" s="623"/>
      <c r="T24" s="623"/>
    </row>
    <row r="25" spans="4:28">
      <c r="D25" s="715"/>
      <c r="E25" s="717"/>
      <c r="F25" s="717"/>
      <c r="G25" s="717"/>
      <c r="H25" s="717"/>
      <c r="I25" s="717"/>
      <c r="J25" s="717"/>
      <c r="K25" s="717"/>
      <c r="L25" s="717"/>
      <c r="M25" s="623"/>
      <c r="N25" s="623"/>
      <c r="O25" s="623"/>
      <c r="P25" s="623"/>
      <c r="Q25" s="623"/>
      <c r="R25" s="623"/>
      <c r="S25" s="623"/>
      <c r="T25" s="623"/>
      <c r="U25" s="623"/>
    </row>
    <row r="26" spans="4:28">
      <c r="E26" s="717"/>
      <c r="F26" s="717"/>
      <c r="G26" s="717"/>
      <c r="H26" s="717"/>
      <c r="I26" s="717"/>
      <c r="J26" s="717"/>
      <c r="K26" s="717"/>
      <c r="L26" s="717"/>
      <c r="M26" s="623"/>
      <c r="S26" s="623"/>
      <c r="U26" s="623"/>
    </row>
    <row r="27" spans="4:28">
      <c r="E27" s="717"/>
      <c r="F27" s="717"/>
      <c r="G27" s="717"/>
      <c r="H27" s="717"/>
      <c r="I27" s="717"/>
      <c r="J27" s="717"/>
      <c r="K27" s="717"/>
      <c r="L27" s="717"/>
      <c r="M27" s="623"/>
      <c r="P27" s="623"/>
    </row>
    <row r="28" spans="4:28">
      <c r="E28" s="719"/>
      <c r="F28" s="719"/>
      <c r="G28" s="719"/>
      <c r="H28" s="719"/>
      <c r="I28" s="719"/>
      <c r="J28" s="719"/>
      <c r="K28" s="719"/>
      <c r="L28" s="719"/>
      <c r="M28" s="623"/>
    </row>
    <row r="29" spans="4:28">
      <c r="E29" s="717"/>
      <c r="F29" s="717"/>
      <c r="G29" s="717"/>
      <c r="H29" s="717"/>
      <c r="I29" s="717"/>
      <c r="J29" s="717"/>
      <c r="K29" s="717"/>
      <c r="L29" s="717"/>
      <c r="M29" s="623"/>
    </row>
    <row r="30" spans="4:28">
      <c r="E30" s="721"/>
      <c r="F30" s="721"/>
      <c r="G30" s="721"/>
      <c r="H30" s="721"/>
      <c r="I30" s="721"/>
      <c r="J30" s="721"/>
      <c r="K30" s="721"/>
      <c r="L30" s="721"/>
      <c r="M30" s="623"/>
    </row>
    <row r="31" spans="4:28">
      <c r="E31" s="717"/>
      <c r="F31" s="717"/>
      <c r="G31" s="717"/>
      <c r="H31" s="717"/>
      <c r="I31" s="717"/>
      <c r="J31" s="717"/>
      <c r="K31" s="717"/>
      <c r="L31" s="717"/>
      <c r="M31" s="623"/>
    </row>
    <row r="32" spans="4:28">
      <c r="E32" s="719"/>
      <c r="F32" s="719"/>
      <c r="G32" s="719"/>
      <c r="H32" s="719"/>
      <c r="I32" s="719"/>
      <c r="J32" s="719"/>
      <c r="K32" s="719"/>
      <c r="L32" s="719"/>
      <c r="M32" s="623"/>
    </row>
    <row r="33" spans="5:13">
      <c r="E33" s="717"/>
      <c r="F33" s="717"/>
      <c r="G33" s="717"/>
      <c r="H33" s="717"/>
      <c r="I33" s="717"/>
      <c r="J33" s="717"/>
      <c r="K33" s="717"/>
      <c r="L33" s="717"/>
      <c r="M33" s="623"/>
    </row>
    <row r="34" spans="5:13">
      <c r="E34" s="717"/>
      <c r="F34" s="717"/>
      <c r="G34" s="717"/>
      <c r="H34" s="717"/>
      <c r="I34" s="717"/>
      <c r="J34" s="717"/>
      <c r="K34" s="717"/>
      <c r="L34" s="717"/>
      <c r="M34" s="623"/>
    </row>
    <row r="35" spans="5:13">
      <c r="E35" s="717"/>
      <c r="F35" s="717"/>
      <c r="G35" s="717"/>
      <c r="H35" s="717"/>
      <c r="I35" s="717"/>
      <c r="J35" s="717"/>
      <c r="K35" s="717"/>
      <c r="L35" s="717"/>
      <c r="M35" s="623"/>
    </row>
    <row r="36" spans="5:13">
      <c r="E36" s="719"/>
      <c r="F36" s="719"/>
      <c r="G36" s="719"/>
      <c r="H36" s="719"/>
      <c r="I36" s="719"/>
      <c r="J36" s="719"/>
      <c r="K36" s="719"/>
      <c r="L36" s="719"/>
      <c r="M36" s="623"/>
    </row>
    <row r="39" spans="5:13">
      <c r="E39" s="704"/>
      <c r="F39" s="704"/>
      <c r="G39" s="704"/>
      <c r="H39" s="704"/>
      <c r="I39" s="704"/>
      <c r="J39" s="704"/>
      <c r="K39" s="704"/>
      <c r="L39" s="704"/>
    </row>
  </sheetData>
  <mergeCells count="9">
    <mergeCell ref="C7:C9"/>
    <mergeCell ref="C10:C12"/>
    <mergeCell ref="C13:C15"/>
    <mergeCell ref="Z2:AA2"/>
    <mergeCell ref="C3:AA3"/>
    <mergeCell ref="C5:D6"/>
    <mergeCell ref="E5:L5"/>
    <mergeCell ref="M5:T5"/>
    <mergeCell ref="U5:AB5"/>
  </mergeCells>
  <pageMargins left="0.7" right="0.7" top="0.75" bottom="0.75" header="0.3" footer="0.3"/>
  <pageSetup paperSize="9" scale="45" orientation="landscape" r:id="rId1"/>
  <ignoredErrors>
    <ignoredError sqref="E6:AB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RowHeight="12.75"/>
  <cols>
    <col min="1" max="1" width="37.85546875" style="1472" customWidth="1"/>
    <col min="2" max="2" width="9.28515625" style="1472" bestFit="1" customWidth="1"/>
    <col min="3" max="3" width="6.140625" style="1472" customWidth="1"/>
    <col min="4" max="4" width="8.140625" style="1472" bestFit="1" customWidth="1"/>
    <col min="5" max="5" width="6.85546875" style="1472" bestFit="1" customWidth="1"/>
    <col min="6" max="7" width="8.140625" style="1472" bestFit="1" customWidth="1"/>
    <col min="8" max="8" width="9.28515625" style="1472" bestFit="1" customWidth="1"/>
    <col min="9" max="9" width="8.140625" style="1472" bestFit="1" customWidth="1"/>
    <col min="10" max="10" width="5.85546875" style="1472" customWidth="1"/>
    <col min="11" max="14" width="6.85546875" style="1472" bestFit="1" customWidth="1"/>
    <col min="15" max="16" width="8.140625" style="1472" bestFit="1" customWidth="1"/>
    <col min="17" max="17" width="6" style="1472" customWidth="1"/>
    <col min="18" max="18" width="6.85546875" style="1472" bestFit="1" customWidth="1"/>
    <col min="19" max="19" width="6.7109375" style="1472" customWidth="1"/>
    <col min="20" max="20" width="6.85546875" style="1472" bestFit="1" customWidth="1"/>
    <col min="21" max="21" width="8.140625" style="1472" bestFit="1" customWidth="1"/>
    <col min="22" max="23" width="9.28515625" style="1472" bestFit="1" customWidth="1"/>
    <col min="24" max="24" width="6.85546875" style="1472" bestFit="1" customWidth="1"/>
    <col min="25" max="25" width="8.140625" style="1472" bestFit="1" customWidth="1"/>
    <col min="26" max="26" width="7" style="1472" bestFit="1" customWidth="1"/>
    <col min="27" max="28" width="8.140625" style="1472" bestFit="1" customWidth="1"/>
    <col min="29" max="29" width="9.28515625" style="1472" bestFit="1" customWidth="1"/>
    <col min="30" max="16384" width="9.140625" style="1472"/>
  </cols>
  <sheetData>
    <row r="1" spans="1:29">
      <c r="AB1" s="1473" t="s">
        <v>457</v>
      </c>
      <c r="AC1" s="1474"/>
    </row>
    <row r="3" spans="1:29" ht="14.25">
      <c r="A3" s="1475" t="s">
        <v>458</v>
      </c>
      <c r="B3" s="1475"/>
      <c r="C3" s="1475"/>
      <c r="D3" s="1475"/>
      <c r="E3" s="1475"/>
      <c r="F3" s="1475"/>
      <c r="G3" s="1475"/>
      <c r="H3" s="1475"/>
      <c r="I3" s="1475"/>
      <c r="J3" s="1475"/>
      <c r="K3" s="1475"/>
      <c r="L3" s="1475"/>
      <c r="M3" s="1475"/>
      <c r="N3" s="1475"/>
      <c r="O3" s="1475"/>
      <c r="P3" s="1475"/>
      <c r="Q3" s="1475"/>
      <c r="R3" s="1475"/>
      <c r="S3" s="1475"/>
      <c r="T3" s="1475"/>
      <c r="U3" s="1475"/>
      <c r="V3" s="1475"/>
      <c r="W3" s="1475"/>
      <c r="X3" s="1475"/>
      <c r="Y3" s="1475"/>
      <c r="Z3" s="1475"/>
      <c r="AA3" s="1475"/>
      <c r="AB3" s="1475"/>
      <c r="AC3" s="1475"/>
    </row>
    <row r="4" spans="1:29" ht="14.25">
      <c r="A4" s="1476"/>
      <c r="B4" s="1476"/>
      <c r="C4" s="1476"/>
      <c r="D4" s="1476"/>
      <c r="E4" s="1476"/>
      <c r="F4" s="1476"/>
      <c r="G4" s="1476"/>
      <c r="H4" s="1476"/>
      <c r="I4" s="1476"/>
      <c r="J4" s="1476"/>
      <c r="K4" s="1476"/>
      <c r="L4" s="1476"/>
      <c r="M4" s="1476"/>
      <c r="N4" s="1476"/>
      <c r="O4" s="1476"/>
      <c r="P4" s="1476"/>
      <c r="Q4" s="1476"/>
      <c r="R4" s="1476"/>
      <c r="S4" s="1476"/>
      <c r="T4" s="1476"/>
      <c r="U4" s="1476"/>
      <c r="V4" s="1476"/>
      <c r="W4" s="1476"/>
      <c r="X4" s="1476"/>
      <c r="Y4" s="1476"/>
      <c r="Z4" s="1476"/>
      <c r="AA4" s="1476"/>
      <c r="AB4" s="1476"/>
      <c r="AC4" s="1476"/>
    </row>
    <row r="5" spans="1:29" ht="13.5" thickBot="1">
      <c r="AA5" s="1477" t="s">
        <v>17</v>
      </c>
      <c r="AB5" s="1477"/>
      <c r="AC5" s="1477"/>
    </row>
    <row r="6" spans="1:29" s="1482" customFormat="1" ht="12.75" customHeight="1">
      <c r="A6" s="1478" t="s">
        <v>459</v>
      </c>
      <c r="B6" s="1479" t="s">
        <v>460</v>
      </c>
      <c r="C6" s="1480"/>
      <c r="D6" s="1480"/>
      <c r="E6" s="1480"/>
      <c r="F6" s="1480"/>
      <c r="G6" s="1480"/>
      <c r="H6" s="1481"/>
      <c r="I6" s="1479" t="s">
        <v>461</v>
      </c>
      <c r="J6" s="1480"/>
      <c r="K6" s="1480"/>
      <c r="L6" s="1480"/>
      <c r="M6" s="1480"/>
      <c r="N6" s="1480"/>
      <c r="O6" s="1481"/>
      <c r="P6" s="1479" t="s">
        <v>290</v>
      </c>
      <c r="Q6" s="1480"/>
      <c r="R6" s="1480"/>
      <c r="S6" s="1480"/>
      <c r="T6" s="1480"/>
      <c r="U6" s="1480"/>
      <c r="V6" s="1481"/>
      <c r="W6" s="1479" t="s">
        <v>462</v>
      </c>
      <c r="X6" s="1480"/>
      <c r="Y6" s="1480"/>
      <c r="Z6" s="1480"/>
      <c r="AA6" s="1480"/>
      <c r="AB6" s="1480"/>
      <c r="AC6" s="1481"/>
    </row>
    <row r="7" spans="1:29" s="1482" customFormat="1" ht="13.5" thickBot="1">
      <c r="A7" s="1483"/>
      <c r="B7" s="1484"/>
      <c r="C7" s="1485"/>
      <c r="D7" s="1485"/>
      <c r="E7" s="1485"/>
      <c r="F7" s="1485"/>
      <c r="G7" s="1485"/>
      <c r="H7" s="1486"/>
      <c r="I7" s="1484"/>
      <c r="J7" s="1485"/>
      <c r="K7" s="1485"/>
      <c r="L7" s="1485"/>
      <c r="M7" s="1485"/>
      <c r="N7" s="1485"/>
      <c r="O7" s="1486"/>
      <c r="P7" s="1484"/>
      <c r="Q7" s="1485"/>
      <c r="R7" s="1485"/>
      <c r="S7" s="1485"/>
      <c r="T7" s="1485"/>
      <c r="U7" s="1485"/>
      <c r="V7" s="1486"/>
      <c r="W7" s="1484"/>
      <c r="X7" s="1485"/>
      <c r="Y7" s="1485"/>
      <c r="Z7" s="1485"/>
      <c r="AA7" s="1485"/>
      <c r="AB7" s="1485"/>
      <c r="AC7" s="1486"/>
    </row>
    <row r="8" spans="1:29" ht="13.5" thickBot="1">
      <c r="A8" s="1487"/>
      <c r="B8" s="1488" t="s">
        <v>463</v>
      </c>
      <c r="C8" s="1489" t="s">
        <v>464</v>
      </c>
      <c r="D8" s="1489" t="s">
        <v>465</v>
      </c>
      <c r="E8" s="1489" t="s">
        <v>466</v>
      </c>
      <c r="F8" s="1489" t="s">
        <v>467</v>
      </c>
      <c r="G8" s="1489" t="s">
        <v>468</v>
      </c>
      <c r="H8" s="1490" t="s">
        <v>469</v>
      </c>
      <c r="I8" s="1488" t="s">
        <v>463</v>
      </c>
      <c r="J8" s="1489" t="s">
        <v>464</v>
      </c>
      <c r="K8" s="1489" t="s">
        <v>465</v>
      </c>
      <c r="L8" s="1489" t="s">
        <v>466</v>
      </c>
      <c r="M8" s="1489" t="s">
        <v>467</v>
      </c>
      <c r="N8" s="1489" t="s">
        <v>468</v>
      </c>
      <c r="O8" s="1490" t="s">
        <v>469</v>
      </c>
      <c r="P8" s="1488" t="s">
        <v>463</v>
      </c>
      <c r="Q8" s="1489" t="s">
        <v>464</v>
      </c>
      <c r="R8" s="1489" t="s">
        <v>465</v>
      </c>
      <c r="S8" s="1489" t="s">
        <v>466</v>
      </c>
      <c r="T8" s="1489" t="s">
        <v>467</v>
      </c>
      <c r="U8" s="1489" t="s">
        <v>468</v>
      </c>
      <c r="V8" s="1490" t="s">
        <v>469</v>
      </c>
      <c r="W8" s="1488" t="s">
        <v>463</v>
      </c>
      <c r="X8" s="1489" t="s">
        <v>464</v>
      </c>
      <c r="Y8" s="1489" t="s">
        <v>465</v>
      </c>
      <c r="Z8" s="1489" t="s">
        <v>466</v>
      </c>
      <c r="AA8" s="1489" t="s">
        <v>467</v>
      </c>
      <c r="AB8" s="1489" t="s">
        <v>468</v>
      </c>
      <c r="AC8" s="1490" t="s">
        <v>469</v>
      </c>
    </row>
    <row r="9" spans="1:29">
      <c r="A9" s="1491" t="s">
        <v>470</v>
      </c>
      <c r="B9" s="1492">
        <v>2660.3939999999998</v>
      </c>
      <c r="C9" s="1493">
        <v>15.337999999999999</v>
      </c>
      <c r="D9" s="1493">
        <v>113.145</v>
      </c>
      <c r="E9" s="1493">
        <v>13.641</v>
      </c>
      <c r="F9" s="1493">
        <v>23.05</v>
      </c>
      <c r="G9" s="1493">
        <v>267.75900000000001</v>
      </c>
      <c r="H9" s="1494">
        <v>3079.6860000000001</v>
      </c>
      <c r="I9" s="1492">
        <v>427.39800000000002</v>
      </c>
      <c r="J9" s="1493">
        <v>1.915</v>
      </c>
      <c r="K9" s="1493">
        <v>31.27</v>
      </c>
      <c r="L9" s="1493">
        <v>11.513999999999999</v>
      </c>
      <c r="M9" s="1493">
        <v>0.26300000000000001</v>
      </c>
      <c r="N9" s="1493">
        <v>3.621</v>
      </c>
      <c r="O9" s="1494">
        <v>464.46699999999998</v>
      </c>
      <c r="P9" s="1492">
        <v>1351.9649999999999</v>
      </c>
      <c r="Q9" s="1493">
        <v>9.26</v>
      </c>
      <c r="R9" s="1493">
        <v>60.64</v>
      </c>
      <c r="S9" s="1493">
        <v>3.4620000000000002</v>
      </c>
      <c r="T9" s="1493">
        <v>0.13800000000000001</v>
      </c>
      <c r="U9" s="1493">
        <v>150.79400000000001</v>
      </c>
      <c r="V9" s="1494">
        <v>1572.797</v>
      </c>
      <c r="W9" s="1492">
        <v>4439.7569999999996</v>
      </c>
      <c r="X9" s="1493">
        <v>26.513000000000002</v>
      </c>
      <c r="Y9" s="1493">
        <v>205.05500000000001</v>
      </c>
      <c r="Z9" s="1493">
        <v>28.617000000000001</v>
      </c>
      <c r="AA9" s="1493">
        <v>23.451000000000001</v>
      </c>
      <c r="AB9" s="1493">
        <v>422.17399999999998</v>
      </c>
      <c r="AC9" s="1494">
        <v>5116.95</v>
      </c>
    </row>
    <row r="10" spans="1:29">
      <c r="A10" s="1495" t="s">
        <v>471</v>
      </c>
      <c r="B10" s="1496">
        <v>820.88199999999995</v>
      </c>
      <c r="C10" s="1497">
        <v>3.3039999999999998</v>
      </c>
      <c r="D10" s="1497">
        <v>0.505</v>
      </c>
      <c r="E10" s="1497">
        <v>0.222</v>
      </c>
      <c r="F10" s="1497">
        <v>1.0860000000000001</v>
      </c>
      <c r="G10" s="1497">
        <v>90.192999999999998</v>
      </c>
      <c r="H10" s="1498">
        <v>915.97</v>
      </c>
      <c r="I10" s="1496">
        <v>108.89700000000001</v>
      </c>
      <c r="J10" s="1497">
        <v>0.54800000000000004</v>
      </c>
      <c r="K10" s="1497">
        <v>6.9669999999999996</v>
      </c>
      <c r="L10" s="1497">
        <v>0</v>
      </c>
      <c r="M10" s="1497">
        <v>1.4999999999999999E-2</v>
      </c>
      <c r="N10" s="1497">
        <v>0</v>
      </c>
      <c r="O10" s="1498">
        <v>116.42700000000001</v>
      </c>
      <c r="P10" s="1496">
        <v>647.29899999999998</v>
      </c>
      <c r="Q10" s="1497">
        <v>1.218</v>
      </c>
      <c r="R10" s="1497">
        <v>4.0830000000000002</v>
      </c>
      <c r="S10" s="1497">
        <v>1E-3</v>
      </c>
      <c r="T10" s="1497">
        <v>0</v>
      </c>
      <c r="U10" s="1497">
        <v>88.343999999999994</v>
      </c>
      <c r="V10" s="1498">
        <v>740.94399999999996</v>
      </c>
      <c r="W10" s="1496">
        <v>1577.078</v>
      </c>
      <c r="X10" s="1497">
        <v>5.07</v>
      </c>
      <c r="Y10" s="1497">
        <v>11.555</v>
      </c>
      <c r="Z10" s="1497">
        <v>0.223</v>
      </c>
      <c r="AA10" s="1497">
        <v>1.101</v>
      </c>
      <c r="AB10" s="1497">
        <v>178.53700000000001</v>
      </c>
      <c r="AC10" s="1498">
        <v>1773.3409999999999</v>
      </c>
    </row>
    <row r="11" spans="1:29" ht="25.5">
      <c r="A11" s="1495" t="s">
        <v>472</v>
      </c>
      <c r="B11" s="1496">
        <v>5830.1239999999998</v>
      </c>
      <c r="C11" s="1497">
        <v>24.841999999999999</v>
      </c>
      <c r="D11" s="1497">
        <v>186.14</v>
      </c>
      <c r="E11" s="1497">
        <v>16.556000000000001</v>
      </c>
      <c r="F11" s="1497">
        <v>36.158999999999999</v>
      </c>
      <c r="G11" s="1497">
        <v>757.95799999999997</v>
      </c>
      <c r="H11" s="1498">
        <v>6835.223</v>
      </c>
      <c r="I11" s="1496">
        <v>1377.7560000000001</v>
      </c>
      <c r="J11" s="1497">
        <v>8.0779999999999994</v>
      </c>
      <c r="K11" s="1497">
        <v>221.392</v>
      </c>
      <c r="L11" s="1497">
        <v>26.855</v>
      </c>
      <c r="M11" s="1497">
        <v>1.5720000000000001</v>
      </c>
      <c r="N11" s="1497">
        <v>9.1010000000000009</v>
      </c>
      <c r="O11" s="1498">
        <v>1617.8989999999999</v>
      </c>
      <c r="P11" s="1496">
        <v>3153.451</v>
      </c>
      <c r="Q11" s="1497">
        <v>15.739000000000001</v>
      </c>
      <c r="R11" s="1497">
        <v>796.06100000000004</v>
      </c>
      <c r="S11" s="1497">
        <v>298.90100000000001</v>
      </c>
      <c r="T11" s="1497">
        <v>4.0190000000000001</v>
      </c>
      <c r="U11" s="1497">
        <v>109.73</v>
      </c>
      <c r="V11" s="1498">
        <v>4079</v>
      </c>
      <c r="W11" s="1496">
        <v>10361.331</v>
      </c>
      <c r="X11" s="1497">
        <v>48.658999999999999</v>
      </c>
      <c r="Y11" s="1497">
        <v>1203.5930000000001</v>
      </c>
      <c r="Z11" s="1497">
        <v>342.31200000000001</v>
      </c>
      <c r="AA11" s="1497">
        <v>41.75</v>
      </c>
      <c r="AB11" s="1497">
        <v>876.78899999999999</v>
      </c>
      <c r="AC11" s="1498">
        <v>12532.121999999999</v>
      </c>
    </row>
    <row r="12" spans="1:29" ht="25.5">
      <c r="A12" s="1495" t="s">
        <v>473</v>
      </c>
      <c r="B12" s="1496">
        <v>1506.886</v>
      </c>
      <c r="C12" s="1497">
        <v>8.5559999999999992</v>
      </c>
      <c r="D12" s="1497">
        <v>422.77199999999999</v>
      </c>
      <c r="E12" s="1497">
        <v>21.831</v>
      </c>
      <c r="F12" s="1497">
        <v>5.7030000000000003</v>
      </c>
      <c r="G12" s="1497">
        <v>714.59900000000005</v>
      </c>
      <c r="H12" s="1498">
        <v>2658.5160000000001</v>
      </c>
      <c r="I12" s="1496">
        <v>562.678</v>
      </c>
      <c r="J12" s="1497">
        <v>2.6110000000000002</v>
      </c>
      <c r="K12" s="1497">
        <v>27.434999999999999</v>
      </c>
      <c r="L12" s="1497">
        <v>4.4080000000000004</v>
      </c>
      <c r="M12" s="1497">
        <v>0.51400000000000001</v>
      </c>
      <c r="N12" s="1497">
        <v>4.7329999999999997</v>
      </c>
      <c r="O12" s="1498">
        <v>597.971</v>
      </c>
      <c r="P12" s="1496">
        <v>1464.7370000000001</v>
      </c>
      <c r="Q12" s="1497">
        <v>4.532</v>
      </c>
      <c r="R12" s="1497">
        <v>39.865000000000002</v>
      </c>
      <c r="S12" s="1497">
        <v>5.61</v>
      </c>
      <c r="T12" s="1497">
        <v>1.0229999999999999</v>
      </c>
      <c r="U12" s="1497">
        <v>86.185000000000002</v>
      </c>
      <c r="V12" s="1498">
        <v>1596.3420000000001</v>
      </c>
      <c r="W12" s="1496">
        <v>3534.3009999999999</v>
      </c>
      <c r="X12" s="1497">
        <v>15.699</v>
      </c>
      <c r="Y12" s="1497">
        <v>490.072</v>
      </c>
      <c r="Z12" s="1497">
        <v>31.849</v>
      </c>
      <c r="AA12" s="1497">
        <v>7.24</v>
      </c>
      <c r="AB12" s="1497">
        <v>805.51700000000005</v>
      </c>
      <c r="AC12" s="1498">
        <v>4852.8289999999997</v>
      </c>
    </row>
    <row r="13" spans="1:29" ht="51">
      <c r="A13" s="1495" t="s">
        <v>474</v>
      </c>
      <c r="B13" s="1496">
        <v>3266.556</v>
      </c>
      <c r="C13" s="1497">
        <v>16.518000000000001</v>
      </c>
      <c r="D13" s="1497">
        <v>78.998000000000005</v>
      </c>
      <c r="E13" s="1497">
        <v>24.876999999999999</v>
      </c>
      <c r="F13" s="1497">
        <v>193.10499999999999</v>
      </c>
      <c r="G13" s="1497">
        <v>608.89</v>
      </c>
      <c r="H13" s="1498">
        <v>4164.067</v>
      </c>
      <c r="I13" s="1496">
        <v>810.78599999999994</v>
      </c>
      <c r="J13" s="1497">
        <v>3.2709999999999999</v>
      </c>
      <c r="K13" s="1497">
        <v>197.273</v>
      </c>
      <c r="L13" s="1497">
        <v>28.39</v>
      </c>
      <c r="M13" s="1497">
        <v>0.36</v>
      </c>
      <c r="N13" s="1497">
        <v>41.26</v>
      </c>
      <c r="O13" s="1498">
        <v>1052.95</v>
      </c>
      <c r="P13" s="1496">
        <v>992.18899999999996</v>
      </c>
      <c r="Q13" s="1497">
        <v>4.7789999999999999</v>
      </c>
      <c r="R13" s="1497">
        <v>178.09899999999999</v>
      </c>
      <c r="S13" s="1497">
        <v>34.302999999999997</v>
      </c>
      <c r="T13" s="1497">
        <v>1.319</v>
      </c>
      <c r="U13" s="1497">
        <v>96.236999999999995</v>
      </c>
      <c r="V13" s="1498">
        <v>1272.623</v>
      </c>
      <c r="W13" s="1496">
        <v>5069.5309999999999</v>
      </c>
      <c r="X13" s="1497">
        <v>24.568000000000001</v>
      </c>
      <c r="Y13" s="1497">
        <v>454.37</v>
      </c>
      <c r="Z13" s="1497">
        <v>87.57</v>
      </c>
      <c r="AA13" s="1497">
        <v>194.78399999999999</v>
      </c>
      <c r="AB13" s="1497">
        <v>746.38699999999994</v>
      </c>
      <c r="AC13" s="1498">
        <v>6489.64</v>
      </c>
    </row>
    <row r="14" spans="1:29" ht="63.75">
      <c r="A14" s="1495" t="s">
        <v>475</v>
      </c>
      <c r="B14" s="1496">
        <v>3213.0070000000001</v>
      </c>
      <c r="C14" s="1497">
        <v>18.893000000000001</v>
      </c>
      <c r="D14" s="1497">
        <v>416.303</v>
      </c>
      <c r="E14" s="1497">
        <v>42.051000000000002</v>
      </c>
      <c r="F14" s="1497">
        <v>34.411999999999999</v>
      </c>
      <c r="G14" s="1497">
        <v>1014.505</v>
      </c>
      <c r="H14" s="1498">
        <v>4697.12</v>
      </c>
      <c r="I14" s="1496">
        <v>464.041</v>
      </c>
      <c r="J14" s="1497">
        <v>2.9350000000000001</v>
      </c>
      <c r="K14" s="1497">
        <v>1496.854</v>
      </c>
      <c r="L14" s="1497">
        <v>304.971</v>
      </c>
      <c r="M14" s="1497">
        <v>8.5999999999999993E-2</v>
      </c>
      <c r="N14" s="1497">
        <v>104.05</v>
      </c>
      <c r="O14" s="1498">
        <v>2067.9659999999999</v>
      </c>
      <c r="P14" s="1496">
        <v>5655.817</v>
      </c>
      <c r="Q14" s="1497">
        <v>24.248999999999999</v>
      </c>
      <c r="R14" s="1497">
        <v>277.23599999999999</v>
      </c>
      <c r="S14" s="1497">
        <v>30.956</v>
      </c>
      <c r="T14" s="1497">
        <v>1.593</v>
      </c>
      <c r="U14" s="1497">
        <v>734.32899999999995</v>
      </c>
      <c r="V14" s="1498">
        <v>6693.2240000000002</v>
      </c>
      <c r="W14" s="1496">
        <v>9332.8649999999998</v>
      </c>
      <c r="X14" s="1497">
        <v>46.076999999999998</v>
      </c>
      <c r="Y14" s="1497">
        <v>2190.393</v>
      </c>
      <c r="Z14" s="1497">
        <v>377.97800000000001</v>
      </c>
      <c r="AA14" s="1497">
        <v>36.091000000000001</v>
      </c>
      <c r="AB14" s="1497">
        <v>1852.884</v>
      </c>
      <c r="AC14" s="1498">
        <v>13458.31</v>
      </c>
    </row>
    <row r="15" spans="1:29">
      <c r="A15" s="1495" t="s">
        <v>476</v>
      </c>
      <c r="B15" s="1496">
        <v>2072.4290000000001</v>
      </c>
      <c r="C15" s="1497">
        <v>10.167</v>
      </c>
      <c r="D15" s="1497">
        <v>136.66300000000001</v>
      </c>
      <c r="E15" s="1497">
        <v>4.9710000000000001</v>
      </c>
      <c r="F15" s="1497">
        <v>12.169</v>
      </c>
      <c r="G15" s="1497">
        <v>371.63600000000002</v>
      </c>
      <c r="H15" s="1498">
        <v>2603.0639999999999</v>
      </c>
      <c r="I15" s="1496">
        <v>858.82799999999997</v>
      </c>
      <c r="J15" s="1497">
        <v>3.7050000000000001</v>
      </c>
      <c r="K15" s="1497">
        <v>23.878</v>
      </c>
      <c r="L15" s="1497">
        <v>7.2919999999999998</v>
      </c>
      <c r="M15" s="1497">
        <v>0.13400000000000001</v>
      </c>
      <c r="N15" s="1497">
        <v>144.55099999999999</v>
      </c>
      <c r="O15" s="1498">
        <v>1031.096</v>
      </c>
      <c r="P15" s="1496">
        <v>3240.2359999999999</v>
      </c>
      <c r="Q15" s="1497">
        <v>9.9589999999999996</v>
      </c>
      <c r="R15" s="1497">
        <v>48.728000000000002</v>
      </c>
      <c r="S15" s="1497">
        <v>49.978000000000002</v>
      </c>
      <c r="T15" s="1497">
        <v>3.21</v>
      </c>
      <c r="U15" s="1497">
        <v>122.176</v>
      </c>
      <c r="V15" s="1498">
        <v>3424.3090000000002</v>
      </c>
      <c r="W15" s="1496">
        <v>6171.4930000000004</v>
      </c>
      <c r="X15" s="1497">
        <v>23.831</v>
      </c>
      <c r="Y15" s="1497">
        <v>209.26900000000001</v>
      </c>
      <c r="Z15" s="1497">
        <v>62.241</v>
      </c>
      <c r="AA15" s="1497">
        <v>15.513</v>
      </c>
      <c r="AB15" s="1497">
        <v>638.36300000000006</v>
      </c>
      <c r="AC15" s="1498">
        <v>7058.4690000000001</v>
      </c>
    </row>
    <row r="16" spans="1:29" ht="25.5">
      <c r="A16" s="1495" t="s">
        <v>477</v>
      </c>
      <c r="B16" s="1496">
        <v>2249.9810000000002</v>
      </c>
      <c r="C16" s="1497">
        <v>11.417999999999999</v>
      </c>
      <c r="D16" s="1497">
        <v>852.99900000000002</v>
      </c>
      <c r="E16" s="1497">
        <v>36.048000000000002</v>
      </c>
      <c r="F16" s="1497">
        <v>7.1790000000000003</v>
      </c>
      <c r="G16" s="1497">
        <v>1413.3309999999999</v>
      </c>
      <c r="H16" s="1498">
        <v>4534.9080000000004</v>
      </c>
      <c r="I16" s="1496">
        <v>258.40800000000002</v>
      </c>
      <c r="J16" s="1497">
        <v>0.71399999999999997</v>
      </c>
      <c r="K16" s="1497">
        <v>24.59</v>
      </c>
      <c r="L16" s="1497">
        <v>1.2529999999999999</v>
      </c>
      <c r="M16" s="1497">
        <v>1.9E-2</v>
      </c>
      <c r="N16" s="1497">
        <v>27.454000000000001</v>
      </c>
      <c r="O16" s="1498">
        <v>311.185</v>
      </c>
      <c r="P16" s="1496">
        <v>3743.41</v>
      </c>
      <c r="Q16" s="1497">
        <v>16.922999999999998</v>
      </c>
      <c r="R16" s="1497">
        <v>60.6</v>
      </c>
      <c r="S16" s="1497">
        <v>6.0999999999999999E-2</v>
      </c>
      <c r="T16" s="1497">
        <v>0</v>
      </c>
      <c r="U16" s="1497">
        <v>614.56700000000001</v>
      </c>
      <c r="V16" s="1498">
        <v>4435.5</v>
      </c>
      <c r="W16" s="1496">
        <v>6251.799</v>
      </c>
      <c r="X16" s="1497">
        <v>29.055</v>
      </c>
      <c r="Y16" s="1497">
        <v>938.18899999999996</v>
      </c>
      <c r="Z16" s="1497">
        <v>37.362000000000002</v>
      </c>
      <c r="AA16" s="1497">
        <v>7.1980000000000004</v>
      </c>
      <c r="AB16" s="1497">
        <v>2055.3519999999999</v>
      </c>
      <c r="AC16" s="1498">
        <v>9281.5930000000008</v>
      </c>
    </row>
    <row r="17" spans="1:29" ht="25.5">
      <c r="A17" s="1495" t="s">
        <v>478</v>
      </c>
      <c r="B17" s="1496">
        <v>616.94000000000005</v>
      </c>
      <c r="C17" s="1497">
        <v>2.2149999999999999</v>
      </c>
      <c r="D17" s="1497">
        <v>4.8540000000000001</v>
      </c>
      <c r="E17" s="1497">
        <v>0.218</v>
      </c>
      <c r="F17" s="1497">
        <v>2.2050000000000001</v>
      </c>
      <c r="G17" s="1497">
        <v>38.470999999999997</v>
      </c>
      <c r="H17" s="1498">
        <v>664.68499999999995</v>
      </c>
      <c r="I17" s="1496">
        <v>131.37</v>
      </c>
      <c r="J17" s="1497">
        <v>0.23899999999999999</v>
      </c>
      <c r="K17" s="1497">
        <v>5.2530000000000001</v>
      </c>
      <c r="L17" s="1497">
        <v>9.5000000000000001E-2</v>
      </c>
      <c r="M17" s="1497">
        <v>4.4999999999999998E-2</v>
      </c>
      <c r="N17" s="1497">
        <v>3.1E-2</v>
      </c>
      <c r="O17" s="1498">
        <v>136.93799999999999</v>
      </c>
      <c r="P17" s="1496">
        <v>72.524000000000001</v>
      </c>
      <c r="Q17" s="1497">
        <v>0.38900000000000001</v>
      </c>
      <c r="R17" s="1497">
        <v>0.123</v>
      </c>
      <c r="S17" s="1497">
        <v>1E-3</v>
      </c>
      <c r="T17" s="1497">
        <v>3.0000000000000001E-3</v>
      </c>
      <c r="U17" s="1497">
        <v>40.523000000000003</v>
      </c>
      <c r="V17" s="1498">
        <v>113.562</v>
      </c>
      <c r="W17" s="1496">
        <v>820.83399999999995</v>
      </c>
      <c r="X17" s="1497">
        <v>2.843</v>
      </c>
      <c r="Y17" s="1497">
        <v>10.23</v>
      </c>
      <c r="Z17" s="1497">
        <v>0.314</v>
      </c>
      <c r="AA17" s="1497">
        <v>2.2530000000000001</v>
      </c>
      <c r="AB17" s="1497">
        <v>79.025000000000006</v>
      </c>
      <c r="AC17" s="1498">
        <v>915.18499999999995</v>
      </c>
    </row>
    <row r="18" spans="1:29">
      <c r="A18" s="1495" t="s">
        <v>346</v>
      </c>
      <c r="B18" s="1496">
        <v>9383.43</v>
      </c>
      <c r="C18" s="1497">
        <v>58.125999999999998</v>
      </c>
      <c r="D18" s="1497">
        <v>2095.69</v>
      </c>
      <c r="E18" s="1497">
        <v>111.181</v>
      </c>
      <c r="F18" s="1497">
        <v>49.122</v>
      </c>
      <c r="G18" s="1497">
        <v>6939.652</v>
      </c>
      <c r="H18" s="1498">
        <v>18526.02</v>
      </c>
      <c r="I18" s="1496">
        <v>2261.2370000000001</v>
      </c>
      <c r="J18" s="1497">
        <v>15.366</v>
      </c>
      <c r="K18" s="1497">
        <v>240.90799999999999</v>
      </c>
      <c r="L18" s="1497">
        <v>49.197000000000003</v>
      </c>
      <c r="M18" s="1497">
        <v>1.3779999999999999</v>
      </c>
      <c r="N18" s="1497">
        <v>1943.8789999999999</v>
      </c>
      <c r="O18" s="1498">
        <v>4462.768</v>
      </c>
      <c r="P18" s="1496">
        <v>2627.2150000000001</v>
      </c>
      <c r="Q18" s="1497">
        <v>14.161</v>
      </c>
      <c r="R18" s="1497">
        <v>61.929000000000002</v>
      </c>
      <c r="S18" s="1497">
        <v>38.540999999999997</v>
      </c>
      <c r="T18" s="1497">
        <v>1.468</v>
      </c>
      <c r="U18" s="1497">
        <v>3461.9319999999998</v>
      </c>
      <c r="V18" s="1498">
        <v>6166.7049999999999</v>
      </c>
      <c r="W18" s="1496">
        <v>14271.882</v>
      </c>
      <c r="X18" s="1497">
        <v>87.653000000000006</v>
      </c>
      <c r="Y18" s="1497">
        <v>2398.527</v>
      </c>
      <c r="Z18" s="1497">
        <v>198.91900000000001</v>
      </c>
      <c r="AA18" s="1497">
        <v>51.968000000000004</v>
      </c>
      <c r="AB18" s="1497">
        <v>12345.463</v>
      </c>
      <c r="AC18" s="1498">
        <v>29155.492999999999</v>
      </c>
    </row>
    <row r="19" spans="1:29" ht="25.5">
      <c r="A19" s="1495" t="s">
        <v>479</v>
      </c>
      <c r="B19" s="1496">
        <v>30942.123</v>
      </c>
      <c r="C19" s="1497">
        <v>130.255</v>
      </c>
      <c r="D19" s="1497">
        <v>2537.4340000000002</v>
      </c>
      <c r="E19" s="1497">
        <v>269.13</v>
      </c>
      <c r="F19" s="1497">
        <v>340.54500000000002</v>
      </c>
      <c r="G19" s="1497">
        <v>8986.143</v>
      </c>
      <c r="H19" s="1498">
        <v>42936.5</v>
      </c>
      <c r="I19" s="1496">
        <v>6273.7219999999998</v>
      </c>
      <c r="J19" s="1497">
        <v>26.106000000000002</v>
      </c>
      <c r="K19" s="1497">
        <v>1570.03</v>
      </c>
      <c r="L19" s="1497">
        <v>375.2</v>
      </c>
      <c r="M19" s="1497">
        <v>4.74</v>
      </c>
      <c r="N19" s="1497">
        <v>406.61700000000002</v>
      </c>
      <c r="O19" s="1498">
        <v>8281.2150000000001</v>
      </c>
      <c r="P19" s="1496">
        <v>9782.7420000000002</v>
      </c>
      <c r="Q19" s="1497">
        <v>46.71</v>
      </c>
      <c r="R19" s="1497">
        <v>489.93599999999998</v>
      </c>
      <c r="S19" s="1497">
        <v>181.452</v>
      </c>
      <c r="T19" s="1497">
        <v>59.213999999999999</v>
      </c>
      <c r="U19" s="1497">
        <v>5321.9620000000004</v>
      </c>
      <c r="V19" s="1498">
        <v>15700.564</v>
      </c>
      <c r="W19" s="1496">
        <v>46998.587</v>
      </c>
      <c r="X19" s="1497">
        <v>203.071</v>
      </c>
      <c r="Y19" s="1497">
        <v>4597.3999999999996</v>
      </c>
      <c r="Z19" s="1497">
        <v>825.78200000000004</v>
      </c>
      <c r="AA19" s="1497">
        <v>404.49900000000002</v>
      </c>
      <c r="AB19" s="1497">
        <v>14714.722</v>
      </c>
      <c r="AC19" s="1498">
        <v>66918.278999999995</v>
      </c>
    </row>
    <row r="20" spans="1:29">
      <c r="A20" s="1495" t="s">
        <v>480</v>
      </c>
      <c r="B20" s="1496">
        <v>3704.9119999999998</v>
      </c>
      <c r="C20" s="1497">
        <v>17.847000000000001</v>
      </c>
      <c r="D20" s="1497">
        <v>309.50200000000001</v>
      </c>
      <c r="E20" s="1497">
        <v>22.177</v>
      </c>
      <c r="F20" s="1497">
        <v>85.715000000000003</v>
      </c>
      <c r="G20" s="1497">
        <v>3035.1350000000002</v>
      </c>
      <c r="H20" s="1498">
        <v>7153.1109999999999</v>
      </c>
      <c r="I20" s="1496">
        <v>879.21900000000005</v>
      </c>
      <c r="J20" s="1497">
        <v>3.9660000000000002</v>
      </c>
      <c r="K20" s="1497">
        <v>185.23</v>
      </c>
      <c r="L20" s="1497">
        <v>9.7490000000000006</v>
      </c>
      <c r="M20" s="1497">
        <v>0.92600000000000005</v>
      </c>
      <c r="N20" s="1497">
        <v>19.178000000000001</v>
      </c>
      <c r="O20" s="1498">
        <v>1088.519</v>
      </c>
      <c r="P20" s="1496">
        <v>3255.5770000000002</v>
      </c>
      <c r="Q20" s="1497">
        <v>11.13</v>
      </c>
      <c r="R20" s="1497">
        <v>159.011</v>
      </c>
      <c r="S20" s="1497">
        <v>42.06</v>
      </c>
      <c r="T20" s="1497">
        <v>1.2509999999999999</v>
      </c>
      <c r="U20" s="1497">
        <v>245.09399999999999</v>
      </c>
      <c r="V20" s="1498">
        <v>3672.0630000000001</v>
      </c>
      <c r="W20" s="1496">
        <v>7839.7079999999996</v>
      </c>
      <c r="X20" s="1497">
        <v>32.942999999999998</v>
      </c>
      <c r="Y20" s="1497">
        <v>653.74300000000005</v>
      </c>
      <c r="Z20" s="1497">
        <v>73.986000000000004</v>
      </c>
      <c r="AA20" s="1497">
        <v>87.891999999999996</v>
      </c>
      <c r="AB20" s="1497">
        <v>3299.4070000000002</v>
      </c>
      <c r="AC20" s="1498">
        <v>11913.692999999999</v>
      </c>
    </row>
    <row r="21" spans="1:29">
      <c r="A21" s="1495" t="s">
        <v>481</v>
      </c>
      <c r="B21" s="1496">
        <v>1828.0219999999999</v>
      </c>
      <c r="C21" s="1497">
        <v>10.85</v>
      </c>
      <c r="D21" s="1497">
        <v>180.75399999999999</v>
      </c>
      <c r="E21" s="1497">
        <v>22.783000000000001</v>
      </c>
      <c r="F21" s="1497">
        <v>21.939</v>
      </c>
      <c r="G21" s="1497">
        <v>109.49</v>
      </c>
      <c r="H21" s="1498">
        <v>2151.0549999999998</v>
      </c>
      <c r="I21" s="1496">
        <v>797.45</v>
      </c>
      <c r="J21" s="1497">
        <v>6.2439999999999998</v>
      </c>
      <c r="K21" s="1497">
        <v>55.951000000000001</v>
      </c>
      <c r="L21" s="1497">
        <v>7.1740000000000004</v>
      </c>
      <c r="M21" s="1497">
        <v>0.318</v>
      </c>
      <c r="N21" s="1497">
        <v>36.335000000000001</v>
      </c>
      <c r="O21" s="1498">
        <v>896.298</v>
      </c>
      <c r="P21" s="1496">
        <v>760.58600000000001</v>
      </c>
      <c r="Q21" s="1497">
        <v>3.5259999999999998</v>
      </c>
      <c r="R21" s="1497">
        <v>47.209000000000003</v>
      </c>
      <c r="S21" s="1497">
        <v>17.262</v>
      </c>
      <c r="T21" s="1497">
        <v>0.80500000000000005</v>
      </c>
      <c r="U21" s="1497">
        <v>62.927999999999997</v>
      </c>
      <c r="V21" s="1498">
        <v>875.05399999999997</v>
      </c>
      <c r="W21" s="1496">
        <v>3386.058</v>
      </c>
      <c r="X21" s="1497">
        <v>20.62</v>
      </c>
      <c r="Y21" s="1497">
        <v>283.91399999999999</v>
      </c>
      <c r="Z21" s="1497">
        <v>47.219000000000001</v>
      </c>
      <c r="AA21" s="1497">
        <v>23.062000000000001</v>
      </c>
      <c r="AB21" s="1497">
        <v>208.75299999999999</v>
      </c>
      <c r="AC21" s="1498">
        <v>3922.4070000000002</v>
      </c>
    </row>
    <row r="22" spans="1:29">
      <c r="A22" s="1495" t="s">
        <v>482</v>
      </c>
      <c r="B22" s="1496">
        <v>1181.884</v>
      </c>
      <c r="C22" s="1497">
        <v>7.46</v>
      </c>
      <c r="D22" s="1497">
        <v>75.63</v>
      </c>
      <c r="E22" s="1497">
        <v>2.714</v>
      </c>
      <c r="F22" s="1497">
        <v>33.463000000000001</v>
      </c>
      <c r="G22" s="1497">
        <v>352.995</v>
      </c>
      <c r="H22" s="1498">
        <v>1651.432</v>
      </c>
      <c r="I22" s="1496">
        <v>83.742999999999995</v>
      </c>
      <c r="J22" s="1497">
        <v>0.24199999999999999</v>
      </c>
      <c r="K22" s="1497">
        <v>26.353999999999999</v>
      </c>
      <c r="L22" s="1497">
        <v>1.847</v>
      </c>
      <c r="M22" s="1497">
        <v>0.29399999999999998</v>
      </c>
      <c r="N22" s="1497">
        <v>43.859000000000002</v>
      </c>
      <c r="O22" s="1498">
        <v>154.49199999999999</v>
      </c>
      <c r="P22" s="1496">
        <v>569.30600000000004</v>
      </c>
      <c r="Q22" s="1497">
        <v>2.5390000000000001</v>
      </c>
      <c r="R22" s="1497">
        <v>0.26800000000000002</v>
      </c>
      <c r="S22" s="1497">
        <v>2.8000000000000001E-2</v>
      </c>
      <c r="T22" s="1497">
        <v>41.924999999999997</v>
      </c>
      <c r="U22" s="1497">
        <v>152.78700000000001</v>
      </c>
      <c r="V22" s="1498">
        <v>766.82500000000005</v>
      </c>
      <c r="W22" s="1496">
        <v>1834.933</v>
      </c>
      <c r="X22" s="1497">
        <v>10.241</v>
      </c>
      <c r="Y22" s="1497">
        <v>102.252</v>
      </c>
      <c r="Z22" s="1497">
        <v>4.5890000000000004</v>
      </c>
      <c r="AA22" s="1497">
        <v>75.682000000000002</v>
      </c>
      <c r="AB22" s="1497">
        <v>549.64099999999996</v>
      </c>
      <c r="AC22" s="1498">
        <v>2572.7489999999998</v>
      </c>
    </row>
    <row r="23" spans="1:29">
      <c r="A23" s="1495" t="s">
        <v>483</v>
      </c>
      <c r="B23" s="1496">
        <v>14882.33</v>
      </c>
      <c r="C23" s="1497">
        <v>34.783000000000001</v>
      </c>
      <c r="D23" s="1497">
        <v>140.59399999999999</v>
      </c>
      <c r="E23" s="1497">
        <v>59.854999999999997</v>
      </c>
      <c r="F23" s="1497">
        <v>23861.18</v>
      </c>
      <c r="G23" s="1497">
        <v>712.23</v>
      </c>
      <c r="H23" s="1498">
        <v>39631.116999999998</v>
      </c>
      <c r="I23" s="1496">
        <v>986.75300000000004</v>
      </c>
      <c r="J23" s="1497">
        <v>6.452</v>
      </c>
      <c r="K23" s="1497">
        <v>0</v>
      </c>
      <c r="L23" s="1497">
        <v>0</v>
      </c>
      <c r="M23" s="1497">
        <v>7.81</v>
      </c>
      <c r="N23" s="1497">
        <v>579.15800000000002</v>
      </c>
      <c r="O23" s="1498">
        <v>1580.173</v>
      </c>
      <c r="P23" s="1496">
        <v>53217.097999999998</v>
      </c>
      <c r="Q23" s="1497">
        <v>27.183</v>
      </c>
      <c r="R23" s="1497">
        <v>5.7439999999999998</v>
      </c>
      <c r="S23" s="1497">
        <v>0.58399999999999996</v>
      </c>
      <c r="T23" s="1497">
        <v>1050.7180000000001</v>
      </c>
      <c r="U23" s="1497">
        <v>1593.836</v>
      </c>
      <c r="V23" s="1498">
        <v>55894.578999999998</v>
      </c>
      <c r="W23" s="1496">
        <v>69086.180999999997</v>
      </c>
      <c r="X23" s="1497">
        <v>68.418000000000006</v>
      </c>
      <c r="Y23" s="1497">
        <v>146.33799999999999</v>
      </c>
      <c r="Z23" s="1497">
        <v>60.439</v>
      </c>
      <c r="AA23" s="1497">
        <v>24919.707999999999</v>
      </c>
      <c r="AB23" s="1497">
        <v>2885.2240000000002</v>
      </c>
      <c r="AC23" s="1498">
        <v>97105.869000000006</v>
      </c>
    </row>
    <row r="24" spans="1:29">
      <c r="A24" s="1495" t="s">
        <v>484</v>
      </c>
      <c r="B24" s="1496">
        <v>2064.4760000000001</v>
      </c>
      <c r="C24" s="1497">
        <v>10.234999999999999</v>
      </c>
      <c r="D24" s="1497">
        <v>237.02600000000001</v>
      </c>
      <c r="E24" s="1497">
        <v>9.4450000000000003</v>
      </c>
      <c r="F24" s="1497">
        <v>2.9870000000000001</v>
      </c>
      <c r="G24" s="1497">
        <v>118.85299999999999</v>
      </c>
      <c r="H24" s="1498">
        <v>2433.5770000000002</v>
      </c>
      <c r="I24" s="1496">
        <v>623.46799999999996</v>
      </c>
      <c r="J24" s="1497">
        <v>2.2589999999999999</v>
      </c>
      <c r="K24" s="1497">
        <v>120.18600000000001</v>
      </c>
      <c r="L24" s="1497">
        <v>4.5540000000000003</v>
      </c>
      <c r="M24" s="1497">
        <v>11.079000000000001</v>
      </c>
      <c r="N24" s="1497">
        <v>57.857999999999997</v>
      </c>
      <c r="O24" s="1498">
        <v>814.85</v>
      </c>
      <c r="P24" s="1496">
        <v>1235.954</v>
      </c>
      <c r="Q24" s="1497">
        <v>4.5279999999999996</v>
      </c>
      <c r="R24" s="1497">
        <v>91.713999999999999</v>
      </c>
      <c r="S24" s="1497">
        <v>0.27200000000000002</v>
      </c>
      <c r="T24" s="1497">
        <v>4.2999999999999997E-2</v>
      </c>
      <c r="U24" s="1497">
        <v>61.594999999999999</v>
      </c>
      <c r="V24" s="1498">
        <v>1393.8340000000001</v>
      </c>
      <c r="W24" s="1496">
        <v>3923.8980000000001</v>
      </c>
      <c r="X24" s="1497">
        <v>17.021999999999998</v>
      </c>
      <c r="Y24" s="1497">
        <v>448.92599999999999</v>
      </c>
      <c r="Z24" s="1497">
        <v>14.271000000000001</v>
      </c>
      <c r="AA24" s="1497">
        <v>14.109</v>
      </c>
      <c r="AB24" s="1497">
        <v>238.30600000000001</v>
      </c>
      <c r="AC24" s="1498">
        <v>4642.2610000000004</v>
      </c>
    </row>
    <row r="25" spans="1:29" ht="25.5">
      <c r="A25" s="1495" t="s">
        <v>485</v>
      </c>
      <c r="B25" s="1496">
        <v>2202.951</v>
      </c>
      <c r="C25" s="1497">
        <v>13.847</v>
      </c>
      <c r="D25" s="1497">
        <v>64.731999999999999</v>
      </c>
      <c r="E25" s="1497">
        <v>11.589</v>
      </c>
      <c r="F25" s="1497">
        <v>10.436999999999999</v>
      </c>
      <c r="G25" s="1497">
        <v>565.58000000000004</v>
      </c>
      <c r="H25" s="1498">
        <v>2857.547</v>
      </c>
      <c r="I25" s="1496">
        <v>552.64300000000003</v>
      </c>
      <c r="J25" s="1497">
        <v>2.57</v>
      </c>
      <c r="K25" s="1497">
        <v>69.001999999999995</v>
      </c>
      <c r="L25" s="1497">
        <v>40.252000000000002</v>
      </c>
      <c r="M25" s="1497">
        <v>1.347</v>
      </c>
      <c r="N25" s="1497">
        <v>64.028999999999996</v>
      </c>
      <c r="O25" s="1498">
        <v>689.59100000000001</v>
      </c>
      <c r="P25" s="1496">
        <v>650.11099999999999</v>
      </c>
      <c r="Q25" s="1497">
        <v>3.3050000000000002</v>
      </c>
      <c r="R25" s="1497">
        <v>10.432</v>
      </c>
      <c r="S25" s="1497">
        <v>5.2130000000000001</v>
      </c>
      <c r="T25" s="1497">
        <v>10.366</v>
      </c>
      <c r="U25" s="1497">
        <v>206.62100000000001</v>
      </c>
      <c r="V25" s="1498">
        <v>880.83500000000004</v>
      </c>
      <c r="W25" s="1496">
        <v>3405.7049999999999</v>
      </c>
      <c r="X25" s="1497">
        <v>19.722000000000001</v>
      </c>
      <c r="Y25" s="1497">
        <v>144.166</v>
      </c>
      <c r="Z25" s="1497">
        <v>57.054000000000002</v>
      </c>
      <c r="AA25" s="1497">
        <v>22.15</v>
      </c>
      <c r="AB25" s="1497">
        <v>836.23</v>
      </c>
      <c r="AC25" s="1498">
        <v>4427.973</v>
      </c>
    </row>
    <row r="26" spans="1:29">
      <c r="A26" s="1495" t="s">
        <v>486</v>
      </c>
      <c r="B26" s="1496">
        <v>1224.597</v>
      </c>
      <c r="C26" s="1497">
        <v>9.7690000000000001</v>
      </c>
      <c r="D26" s="1497">
        <v>265.04000000000002</v>
      </c>
      <c r="E26" s="1497">
        <v>91.774000000000001</v>
      </c>
      <c r="F26" s="1497">
        <v>14.867000000000001</v>
      </c>
      <c r="G26" s="1497">
        <v>245.09299999999999</v>
      </c>
      <c r="H26" s="1498">
        <v>1759.366</v>
      </c>
      <c r="I26" s="1496">
        <v>189.82300000000001</v>
      </c>
      <c r="J26" s="1497">
        <v>0.79100000000000004</v>
      </c>
      <c r="K26" s="1497">
        <v>169.22800000000001</v>
      </c>
      <c r="L26" s="1497">
        <v>13.92</v>
      </c>
      <c r="M26" s="1497">
        <v>6.0999999999999999E-2</v>
      </c>
      <c r="N26" s="1497">
        <v>27.343</v>
      </c>
      <c r="O26" s="1498">
        <v>387.24599999999998</v>
      </c>
      <c r="P26" s="1496">
        <v>161.66300000000001</v>
      </c>
      <c r="Q26" s="1497">
        <v>1.5189999999999999</v>
      </c>
      <c r="R26" s="1497">
        <v>95.236000000000004</v>
      </c>
      <c r="S26" s="1497">
        <v>14.387</v>
      </c>
      <c r="T26" s="1497">
        <v>0.155</v>
      </c>
      <c r="U26" s="1497">
        <v>61.667999999999999</v>
      </c>
      <c r="V26" s="1498">
        <v>320.24099999999999</v>
      </c>
      <c r="W26" s="1496">
        <v>1576.0830000000001</v>
      </c>
      <c r="X26" s="1497">
        <v>12.079000000000001</v>
      </c>
      <c r="Y26" s="1497">
        <v>529.50400000000002</v>
      </c>
      <c r="Z26" s="1497">
        <v>120.081</v>
      </c>
      <c r="AA26" s="1497">
        <v>15.083</v>
      </c>
      <c r="AB26" s="1497">
        <v>334.10399999999998</v>
      </c>
      <c r="AC26" s="1498">
        <v>2466.8530000000001</v>
      </c>
    </row>
    <row r="27" spans="1:29" ht="25.5">
      <c r="A27" s="1495" t="s">
        <v>487</v>
      </c>
      <c r="B27" s="1496">
        <v>175.601</v>
      </c>
      <c r="C27" s="1497">
        <v>94.65</v>
      </c>
      <c r="D27" s="1497">
        <v>9.8000000000000004E-2</v>
      </c>
      <c r="E27" s="1497">
        <v>8.9999999999999993E-3</v>
      </c>
      <c r="F27" s="1497">
        <v>28321.617999999999</v>
      </c>
      <c r="G27" s="1497">
        <v>10.611000000000001</v>
      </c>
      <c r="H27" s="1498">
        <v>28602.578000000001</v>
      </c>
      <c r="I27" s="1496">
        <v>1850.694</v>
      </c>
      <c r="J27" s="1497">
        <v>80.222999999999999</v>
      </c>
      <c r="K27" s="1497">
        <v>0</v>
      </c>
      <c r="L27" s="1497">
        <v>0</v>
      </c>
      <c r="M27" s="1497">
        <v>2914.4540000000002</v>
      </c>
      <c r="N27" s="1497">
        <v>0</v>
      </c>
      <c r="O27" s="1498">
        <v>4845.3710000000001</v>
      </c>
      <c r="P27" s="1496">
        <v>181.17400000000001</v>
      </c>
      <c r="Q27" s="1497">
        <v>19.651</v>
      </c>
      <c r="R27" s="1497">
        <v>0</v>
      </c>
      <c r="S27" s="1497">
        <v>0</v>
      </c>
      <c r="T27" s="1497">
        <v>908.03300000000002</v>
      </c>
      <c r="U27" s="1497">
        <v>190.50200000000001</v>
      </c>
      <c r="V27" s="1498">
        <v>1299.3599999999999</v>
      </c>
      <c r="W27" s="1496">
        <v>2207.4690000000001</v>
      </c>
      <c r="X27" s="1497">
        <v>194.524</v>
      </c>
      <c r="Y27" s="1497">
        <v>9.8000000000000004E-2</v>
      </c>
      <c r="Z27" s="1497">
        <v>8.9999999999999993E-3</v>
      </c>
      <c r="AA27" s="1497">
        <v>32144.105</v>
      </c>
      <c r="AB27" s="1497">
        <v>201.113</v>
      </c>
      <c r="AC27" s="1498">
        <v>34747.309000000001</v>
      </c>
    </row>
    <row r="28" spans="1:29">
      <c r="A28" s="1495" t="s">
        <v>488</v>
      </c>
      <c r="B28" s="1496">
        <v>636.68399999999997</v>
      </c>
      <c r="C28" s="1497">
        <v>1.4510000000000001</v>
      </c>
      <c r="D28" s="1497">
        <v>27.506</v>
      </c>
      <c r="E28" s="1497">
        <v>0.65200000000000002</v>
      </c>
      <c r="F28" s="1497">
        <v>12.917999999999999</v>
      </c>
      <c r="G28" s="1497">
        <v>66.14</v>
      </c>
      <c r="H28" s="1498">
        <v>744.69899999999996</v>
      </c>
      <c r="I28" s="1496">
        <v>165.57400000000001</v>
      </c>
      <c r="J28" s="1497">
        <v>0.45100000000000001</v>
      </c>
      <c r="K28" s="1497">
        <v>0</v>
      </c>
      <c r="L28" s="1497">
        <v>0</v>
      </c>
      <c r="M28" s="1497">
        <v>2.8000000000000001E-2</v>
      </c>
      <c r="N28" s="1497">
        <v>39.962000000000003</v>
      </c>
      <c r="O28" s="1498">
        <v>206.01499999999999</v>
      </c>
      <c r="P28" s="1496">
        <v>358.964</v>
      </c>
      <c r="Q28" s="1497">
        <v>2.0390000000000001</v>
      </c>
      <c r="R28" s="1497">
        <v>0</v>
      </c>
      <c r="S28" s="1497">
        <v>0</v>
      </c>
      <c r="T28" s="1497">
        <v>2E-3</v>
      </c>
      <c r="U28" s="1497">
        <v>0.47799999999999998</v>
      </c>
      <c r="V28" s="1498">
        <v>361.483</v>
      </c>
      <c r="W28" s="1496">
        <v>1161.222</v>
      </c>
      <c r="X28" s="1497">
        <v>3.9409999999999998</v>
      </c>
      <c r="Y28" s="1497">
        <v>27.506</v>
      </c>
      <c r="Z28" s="1497">
        <v>0.65200000000000002</v>
      </c>
      <c r="AA28" s="1497">
        <v>12.948</v>
      </c>
      <c r="AB28" s="1497">
        <v>106.58</v>
      </c>
      <c r="AC28" s="1498">
        <v>1312.1969999999999</v>
      </c>
    </row>
    <row r="29" spans="1:29">
      <c r="A29" s="1495" t="s">
        <v>489</v>
      </c>
      <c r="B29" s="1496">
        <v>1624.1569999999999</v>
      </c>
      <c r="C29" s="1497">
        <v>4.18</v>
      </c>
      <c r="D29" s="1497">
        <v>2.6459999999999999</v>
      </c>
      <c r="E29" s="1497">
        <v>0.79100000000000004</v>
      </c>
      <c r="F29" s="1497">
        <v>24.818999999999999</v>
      </c>
      <c r="G29" s="1497">
        <v>75.192999999999998</v>
      </c>
      <c r="H29" s="1498">
        <v>1730.9949999999999</v>
      </c>
      <c r="I29" s="1496">
        <v>564.80600000000004</v>
      </c>
      <c r="J29" s="1497">
        <v>2.7090000000000001</v>
      </c>
      <c r="K29" s="1497">
        <v>15.862</v>
      </c>
      <c r="L29" s="1497">
        <v>1.397</v>
      </c>
      <c r="M29" s="1497">
        <v>0.115</v>
      </c>
      <c r="N29" s="1497">
        <v>28.835000000000001</v>
      </c>
      <c r="O29" s="1498">
        <v>612.327</v>
      </c>
      <c r="P29" s="1496">
        <v>436.53199999999998</v>
      </c>
      <c r="Q29" s="1497">
        <v>1.284</v>
      </c>
      <c r="R29" s="1497">
        <v>4.5380000000000003</v>
      </c>
      <c r="S29" s="1497">
        <v>0.19900000000000001</v>
      </c>
      <c r="T29" s="1497">
        <v>0.32800000000000001</v>
      </c>
      <c r="U29" s="1497">
        <v>33.015000000000001</v>
      </c>
      <c r="V29" s="1498">
        <v>475.697</v>
      </c>
      <c r="W29" s="1496">
        <v>2625.4949999999999</v>
      </c>
      <c r="X29" s="1497">
        <v>8.173</v>
      </c>
      <c r="Y29" s="1497">
        <v>23.045999999999999</v>
      </c>
      <c r="Z29" s="1497">
        <v>2.387</v>
      </c>
      <c r="AA29" s="1497">
        <v>25.262</v>
      </c>
      <c r="AB29" s="1497">
        <v>137.04300000000001</v>
      </c>
      <c r="AC29" s="1498">
        <v>2819.0189999999998</v>
      </c>
    </row>
    <row r="30" spans="1:29">
      <c r="A30" s="1495" t="s">
        <v>490</v>
      </c>
      <c r="B30" s="1496">
        <v>962.10699999999997</v>
      </c>
      <c r="C30" s="1497">
        <v>3.419</v>
      </c>
      <c r="D30" s="1497">
        <v>69.989000000000004</v>
      </c>
      <c r="E30" s="1497">
        <v>1.821</v>
      </c>
      <c r="F30" s="1497">
        <v>10.305999999999999</v>
      </c>
      <c r="G30" s="1497">
        <v>281.03899999999999</v>
      </c>
      <c r="H30" s="1498">
        <v>1326.86</v>
      </c>
      <c r="I30" s="1496">
        <v>151.30600000000001</v>
      </c>
      <c r="J30" s="1497">
        <v>0.95899999999999996</v>
      </c>
      <c r="K30" s="1497">
        <v>5.8650000000000002</v>
      </c>
      <c r="L30" s="1497">
        <v>0.38200000000000001</v>
      </c>
      <c r="M30" s="1497">
        <v>2.1</v>
      </c>
      <c r="N30" s="1497">
        <v>39.756999999999998</v>
      </c>
      <c r="O30" s="1498">
        <v>199.98699999999999</v>
      </c>
      <c r="P30" s="1496">
        <v>33.317999999999998</v>
      </c>
      <c r="Q30" s="1497">
        <v>6.5000000000000002E-2</v>
      </c>
      <c r="R30" s="1497">
        <v>3.0070000000000001</v>
      </c>
      <c r="S30" s="1497">
        <v>2.8690000000000002</v>
      </c>
      <c r="T30" s="1497">
        <v>6.0000000000000001E-3</v>
      </c>
      <c r="U30" s="1497">
        <v>48.133000000000003</v>
      </c>
      <c r="V30" s="1498">
        <v>84.528999999999996</v>
      </c>
      <c r="W30" s="1496">
        <v>1146.731</v>
      </c>
      <c r="X30" s="1497">
        <v>4.4429999999999996</v>
      </c>
      <c r="Y30" s="1497">
        <v>78.861000000000004</v>
      </c>
      <c r="Z30" s="1497">
        <v>5.0720000000000001</v>
      </c>
      <c r="AA30" s="1497">
        <v>12.412000000000001</v>
      </c>
      <c r="AB30" s="1497">
        <v>368.92899999999997</v>
      </c>
      <c r="AC30" s="1498">
        <v>1611.376</v>
      </c>
    </row>
    <row r="31" spans="1:29">
      <c r="A31" s="1495" t="s">
        <v>491</v>
      </c>
      <c r="B31" s="1496">
        <v>276.28699999999998</v>
      </c>
      <c r="C31" s="1497">
        <v>1.298</v>
      </c>
      <c r="D31" s="1497">
        <v>19.175000000000001</v>
      </c>
      <c r="E31" s="1497">
        <v>1.1180000000000001</v>
      </c>
      <c r="F31" s="1497">
        <v>63.749000000000002</v>
      </c>
      <c r="G31" s="1497">
        <v>24.792000000000002</v>
      </c>
      <c r="H31" s="1498">
        <v>385.30099999999999</v>
      </c>
      <c r="I31" s="1496">
        <v>71.927999999999997</v>
      </c>
      <c r="J31" s="1497">
        <v>0.17199999999999999</v>
      </c>
      <c r="K31" s="1497">
        <v>0.113</v>
      </c>
      <c r="L31" s="1497">
        <v>7.3999999999999996E-2</v>
      </c>
      <c r="M31" s="1497">
        <v>1.9E-2</v>
      </c>
      <c r="N31" s="1497">
        <v>2.6070000000000002</v>
      </c>
      <c r="O31" s="1498">
        <v>74.838999999999999</v>
      </c>
      <c r="P31" s="1496">
        <v>86.942999999999998</v>
      </c>
      <c r="Q31" s="1497">
        <v>0.55800000000000005</v>
      </c>
      <c r="R31" s="1497">
        <v>0</v>
      </c>
      <c r="S31" s="1497">
        <v>0</v>
      </c>
      <c r="T31" s="1497">
        <v>18.753</v>
      </c>
      <c r="U31" s="1497">
        <v>6.3970000000000002</v>
      </c>
      <c r="V31" s="1498">
        <v>112.651</v>
      </c>
      <c r="W31" s="1496">
        <v>435.15800000000002</v>
      </c>
      <c r="X31" s="1497">
        <v>2.028</v>
      </c>
      <c r="Y31" s="1497">
        <v>19.288</v>
      </c>
      <c r="Z31" s="1497">
        <v>1.1919999999999999</v>
      </c>
      <c r="AA31" s="1497">
        <v>82.521000000000001</v>
      </c>
      <c r="AB31" s="1497">
        <v>33.795999999999999</v>
      </c>
      <c r="AC31" s="1498">
        <v>572.79100000000005</v>
      </c>
    </row>
    <row r="32" spans="1:29" ht="51">
      <c r="A32" s="1495" t="s">
        <v>492</v>
      </c>
      <c r="B32" s="1496">
        <v>0</v>
      </c>
      <c r="C32" s="1497">
        <v>0</v>
      </c>
      <c r="D32" s="1497">
        <v>0</v>
      </c>
      <c r="E32" s="1497">
        <v>0</v>
      </c>
      <c r="F32" s="1497">
        <v>6.0000000000000001E-3</v>
      </c>
      <c r="G32" s="1497">
        <v>0</v>
      </c>
      <c r="H32" s="1498">
        <v>6.0000000000000001E-3</v>
      </c>
      <c r="I32" s="1496">
        <v>0</v>
      </c>
      <c r="J32" s="1497">
        <v>0</v>
      </c>
      <c r="K32" s="1497">
        <v>0</v>
      </c>
      <c r="L32" s="1497">
        <v>0</v>
      </c>
      <c r="M32" s="1497">
        <v>0</v>
      </c>
      <c r="N32" s="1497">
        <v>0</v>
      </c>
      <c r="O32" s="1498">
        <v>0</v>
      </c>
      <c r="P32" s="1496">
        <v>0</v>
      </c>
      <c r="Q32" s="1497">
        <v>0</v>
      </c>
      <c r="R32" s="1497">
        <v>0</v>
      </c>
      <c r="S32" s="1497">
        <v>0</v>
      </c>
      <c r="T32" s="1497">
        <v>0</v>
      </c>
      <c r="U32" s="1497">
        <v>0</v>
      </c>
      <c r="V32" s="1498">
        <v>0</v>
      </c>
      <c r="W32" s="1496">
        <v>0</v>
      </c>
      <c r="X32" s="1497">
        <v>0</v>
      </c>
      <c r="Y32" s="1497">
        <v>0</v>
      </c>
      <c r="Z32" s="1497">
        <v>0</v>
      </c>
      <c r="AA32" s="1497">
        <v>6.0000000000000001E-3</v>
      </c>
      <c r="AB32" s="1497">
        <v>0</v>
      </c>
      <c r="AC32" s="1498">
        <v>6.0000000000000001E-3</v>
      </c>
    </row>
    <row r="33" spans="1:29" ht="25.5">
      <c r="A33" s="1495" t="s">
        <v>493</v>
      </c>
      <c r="B33" s="1496">
        <v>1.9530000000000001</v>
      </c>
      <c r="C33" s="1497">
        <v>6.0000000000000001E-3</v>
      </c>
      <c r="D33" s="1497">
        <v>0</v>
      </c>
      <c r="E33" s="1497">
        <v>0</v>
      </c>
      <c r="F33" s="1497">
        <v>19.306999999999999</v>
      </c>
      <c r="G33" s="1497">
        <v>0</v>
      </c>
      <c r="H33" s="1498">
        <v>21.265999999999998</v>
      </c>
      <c r="I33" s="1496">
        <v>0</v>
      </c>
      <c r="J33" s="1497">
        <v>0</v>
      </c>
      <c r="K33" s="1497">
        <v>0</v>
      </c>
      <c r="L33" s="1497">
        <v>0</v>
      </c>
      <c r="M33" s="1497">
        <v>0</v>
      </c>
      <c r="N33" s="1497">
        <v>0</v>
      </c>
      <c r="O33" s="1498">
        <v>0</v>
      </c>
      <c r="P33" s="1496">
        <v>227.56100000000001</v>
      </c>
      <c r="Q33" s="1497">
        <v>2.4E-2</v>
      </c>
      <c r="R33" s="1497">
        <v>23.934000000000001</v>
      </c>
      <c r="S33" s="1497">
        <v>0</v>
      </c>
      <c r="T33" s="1497">
        <v>14.269</v>
      </c>
      <c r="U33" s="1497">
        <v>0</v>
      </c>
      <c r="V33" s="1498">
        <v>265.78800000000001</v>
      </c>
      <c r="W33" s="1496">
        <v>229.51400000000001</v>
      </c>
      <c r="X33" s="1497">
        <v>0.03</v>
      </c>
      <c r="Y33" s="1497">
        <v>23.934000000000001</v>
      </c>
      <c r="Z33" s="1497">
        <v>0</v>
      </c>
      <c r="AA33" s="1497">
        <v>33.576000000000001</v>
      </c>
      <c r="AB33" s="1497">
        <v>0</v>
      </c>
      <c r="AC33" s="1498">
        <v>287.05399999999997</v>
      </c>
    </row>
    <row r="34" spans="1:29">
      <c r="A34" s="1495" t="s">
        <v>494</v>
      </c>
      <c r="B34" s="1496">
        <v>832.23900000000003</v>
      </c>
      <c r="C34" s="1497">
        <v>3.6669999999999998</v>
      </c>
      <c r="D34" s="1497">
        <v>31.148</v>
      </c>
      <c r="E34" s="1497">
        <v>3.585</v>
      </c>
      <c r="F34" s="1497">
        <v>0.88500000000000001</v>
      </c>
      <c r="G34" s="1497">
        <v>0</v>
      </c>
      <c r="H34" s="1498">
        <v>867.93899999999996</v>
      </c>
      <c r="I34" s="1496">
        <v>28554.812000000002</v>
      </c>
      <c r="J34" s="1497">
        <v>77.162999999999997</v>
      </c>
      <c r="K34" s="1497">
        <v>385.94</v>
      </c>
      <c r="L34" s="1497">
        <v>27.85</v>
      </c>
      <c r="M34" s="1497">
        <v>1.0660000000000001</v>
      </c>
      <c r="N34" s="1497">
        <v>94.959000000000003</v>
      </c>
      <c r="O34" s="1498">
        <v>29113.94</v>
      </c>
      <c r="P34" s="1496">
        <v>4748.42</v>
      </c>
      <c r="Q34" s="1497">
        <v>13.904</v>
      </c>
      <c r="R34" s="1497">
        <v>93.316000000000003</v>
      </c>
      <c r="S34" s="1497">
        <v>3.7250000000000001</v>
      </c>
      <c r="T34" s="1497">
        <v>0.57599999999999996</v>
      </c>
      <c r="U34" s="1497">
        <v>2.766</v>
      </c>
      <c r="V34" s="1498">
        <v>4858.982</v>
      </c>
      <c r="W34" s="1496">
        <v>34135.470999999998</v>
      </c>
      <c r="X34" s="1497">
        <v>94.733999999999995</v>
      </c>
      <c r="Y34" s="1497">
        <v>510.404</v>
      </c>
      <c r="Z34" s="1497">
        <v>35.159999999999997</v>
      </c>
      <c r="AA34" s="1497">
        <v>2.5270000000000001</v>
      </c>
      <c r="AB34" s="1497">
        <v>97.724999999999994</v>
      </c>
      <c r="AC34" s="1498">
        <v>34840.860999999997</v>
      </c>
    </row>
    <row r="35" spans="1:29">
      <c r="A35" s="1495" t="s">
        <v>495</v>
      </c>
      <c r="B35" s="1496">
        <v>31.792000000000002</v>
      </c>
      <c r="C35" s="1497">
        <v>0.10299999999999999</v>
      </c>
      <c r="D35" s="1497">
        <v>0</v>
      </c>
      <c r="E35" s="1497">
        <v>0</v>
      </c>
      <c r="F35" s="1497">
        <v>1.0999999999999999E-2</v>
      </c>
      <c r="G35" s="1497">
        <v>0</v>
      </c>
      <c r="H35" s="1498">
        <v>31.905999999999999</v>
      </c>
      <c r="I35" s="1496">
        <v>667.58399999999995</v>
      </c>
      <c r="J35" s="1497">
        <v>1.944</v>
      </c>
      <c r="K35" s="1497">
        <v>27.846</v>
      </c>
      <c r="L35" s="1497">
        <v>4.1310000000000002</v>
      </c>
      <c r="M35" s="1497">
        <v>0.94</v>
      </c>
      <c r="N35" s="1497">
        <v>1.3380000000000001</v>
      </c>
      <c r="O35" s="1498">
        <v>699.65200000000004</v>
      </c>
      <c r="P35" s="1496">
        <v>53.689</v>
      </c>
      <c r="Q35" s="1497">
        <v>0.13900000000000001</v>
      </c>
      <c r="R35" s="1497">
        <v>0</v>
      </c>
      <c r="S35" s="1497">
        <v>0</v>
      </c>
      <c r="T35" s="1497">
        <v>0</v>
      </c>
      <c r="U35" s="1497">
        <v>0</v>
      </c>
      <c r="V35" s="1498">
        <v>53.828000000000003</v>
      </c>
      <c r="W35" s="1496">
        <v>753.06500000000005</v>
      </c>
      <c r="X35" s="1497">
        <v>2.1859999999999999</v>
      </c>
      <c r="Y35" s="1497">
        <v>27.846</v>
      </c>
      <c r="Z35" s="1497">
        <v>4.1310000000000002</v>
      </c>
      <c r="AA35" s="1497">
        <v>0.95099999999999996</v>
      </c>
      <c r="AB35" s="1497">
        <v>1.3380000000000001</v>
      </c>
      <c r="AC35" s="1498">
        <v>785.38599999999997</v>
      </c>
    </row>
    <row r="36" spans="1:29">
      <c r="A36" s="1495" t="s">
        <v>336</v>
      </c>
      <c r="B36" s="1496">
        <v>45735.86</v>
      </c>
      <c r="C36" s="1497">
        <v>191.11199999999999</v>
      </c>
      <c r="D36" s="1497">
        <v>1169.3499999999999</v>
      </c>
      <c r="E36" s="1497">
        <v>103.61499999999999</v>
      </c>
      <c r="F36" s="1497">
        <v>9.4190000000000005</v>
      </c>
      <c r="G36" s="1497">
        <v>13.487</v>
      </c>
      <c r="H36" s="1498">
        <v>47119.228000000003</v>
      </c>
      <c r="I36" s="1496">
        <v>19517.706999999999</v>
      </c>
      <c r="J36" s="1497">
        <v>72.209000000000003</v>
      </c>
      <c r="K36" s="1497">
        <v>464.346</v>
      </c>
      <c r="L36" s="1497">
        <v>29.033999999999999</v>
      </c>
      <c r="M36" s="1497">
        <v>4.28</v>
      </c>
      <c r="N36" s="1497">
        <v>0.307</v>
      </c>
      <c r="O36" s="1498">
        <v>20058.848999999998</v>
      </c>
      <c r="P36" s="1496">
        <v>572.11199999999997</v>
      </c>
      <c r="Q36" s="1497">
        <v>2.4980000000000002</v>
      </c>
      <c r="R36" s="1497">
        <v>78.613</v>
      </c>
      <c r="S36" s="1497">
        <v>3.58</v>
      </c>
      <c r="T36" s="1497">
        <v>1.2270000000000001</v>
      </c>
      <c r="U36" s="1497">
        <v>0</v>
      </c>
      <c r="V36" s="1498">
        <v>654.45000000000005</v>
      </c>
      <c r="W36" s="1496">
        <v>65825.679000000004</v>
      </c>
      <c r="X36" s="1497">
        <v>265.81900000000002</v>
      </c>
      <c r="Y36" s="1497">
        <v>1712.309</v>
      </c>
      <c r="Z36" s="1497">
        <v>136.22900000000001</v>
      </c>
      <c r="AA36" s="1497">
        <v>14.926</v>
      </c>
      <c r="AB36" s="1497">
        <v>13.794</v>
      </c>
      <c r="AC36" s="1498">
        <v>67832.527000000002</v>
      </c>
    </row>
    <row r="37" spans="1:29">
      <c r="A37" s="1495" t="s">
        <v>337</v>
      </c>
      <c r="B37" s="1496">
        <v>5934.509</v>
      </c>
      <c r="C37" s="1497">
        <v>13.260999999999999</v>
      </c>
      <c r="D37" s="1497">
        <v>226.81399999999999</v>
      </c>
      <c r="E37" s="1497">
        <v>20.786999999999999</v>
      </c>
      <c r="F37" s="1497">
        <v>5.556</v>
      </c>
      <c r="G37" s="1497">
        <v>5798.4269999999997</v>
      </c>
      <c r="H37" s="1498">
        <v>11978.566999999999</v>
      </c>
      <c r="I37" s="1496">
        <v>1E-3</v>
      </c>
      <c r="J37" s="1497">
        <v>0</v>
      </c>
      <c r="K37" s="1497">
        <v>0</v>
      </c>
      <c r="L37" s="1497">
        <v>0</v>
      </c>
      <c r="M37" s="1497">
        <v>0</v>
      </c>
      <c r="N37" s="1497">
        <v>0</v>
      </c>
      <c r="O37" s="1498">
        <v>1E-3</v>
      </c>
      <c r="P37" s="1496">
        <v>3.6999999999999998E-2</v>
      </c>
      <c r="Q37" s="1497">
        <v>0</v>
      </c>
      <c r="R37" s="1497">
        <v>1.6E-2</v>
      </c>
      <c r="S37" s="1497">
        <v>0</v>
      </c>
      <c r="T37" s="1497">
        <v>0</v>
      </c>
      <c r="U37" s="1497">
        <v>0</v>
      </c>
      <c r="V37" s="1498">
        <v>5.2999999999999999E-2</v>
      </c>
      <c r="W37" s="1496">
        <v>5934.5469999999996</v>
      </c>
      <c r="X37" s="1497">
        <v>13.260999999999999</v>
      </c>
      <c r="Y37" s="1497">
        <v>226.83</v>
      </c>
      <c r="Z37" s="1497">
        <v>20.786999999999999</v>
      </c>
      <c r="AA37" s="1497">
        <v>5.556</v>
      </c>
      <c r="AB37" s="1497">
        <v>5798.4269999999997</v>
      </c>
      <c r="AC37" s="1498">
        <v>11978.620999999999</v>
      </c>
    </row>
    <row r="38" spans="1:29">
      <c r="A38" s="1495" t="s">
        <v>338</v>
      </c>
      <c r="B38" s="1496">
        <v>12233.304</v>
      </c>
      <c r="C38" s="1497">
        <v>36.335000000000001</v>
      </c>
      <c r="D38" s="1497">
        <v>490.74700000000001</v>
      </c>
      <c r="E38" s="1497">
        <v>59.631</v>
      </c>
      <c r="F38" s="1497">
        <v>74.537999999999997</v>
      </c>
      <c r="G38" s="1497">
        <v>10134.206</v>
      </c>
      <c r="H38" s="1498">
        <v>22969.13</v>
      </c>
      <c r="I38" s="1496">
        <v>0</v>
      </c>
      <c r="J38" s="1497">
        <v>0</v>
      </c>
      <c r="K38" s="1497">
        <v>0</v>
      </c>
      <c r="L38" s="1497">
        <v>0</v>
      </c>
      <c r="M38" s="1497">
        <v>0</v>
      </c>
      <c r="N38" s="1497">
        <v>0</v>
      </c>
      <c r="O38" s="1498">
        <v>0</v>
      </c>
      <c r="P38" s="1496">
        <v>0.91900000000000004</v>
      </c>
      <c r="Q38" s="1497">
        <v>0</v>
      </c>
      <c r="R38" s="1497">
        <v>1.1859999999999999</v>
      </c>
      <c r="S38" s="1497">
        <v>2.282</v>
      </c>
      <c r="T38" s="1497">
        <v>325.86099999999999</v>
      </c>
      <c r="U38" s="1497">
        <v>17.834</v>
      </c>
      <c r="V38" s="1498">
        <v>345.8</v>
      </c>
      <c r="W38" s="1496">
        <v>12234.223</v>
      </c>
      <c r="X38" s="1497">
        <v>36.335000000000001</v>
      </c>
      <c r="Y38" s="1497">
        <v>491.93299999999999</v>
      </c>
      <c r="Z38" s="1497">
        <v>61.912999999999997</v>
      </c>
      <c r="AA38" s="1497">
        <v>400.399</v>
      </c>
      <c r="AB38" s="1497">
        <v>10152.040000000001</v>
      </c>
      <c r="AC38" s="1498">
        <v>23314.93</v>
      </c>
    </row>
    <row r="39" spans="1:29">
      <c r="A39" s="1495" t="s">
        <v>339</v>
      </c>
      <c r="B39" s="1496">
        <v>40.694000000000003</v>
      </c>
      <c r="C39" s="1497">
        <v>0.154</v>
      </c>
      <c r="D39" s="1497">
        <v>1.1639999999999999</v>
      </c>
      <c r="E39" s="1497">
        <v>0.157</v>
      </c>
      <c r="F39" s="1497">
        <v>0.315</v>
      </c>
      <c r="G39" s="1497">
        <v>0</v>
      </c>
      <c r="H39" s="1498">
        <v>42.326999999999998</v>
      </c>
      <c r="I39" s="1496">
        <v>274.529</v>
      </c>
      <c r="J39" s="1497">
        <v>0.97499999999999998</v>
      </c>
      <c r="K39" s="1497">
        <v>11.22</v>
      </c>
      <c r="L39" s="1497">
        <v>0.59199999999999997</v>
      </c>
      <c r="M39" s="1497">
        <v>0.58799999999999997</v>
      </c>
      <c r="N39" s="1497">
        <v>0</v>
      </c>
      <c r="O39" s="1498">
        <v>287.31200000000001</v>
      </c>
      <c r="P39" s="1496">
        <v>24.407</v>
      </c>
      <c r="Q39" s="1497">
        <v>0.24099999999999999</v>
      </c>
      <c r="R39" s="1497">
        <v>26.785</v>
      </c>
      <c r="S39" s="1497">
        <v>0.98899999999999999</v>
      </c>
      <c r="T39" s="1497">
        <v>3.202</v>
      </c>
      <c r="U39" s="1497">
        <v>0</v>
      </c>
      <c r="V39" s="1498">
        <v>54.634999999999998</v>
      </c>
      <c r="W39" s="1496">
        <v>339.63</v>
      </c>
      <c r="X39" s="1497">
        <v>1.37</v>
      </c>
      <c r="Y39" s="1497">
        <v>39.168999999999997</v>
      </c>
      <c r="Z39" s="1497">
        <v>1.738</v>
      </c>
      <c r="AA39" s="1497">
        <v>4.1050000000000004</v>
      </c>
      <c r="AB39" s="1497">
        <v>0</v>
      </c>
      <c r="AC39" s="1498">
        <v>384.274</v>
      </c>
    </row>
    <row r="40" spans="1:29">
      <c r="A40" s="1495" t="s">
        <v>340</v>
      </c>
      <c r="B40" s="1496">
        <v>112.675</v>
      </c>
      <c r="C40" s="1497">
        <v>1.2250000000000001</v>
      </c>
      <c r="D40" s="1497">
        <v>6.3760000000000003</v>
      </c>
      <c r="E40" s="1497">
        <v>1.4710000000000001</v>
      </c>
      <c r="F40" s="1497">
        <v>123.78700000000001</v>
      </c>
      <c r="G40" s="1497">
        <v>9.1959999999999997</v>
      </c>
      <c r="H40" s="1498">
        <v>253.25899999999999</v>
      </c>
      <c r="I40" s="1496">
        <v>1311.4480000000001</v>
      </c>
      <c r="J40" s="1497">
        <v>6.9740000000000002</v>
      </c>
      <c r="K40" s="1497">
        <v>119.93300000000001</v>
      </c>
      <c r="L40" s="1497">
        <v>3.226</v>
      </c>
      <c r="M40" s="1497">
        <v>3.847</v>
      </c>
      <c r="N40" s="1497">
        <v>20.904</v>
      </c>
      <c r="O40" s="1498">
        <v>1463.106</v>
      </c>
      <c r="P40" s="1496">
        <v>997.83399999999995</v>
      </c>
      <c r="Q40" s="1497">
        <v>2.1709999999999998</v>
      </c>
      <c r="R40" s="1497">
        <v>52.320999999999998</v>
      </c>
      <c r="S40" s="1497">
        <v>12.912000000000001</v>
      </c>
      <c r="T40" s="1497">
        <v>24.391999999999999</v>
      </c>
      <c r="U40" s="1497">
        <v>1.8440000000000001</v>
      </c>
      <c r="V40" s="1498">
        <v>1078.5619999999999</v>
      </c>
      <c r="W40" s="1496">
        <v>2421.9569999999999</v>
      </c>
      <c r="X40" s="1497">
        <v>10.37</v>
      </c>
      <c r="Y40" s="1497">
        <v>178.63</v>
      </c>
      <c r="Z40" s="1497">
        <v>17.609000000000002</v>
      </c>
      <c r="AA40" s="1497">
        <v>152.02600000000001</v>
      </c>
      <c r="AB40" s="1497">
        <v>31.943999999999999</v>
      </c>
      <c r="AC40" s="1498">
        <v>2794.9270000000001</v>
      </c>
    </row>
    <row r="41" spans="1:29">
      <c r="A41" s="1495" t="s">
        <v>496</v>
      </c>
      <c r="B41" s="1496">
        <v>440.78500000000003</v>
      </c>
      <c r="C41" s="1497">
        <v>16.337</v>
      </c>
      <c r="D41" s="1497">
        <v>40.185000000000002</v>
      </c>
      <c r="E41" s="1497">
        <v>4.1630000000000003</v>
      </c>
      <c r="F41" s="1497">
        <v>0.45600000000000002</v>
      </c>
      <c r="G41" s="1497">
        <v>0.71599999999999997</v>
      </c>
      <c r="H41" s="1498">
        <v>498.47899999999998</v>
      </c>
      <c r="I41" s="1496">
        <v>27.167999999999999</v>
      </c>
      <c r="J41" s="1497">
        <v>8.6999999999999994E-2</v>
      </c>
      <c r="K41" s="1497">
        <v>4.5880000000000001</v>
      </c>
      <c r="L41" s="1497">
        <v>0.45600000000000002</v>
      </c>
      <c r="M41" s="1497">
        <v>0.28799999999999998</v>
      </c>
      <c r="N41" s="1497">
        <v>0</v>
      </c>
      <c r="O41" s="1498">
        <v>32.131</v>
      </c>
      <c r="P41" s="1496">
        <v>260.714</v>
      </c>
      <c r="Q41" s="1497">
        <v>7.141</v>
      </c>
      <c r="R41" s="1497">
        <v>10.476000000000001</v>
      </c>
      <c r="S41" s="1497">
        <v>0.71599999999999997</v>
      </c>
      <c r="T41" s="1497">
        <v>0</v>
      </c>
      <c r="U41" s="1497">
        <v>0</v>
      </c>
      <c r="V41" s="1498">
        <v>278.33100000000002</v>
      </c>
      <c r="W41" s="1496">
        <v>728.66700000000003</v>
      </c>
      <c r="X41" s="1497">
        <v>23.565000000000001</v>
      </c>
      <c r="Y41" s="1497">
        <v>55.249000000000002</v>
      </c>
      <c r="Z41" s="1497">
        <v>5.335</v>
      </c>
      <c r="AA41" s="1497">
        <v>0.74399999999999999</v>
      </c>
      <c r="AB41" s="1497">
        <v>0.71599999999999997</v>
      </c>
      <c r="AC41" s="1498">
        <v>808.94100000000003</v>
      </c>
    </row>
    <row r="42" spans="1:29">
      <c r="A42" s="1495" t="s">
        <v>497</v>
      </c>
      <c r="B42" s="1496">
        <v>83.706999999999994</v>
      </c>
      <c r="C42" s="1497">
        <v>0.253</v>
      </c>
      <c r="D42" s="1497">
        <v>4.7359999999999998</v>
      </c>
      <c r="E42" s="1497">
        <v>0.42299999999999999</v>
      </c>
      <c r="F42" s="1497">
        <v>0.222</v>
      </c>
      <c r="G42" s="1497">
        <v>2.9769999999999999</v>
      </c>
      <c r="H42" s="1498">
        <v>91.894999999999996</v>
      </c>
      <c r="I42" s="1496">
        <v>22.902999999999999</v>
      </c>
      <c r="J42" s="1497">
        <v>8.2000000000000003E-2</v>
      </c>
      <c r="K42" s="1497">
        <v>0.223</v>
      </c>
      <c r="L42" s="1497">
        <v>2.4E-2</v>
      </c>
      <c r="M42" s="1497">
        <v>2E-3</v>
      </c>
      <c r="N42" s="1497">
        <v>0</v>
      </c>
      <c r="O42" s="1498">
        <v>23.21</v>
      </c>
      <c r="P42" s="1496">
        <v>154.595</v>
      </c>
      <c r="Q42" s="1497">
        <v>0.747</v>
      </c>
      <c r="R42" s="1497">
        <v>6.9189999999999996</v>
      </c>
      <c r="S42" s="1497">
        <v>0.30499999999999999</v>
      </c>
      <c r="T42" s="1497">
        <v>0</v>
      </c>
      <c r="U42" s="1497">
        <v>0.32800000000000001</v>
      </c>
      <c r="V42" s="1498">
        <v>162.589</v>
      </c>
      <c r="W42" s="1496">
        <v>261.20499999999998</v>
      </c>
      <c r="X42" s="1497">
        <v>1.0820000000000001</v>
      </c>
      <c r="Y42" s="1497">
        <v>11.878</v>
      </c>
      <c r="Z42" s="1497">
        <v>0.752</v>
      </c>
      <c r="AA42" s="1497">
        <v>0.224</v>
      </c>
      <c r="AB42" s="1497">
        <v>3.3050000000000002</v>
      </c>
      <c r="AC42" s="1498">
        <v>277.69400000000002</v>
      </c>
    </row>
    <row r="43" spans="1:29">
      <c r="A43" s="1495" t="s">
        <v>498</v>
      </c>
      <c r="B43" s="1496">
        <v>16.783999999999999</v>
      </c>
      <c r="C43" s="1497">
        <v>0.107</v>
      </c>
      <c r="D43" s="1497">
        <v>2.0539999999999998</v>
      </c>
      <c r="E43" s="1497">
        <v>0.32600000000000001</v>
      </c>
      <c r="F43" s="1497">
        <v>0.16500000000000001</v>
      </c>
      <c r="G43" s="1497">
        <v>7.14</v>
      </c>
      <c r="H43" s="1498">
        <v>26.25</v>
      </c>
      <c r="I43" s="1496">
        <v>26.289000000000001</v>
      </c>
      <c r="J43" s="1497">
        <v>0.13700000000000001</v>
      </c>
      <c r="K43" s="1497">
        <v>11.314</v>
      </c>
      <c r="L43" s="1497">
        <v>0.308</v>
      </c>
      <c r="M43" s="1497">
        <v>7.1999999999999995E-2</v>
      </c>
      <c r="N43" s="1497">
        <v>0</v>
      </c>
      <c r="O43" s="1498">
        <v>37.811999999999998</v>
      </c>
      <c r="P43" s="1496">
        <v>76.682000000000002</v>
      </c>
      <c r="Q43" s="1497">
        <v>0.33600000000000002</v>
      </c>
      <c r="R43" s="1497">
        <v>4.1429999999999998</v>
      </c>
      <c r="S43" s="1497">
        <v>0.188</v>
      </c>
      <c r="T43" s="1497">
        <v>0.308</v>
      </c>
      <c r="U43" s="1497">
        <v>0.307</v>
      </c>
      <c r="V43" s="1498">
        <v>81.775999999999996</v>
      </c>
      <c r="W43" s="1496">
        <v>119.755</v>
      </c>
      <c r="X43" s="1497">
        <v>0.57999999999999996</v>
      </c>
      <c r="Y43" s="1497">
        <v>17.510999999999999</v>
      </c>
      <c r="Z43" s="1497">
        <v>0.82199999999999995</v>
      </c>
      <c r="AA43" s="1497">
        <v>0.54500000000000004</v>
      </c>
      <c r="AB43" s="1497">
        <v>7.4470000000000001</v>
      </c>
      <c r="AC43" s="1498">
        <v>145.83799999999999</v>
      </c>
    </row>
    <row r="44" spans="1:29" ht="13.5" thickBot="1">
      <c r="A44" s="1499" t="s">
        <v>351</v>
      </c>
      <c r="B44" s="1500">
        <v>267.46300000000002</v>
      </c>
      <c r="C44" s="1501">
        <v>1.5029999999999999</v>
      </c>
      <c r="D44" s="1501">
        <v>19.745999999999999</v>
      </c>
      <c r="E44" s="1501">
        <v>3.927</v>
      </c>
      <c r="F44" s="1501">
        <v>2.3340000000000001</v>
      </c>
      <c r="G44" s="1501">
        <v>16.824000000000002</v>
      </c>
      <c r="H44" s="1502">
        <v>307.87</v>
      </c>
      <c r="I44" s="1500">
        <v>48.066000000000003</v>
      </c>
      <c r="J44" s="1501">
        <v>0.189</v>
      </c>
      <c r="K44" s="1501">
        <v>1.369</v>
      </c>
      <c r="L44" s="1501">
        <v>0.25800000000000001</v>
      </c>
      <c r="M44" s="1501">
        <v>0</v>
      </c>
      <c r="N44" s="1501">
        <v>0</v>
      </c>
      <c r="O44" s="1502">
        <v>49.624000000000002</v>
      </c>
      <c r="P44" s="1500">
        <v>190.203</v>
      </c>
      <c r="Q44" s="1501">
        <v>1.026</v>
      </c>
      <c r="R44" s="1501">
        <v>8.2550000000000008</v>
      </c>
      <c r="S44" s="1501">
        <v>0.377</v>
      </c>
      <c r="T44" s="1501">
        <v>0.30099999999999999</v>
      </c>
      <c r="U44" s="1501">
        <v>0.373</v>
      </c>
      <c r="V44" s="1502">
        <v>200.15799999999999</v>
      </c>
      <c r="W44" s="1500">
        <v>505.73200000000003</v>
      </c>
      <c r="X44" s="1501">
        <v>2.718</v>
      </c>
      <c r="Y44" s="1501">
        <v>29.37</v>
      </c>
      <c r="Z44" s="1501">
        <v>4.5620000000000003</v>
      </c>
      <c r="AA44" s="1501">
        <v>2.6349999999999998</v>
      </c>
      <c r="AB44" s="1501">
        <v>17.196999999999999</v>
      </c>
      <c r="AC44" s="1502">
        <v>557.65200000000004</v>
      </c>
    </row>
    <row r="45" spans="1:29" ht="13.5" thickBot="1">
      <c r="A45" s="1503" t="s">
        <v>499</v>
      </c>
      <c r="B45" s="1504">
        <v>159058.52499999999</v>
      </c>
      <c r="C45" s="1505">
        <v>773.48400000000004</v>
      </c>
      <c r="D45" s="1505">
        <v>10230.514999999999</v>
      </c>
      <c r="E45" s="1505">
        <v>963.53899999999999</v>
      </c>
      <c r="F45" s="1505">
        <v>53405.733999999997</v>
      </c>
      <c r="G45" s="1505">
        <v>42783.260999999999</v>
      </c>
      <c r="H45" s="1506">
        <v>266251.51899999997</v>
      </c>
      <c r="I45" s="1504">
        <v>70903.035000000003</v>
      </c>
      <c r="J45" s="1505">
        <v>332.286</v>
      </c>
      <c r="K45" s="1505">
        <v>5520.42</v>
      </c>
      <c r="L45" s="1505">
        <v>954.40300000000002</v>
      </c>
      <c r="M45" s="1505">
        <v>2958.76</v>
      </c>
      <c r="N45" s="1505">
        <v>3741.7260000000001</v>
      </c>
      <c r="O45" s="1506">
        <v>83456.226999999999</v>
      </c>
      <c r="P45" s="1504">
        <v>100985.984</v>
      </c>
      <c r="Q45" s="1505">
        <v>253.47300000000001</v>
      </c>
      <c r="R45" s="1505">
        <v>2740.4229999999998</v>
      </c>
      <c r="S45" s="1505">
        <v>751.21400000000006</v>
      </c>
      <c r="T45" s="1505">
        <v>2474.5079999999998</v>
      </c>
      <c r="U45" s="1505">
        <v>13513.285</v>
      </c>
      <c r="V45" s="1506">
        <v>119967.673</v>
      </c>
      <c r="W45" s="1504">
        <v>330947.54399999999</v>
      </c>
      <c r="X45" s="1505">
        <v>1359.2429999999999</v>
      </c>
      <c r="Y45" s="1505">
        <v>18491.358</v>
      </c>
      <c r="Z45" s="1505">
        <v>2669.1559999999999</v>
      </c>
      <c r="AA45" s="1505">
        <v>58839.002</v>
      </c>
      <c r="AB45" s="1505">
        <v>60038.271999999997</v>
      </c>
      <c r="AC45" s="1506">
        <v>469675.41899999999</v>
      </c>
    </row>
    <row r="46" spans="1:29">
      <c r="A46" s="1507"/>
    </row>
    <row r="47" spans="1:29">
      <c r="A47" s="1508" t="s">
        <v>500</v>
      </c>
    </row>
    <row r="48" spans="1:29">
      <c r="A48" s="1509" t="s">
        <v>501</v>
      </c>
    </row>
    <row r="49" spans="1:1">
      <c r="A49" s="1509" t="s">
        <v>502</v>
      </c>
    </row>
    <row r="50" spans="1:1">
      <c r="A50" s="1509" t="s">
        <v>503</v>
      </c>
    </row>
    <row r="51" spans="1:1">
      <c r="A51" s="1509" t="s">
        <v>504</v>
      </c>
    </row>
    <row r="52" spans="1:1">
      <c r="A52" s="1509" t="s">
        <v>505</v>
      </c>
    </row>
    <row r="53" spans="1:1">
      <c r="A53" s="1509" t="s">
        <v>506</v>
      </c>
    </row>
    <row r="54" spans="1:1">
      <c r="A54" s="1509" t="s">
        <v>507</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3.7109375" style="1510" customWidth="1"/>
    <col min="2" max="2" width="37.85546875" style="1511" customWidth="1"/>
    <col min="3" max="3" width="12.42578125" style="1510" bestFit="1" customWidth="1"/>
    <col min="4" max="4" width="12.140625" style="1510" customWidth="1"/>
    <col min="5" max="5" width="11.140625" style="1510" customWidth="1"/>
    <col min="6" max="6" width="10.5703125" style="1510" customWidth="1"/>
    <col min="7" max="7" width="10.140625" style="1510" customWidth="1"/>
    <col min="8" max="8" width="11.42578125" style="1510" customWidth="1"/>
    <col min="9" max="9" width="18.28515625" style="1510" customWidth="1"/>
    <col min="10" max="10" width="13.5703125" style="1510" customWidth="1"/>
    <col min="11" max="11" width="18.140625" style="1510" customWidth="1"/>
    <col min="12" max="12" width="16.7109375" style="1510" customWidth="1"/>
    <col min="13" max="13" width="13.42578125" style="1510" customWidth="1"/>
    <col min="14" max="16384" width="6.85546875" style="1510"/>
  </cols>
  <sheetData>
    <row r="1" spans="2:10">
      <c r="I1" s="1512" t="s">
        <v>508</v>
      </c>
    </row>
    <row r="2" spans="2:10">
      <c r="B2" s="1510"/>
    </row>
    <row r="3" spans="2:10" ht="14.25">
      <c r="B3" s="1513" t="s">
        <v>509</v>
      </c>
      <c r="C3" s="1513"/>
      <c r="D3" s="1513"/>
      <c r="E3" s="1513"/>
      <c r="F3" s="1513"/>
      <c r="G3" s="1513"/>
      <c r="H3" s="1513"/>
      <c r="I3" s="1513"/>
    </row>
    <row r="4" spans="2:10">
      <c r="B4" s="1510"/>
    </row>
    <row r="5" spans="2:10" ht="13.5" thickBot="1">
      <c r="B5" s="1514"/>
      <c r="C5" s="1515"/>
      <c r="D5" s="1515"/>
      <c r="E5" s="1515"/>
      <c r="F5" s="1515"/>
      <c r="G5" s="1515"/>
      <c r="H5" s="1515"/>
      <c r="I5" s="1516" t="s">
        <v>510</v>
      </c>
    </row>
    <row r="6" spans="2:10" ht="26.25" thickBot="1">
      <c r="B6" s="1517" t="s">
        <v>459</v>
      </c>
      <c r="C6" s="1518" t="s">
        <v>463</v>
      </c>
      <c r="D6" s="1489" t="s">
        <v>464</v>
      </c>
      <c r="E6" s="1489" t="s">
        <v>465</v>
      </c>
      <c r="F6" s="1489" t="s">
        <v>466</v>
      </c>
      <c r="G6" s="1489" t="s">
        <v>467</v>
      </c>
      <c r="H6" s="1489" t="s">
        <v>468</v>
      </c>
      <c r="I6" s="1519" t="s">
        <v>511</v>
      </c>
      <c r="J6" s="1520"/>
    </row>
    <row r="7" spans="2:10">
      <c r="B7" s="1521" t="s">
        <v>470</v>
      </c>
      <c r="C7" s="1522">
        <v>183.465</v>
      </c>
      <c r="D7" s="1523">
        <v>-2.9449999999999998</v>
      </c>
      <c r="E7" s="1523">
        <v>-124.748</v>
      </c>
      <c r="F7" s="1523">
        <v>-75.034000000000006</v>
      </c>
      <c r="G7" s="1523">
        <v>-189.15299999999999</v>
      </c>
      <c r="H7" s="1523">
        <v>-31.826000000000001</v>
      </c>
      <c r="I7" s="1524">
        <v>-165.20699999999999</v>
      </c>
      <c r="J7" s="1520"/>
    </row>
    <row r="8" spans="2:10">
      <c r="B8" s="1525" t="s">
        <v>471</v>
      </c>
      <c r="C8" s="1526">
        <v>128</v>
      </c>
      <c r="D8" s="1527">
        <v>-0.86499999999999999</v>
      </c>
      <c r="E8" s="1527">
        <v>-60.707999999999998</v>
      </c>
      <c r="F8" s="1527">
        <v>-3.3130000000000002</v>
      </c>
      <c r="G8" s="1527">
        <v>-52.005000000000003</v>
      </c>
      <c r="H8" s="1527">
        <v>-68.403999999999996</v>
      </c>
      <c r="I8" s="1528">
        <v>-53.981999999999999</v>
      </c>
    </row>
    <row r="9" spans="2:10" ht="25.5">
      <c r="B9" s="1525" t="s">
        <v>472</v>
      </c>
      <c r="C9" s="1526">
        <v>468.38900000000001</v>
      </c>
      <c r="D9" s="1527">
        <v>-13.487</v>
      </c>
      <c r="E9" s="1527">
        <v>-1085.6310000000001</v>
      </c>
      <c r="F9" s="1527">
        <v>-294.125</v>
      </c>
      <c r="G9" s="1527">
        <v>-4.165</v>
      </c>
      <c r="H9" s="1527">
        <v>85.53</v>
      </c>
      <c r="I9" s="1528">
        <v>-549.36400000000003</v>
      </c>
    </row>
    <row r="10" spans="2:10" ht="25.5">
      <c r="B10" s="1525" t="s">
        <v>473</v>
      </c>
      <c r="C10" s="1526">
        <v>-1722.451</v>
      </c>
      <c r="D10" s="1527">
        <v>-10.73</v>
      </c>
      <c r="E10" s="1527">
        <v>-235.81299999999999</v>
      </c>
      <c r="F10" s="1527">
        <v>-226.33500000000001</v>
      </c>
      <c r="G10" s="1527">
        <v>-66.352999999999994</v>
      </c>
      <c r="H10" s="1527">
        <v>96.584000000000003</v>
      </c>
      <c r="I10" s="1528">
        <v>-1938.7629999999999</v>
      </c>
    </row>
    <row r="11" spans="2:10" ht="51">
      <c r="B11" s="1525" t="s">
        <v>474</v>
      </c>
      <c r="C11" s="1526">
        <v>-94.483999999999995</v>
      </c>
      <c r="D11" s="1527">
        <v>2.504</v>
      </c>
      <c r="E11" s="1527">
        <v>-1086.181</v>
      </c>
      <c r="F11" s="1527">
        <v>-429.911</v>
      </c>
      <c r="G11" s="1527">
        <v>174.46899999999999</v>
      </c>
      <c r="H11" s="1527">
        <v>-764.20100000000002</v>
      </c>
      <c r="I11" s="1528">
        <v>-1767.893</v>
      </c>
    </row>
    <row r="12" spans="2:10" ht="63.75">
      <c r="B12" s="1525" t="s">
        <v>475</v>
      </c>
      <c r="C12" s="1526">
        <v>-1540.27</v>
      </c>
      <c r="D12" s="1527">
        <v>-7.4320000000000004</v>
      </c>
      <c r="E12" s="1527">
        <v>-338.48899999999998</v>
      </c>
      <c r="F12" s="1527">
        <v>-126.889</v>
      </c>
      <c r="G12" s="1527">
        <v>-30.722000000000001</v>
      </c>
      <c r="H12" s="1527">
        <v>-383.49700000000001</v>
      </c>
      <c r="I12" s="1528">
        <v>-2300.41</v>
      </c>
    </row>
    <row r="13" spans="2:10">
      <c r="B13" s="1525" t="s">
        <v>476</v>
      </c>
      <c r="C13" s="1526">
        <v>1071.1400000000001</v>
      </c>
      <c r="D13" s="1527">
        <v>1.601</v>
      </c>
      <c r="E13" s="1527">
        <v>-371.959</v>
      </c>
      <c r="F13" s="1527">
        <v>-105.26</v>
      </c>
      <c r="G13" s="1527">
        <v>-100.542</v>
      </c>
      <c r="H13" s="1527">
        <v>56.371000000000002</v>
      </c>
      <c r="I13" s="1528">
        <v>656.61099999999999</v>
      </c>
    </row>
    <row r="14" spans="2:10" ht="25.5">
      <c r="B14" s="1525" t="s">
        <v>477</v>
      </c>
      <c r="C14" s="1526">
        <v>-942.82500000000005</v>
      </c>
      <c r="D14" s="1527">
        <v>-21.917000000000002</v>
      </c>
      <c r="E14" s="1527">
        <v>812.80499999999995</v>
      </c>
      <c r="F14" s="1527">
        <v>36.399000000000001</v>
      </c>
      <c r="G14" s="1527">
        <v>-1.1579999999999999</v>
      </c>
      <c r="H14" s="1527">
        <v>-270.13400000000001</v>
      </c>
      <c r="I14" s="1528">
        <v>-423.22899999999998</v>
      </c>
    </row>
    <row r="15" spans="2:10" ht="25.5">
      <c r="B15" s="1525" t="s">
        <v>478</v>
      </c>
      <c r="C15" s="1526">
        <v>399.57499999999999</v>
      </c>
      <c r="D15" s="1527">
        <v>0.86499999999999999</v>
      </c>
      <c r="E15" s="1527">
        <v>-11.943</v>
      </c>
      <c r="F15" s="1527">
        <v>-1.5309999999999999</v>
      </c>
      <c r="G15" s="1527">
        <v>-0.377</v>
      </c>
      <c r="H15" s="1527">
        <v>-30.376000000000001</v>
      </c>
      <c r="I15" s="1528">
        <v>357.74400000000003</v>
      </c>
    </row>
    <row r="16" spans="2:10">
      <c r="B16" s="1525" t="s">
        <v>346</v>
      </c>
      <c r="C16" s="1526">
        <v>1715.979</v>
      </c>
      <c r="D16" s="1527">
        <v>13.366</v>
      </c>
      <c r="E16" s="1527">
        <v>-1134.165</v>
      </c>
      <c r="F16" s="1527">
        <v>-347.46800000000002</v>
      </c>
      <c r="G16" s="1527">
        <v>-17.427</v>
      </c>
      <c r="H16" s="1527">
        <v>1805.5229999999999</v>
      </c>
      <c r="I16" s="1528">
        <v>2383.2759999999998</v>
      </c>
    </row>
    <row r="17" spans="2:9" ht="25.5">
      <c r="B17" s="1525" t="s">
        <v>479</v>
      </c>
      <c r="C17" s="1526">
        <v>3257.373</v>
      </c>
      <c r="D17" s="1527">
        <v>-41.673000000000002</v>
      </c>
      <c r="E17" s="1527">
        <v>-2726.5140000000001</v>
      </c>
      <c r="F17" s="1527">
        <v>-612.57899999999995</v>
      </c>
      <c r="G17" s="1527">
        <v>-28.013999999999999</v>
      </c>
      <c r="H17" s="1527">
        <v>2533.5349999999999</v>
      </c>
      <c r="I17" s="1528">
        <v>2994.7069999999999</v>
      </c>
    </row>
    <row r="18" spans="2:9">
      <c r="B18" s="1525" t="s">
        <v>480</v>
      </c>
      <c r="C18" s="1526">
        <v>-871.51599999999996</v>
      </c>
      <c r="D18" s="1527">
        <v>-28.434999999999999</v>
      </c>
      <c r="E18" s="1527">
        <v>-266.40699999999998</v>
      </c>
      <c r="F18" s="1527">
        <v>-63.789000000000001</v>
      </c>
      <c r="G18" s="1527">
        <v>54.142000000000003</v>
      </c>
      <c r="H18" s="1527">
        <v>200.33199999999999</v>
      </c>
      <c r="I18" s="1528">
        <v>-911.88400000000001</v>
      </c>
    </row>
    <row r="19" spans="2:9">
      <c r="B19" s="1525" t="s">
        <v>481</v>
      </c>
      <c r="C19" s="1526">
        <v>348.98500000000001</v>
      </c>
      <c r="D19" s="1527">
        <v>1.61</v>
      </c>
      <c r="E19" s="1527">
        <v>-706.27700000000004</v>
      </c>
      <c r="F19" s="1527">
        <v>-325.084</v>
      </c>
      <c r="G19" s="1527">
        <v>-14.855</v>
      </c>
      <c r="H19" s="1527">
        <v>5.3090000000000002</v>
      </c>
      <c r="I19" s="1528">
        <v>-365.22800000000001</v>
      </c>
    </row>
    <row r="20" spans="2:9">
      <c r="B20" s="1525" t="s">
        <v>482</v>
      </c>
      <c r="C20" s="1526">
        <v>76.472999999999999</v>
      </c>
      <c r="D20" s="1527">
        <v>1.145</v>
      </c>
      <c r="E20" s="1527">
        <v>-44.155000000000001</v>
      </c>
      <c r="F20" s="1527">
        <v>-11.544</v>
      </c>
      <c r="G20" s="1527">
        <v>-304.32900000000001</v>
      </c>
      <c r="H20" s="1527">
        <v>46.917000000000002</v>
      </c>
      <c r="I20" s="1528">
        <v>-223.94900000000001</v>
      </c>
    </row>
    <row r="21" spans="2:9">
      <c r="B21" s="1525" t="s">
        <v>483</v>
      </c>
      <c r="C21" s="1526">
        <v>8745.348</v>
      </c>
      <c r="D21" s="1527">
        <v>10.282</v>
      </c>
      <c r="E21" s="1527">
        <v>-150.35300000000001</v>
      </c>
      <c r="F21" s="1527">
        <v>-41.969000000000001</v>
      </c>
      <c r="G21" s="1527">
        <v>-1619.9680000000001</v>
      </c>
      <c r="H21" s="1527">
        <v>1322.7629999999999</v>
      </c>
      <c r="I21" s="1528">
        <v>8308.0720000000001</v>
      </c>
    </row>
    <row r="22" spans="2:9">
      <c r="B22" s="1525" t="s">
        <v>484</v>
      </c>
      <c r="C22" s="1526">
        <v>-729.73500000000001</v>
      </c>
      <c r="D22" s="1527">
        <v>-1.1639999999999999</v>
      </c>
      <c r="E22" s="1527">
        <v>-950.34</v>
      </c>
      <c r="F22" s="1527">
        <v>-52.564999999999998</v>
      </c>
      <c r="G22" s="1527">
        <v>6.056</v>
      </c>
      <c r="H22" s="1527">
        <v>-57.920999999999999</v>
      </c>
      <c r="I22" s="1528">
        <v>-1733.104</v>
      </c>
    </row>
    <row r="23" spans="2:9" ht="25.5">
      <c r="B23" s="1525" t="s">
        <v>485</v>
      </c>
      <c r="C23" s="1526">
        <v>575.65700000000004</v>
      </c>
      <c r="D23" s="1527">
        <v>2.6190000000000002</v>
      </c>
      <c r="E23" s="1527">
        <v>-183.58600000000001</v>
      </c>
      <c r="F23" s="1527">
        <v>-66.298000000000002</v>
      </c>
      <c r="G23" s="1527">
        <v>-4.4470000000000001</v>
      </c>
      <c r="H23" s="1527">
        <v>55.485999999999997</v>
      </c>
      <c r="I23" s="1528">
        <v>445.72899999999998</v>
      </c>
    </row>
    <row r="24" spans="2:9">
      <c r="B24" s="1525" t="s">
        <v>486</v>
      </c>
      <c r="C24" s="1526">
        <v>191.828</v>
      </c>
      <c r="D24" s="1527">
        <v>3.6120000000000001</v>
      </c>
      <c r="E24" s="1527">
        <v>-55.509</v>
      </c>
      <c r="F24" s="1527">
        <v>-15.318</v>
      </c>
      <c r="G24" s="1527">
        <v>-16.359000000000002</v>
      </c>
      <c r="H24" s="1527">
        <v>-0.308</v>
      </c>
      <c r="I24" s="1528">
        <v>123.264</v>
      </c>
    </row>
    <row r="25" spans="2:9" ht="25.5">
      <c r="B25" s="1525" t="s">
        <v>487</v>
      </c>
      <c r="C25" s="1526">
        <v>-27.834</v>
      </c>
      <c r="D25" s="1527">
        <v>-98.858999999999995</v>
      </c>
      <c r="E25" s="1527">
        <v>5.1999999999999998E-2</v>
      </c>
      <c r="F25" s="1527">
        <v>-23.337</v>
      </c>
      <c r="G25" s="1527">
        <v>-3881.1469999999999</v>
      </c>
      <c r="H25" s="1527">
        <v>-85.049000000000007</v>
      </c>
      <c r="I25" s="1528">
        <v>-4092.837</v>
      </c>
    </row>
    <row r="26" spans="2:9">
      <c r="B26" s="1525" t="s">
        <v>488</v>
      </c>
      <c r="C26" s="1526">
        <v>-93.308000000000007</v>
      </c>
      <c r="D26" s="1527">
        <v>-4.3470000000000004</v>
      </c>
      <c r="E26" s="1527">
        <v>-0.92600000000000005</v>
      </c>
      <c r="F26" s="1527">
        <v>-0.23699999999999999</v>
      </c>
      <c r="G26" s="1527">
        <v>-3.831</v>
      </c>
      <c r="H26" s="1527">
        <v>-10.702</v>
      </c>
      <c r="I26" s="1528">
        <v>-113.114</v>
      </c>
    </row>
    <row r="27" spans="2:9">
      <c r="B27" s="1525" t="s">
        <v>489</v>
      </c>
      <c r="C27" s="1526">
        <v>375.18099999999998</v>
      </c>
      <c r="D27" s="1527">
        <v>0.88900000000000001</v>
      </c>
      <c r="E27" s="1527">
        <v>-5.4249999999999998</v>
      </c>
      <c r="F27" s="1527">
        <v>-0.71699999999999997</v>
      </c>
      <c r="G27" s="1527">
        <v>9.1839999999999993</v>
      </c>
      <c r="H27" s="1527">
        <v>57.094999999999999</v>
      </c>
      <c r="I27" s="1528">
        <v>436.92399999999998</v>
      </c>
    </row>
    <row r="28" spans="2:9">
      <c r="B28" s="1525" t="s">
        <v>490</v>
      </c>
      <c r="C28" s="1526">
        <v>76.343999999999994</v>
      </c>
      <c r="D28" s="1527">
        <v>-0.80600000000000005</v>
      </c>
      <c r="E28" s="1527">
        <v>12.132999999999999</v>
      </c>
      <c r="F28" s="1527">
        <v>-7.9039999999999999</v>
      </c>
      <c r="G28" s="1527">
        <v>-8.0920000000000005</v>
      </c>
      <c r="H28" s="1527">
        <v>-22.064</v>
      </c>
      <c r="I28" s="1528">
        <v>57.515000000000001</v>
      </c>
    </row>
    <row r="29" spans="2:9">
      <c r="B29" s="1525" t="s">
        <v>491</v>
      </c>
      <c r="C29" s="1526">
        <v>147.029</v>
      </c>
      <c r="D29" s="1527">
        <v>0.26700000000000002</v>
      </c>
      <c r="E29" s="1527">
        <v>-68.180000000000007</v>
      </c>
      <c r="F29" s="1527">
        <v>-13.484999999999999</v>
      </c>
      <c r="G29" s="1527">
        <v>47.613</v>
      </c>
      <c r="H29" s="1527">
        <v>-2.7480000000000002</v>
      </c>
      <c r="I29" s="1528">
        <v>123.98099999999999</v>
      </c>
    </row>
    <row r="30" spans="2:9" ht="51">
      <c r="B30" s="1525" t="s">
        <v>492</v>
      </c>
      <c r="C30" s="1526">
        <v>0</v>
      </c>
      <c r="D30" s="1527">
        <v>0</v>
      </c>
      <c r="E30" s="1527">
        <v>0</v>
      </c>
      <c r="F30" s="1527">
        <v>0</v>
      </c>
      <c r="G30" s="1527">
        <v>0</v>
      </c>
      <c r="H30" s="1527">
        <v>0</v>
      </c>
      <c r="I30" s="1528">
        <v>0</v>
      </c>
    </row>
    <row r="31" spans="2:9" ht="25.5">
      <c r="B31" s="1525" t="s">
        <v>493</v>
      </c>
      <c r="C31" s="1526">
        <v>-205.911</v>
      </c>
      <c r="D31" s="1527">
        <v>-3.7999999999999999E-2</v>
      </c>
      <c r="E31" s="1527">
        <v>0.21</v>
      </c>
      <c r="F31" s="1527">
        <v>0</v>
      </c>
      <c r="G31" s="1527">
        <v>5.6120000000000001</v>
      </c>
      <c r="H31" s="1527">
        <v>-1208.7049999999999</v>
      </c>
      <c r="I31" s="1528">
        <v>-1408.8320000000001</v>
      </c>
    </row>
    <row r="32" spans="2:9">
      <c r="B32" s="1525" t="s">
        <v>494</v>
      </c>
      <c r="C32" s="1526">
        <v>4363.6379999999999</v>
      </c>
      <c r="D32" s="1527">
        <v>5.6189999999999998</v>
      </c>
      <c r="E32" s="1527">
        <v>-211.46199999999999</v>
      </c>
      <c r="F32" s="1527">
        <v>-51.985999999999997</v>
      </c>
      <c r="G32" s="1527">
        <v>-6.8559999999999999</v>
      </c>
      <c r="H32" s="1527">
        <v>14.234999999999999</v>
      </c>
      <c r="I32" s="1528">
        <v>4165.174</v>
      </c>
    </row>
    <row r="33" spans="2:11">
      <c r="B33" s="1525" t="s">
        <v>495</v>
      </c>
      <c r="C33" s="1526">
        <v>68.087000000000003</v>
      </c>
      <c r="D33" s="1527">
        <v>-0.14499999999999999</v>
      </c>
      <c r="E33" s="1527">
        <v>-15.343</v>
      </c>
      <c r="F33" s="1527">
        <v>-3.7320000000000002</v>
      </c>
      <c r="G33" s="1527">
        <v>0.10299999999999999</v>
      </c>
      <c r="H33" s="1527">
        <v>1.3380000000000001</v>
      </c>
      <c r="I33" s="1528">
        <v>54.04</v>
      </c>
    </row>
    <row r="34" spans="2:11">
      <c r="B34" s="1525" t="s">
        <v>336</v>
      </c>
      <c r="C34" s="1526">
        <v>7805.98</v>
      </c>
      <c r="D34" s="1527">
        <v>30.736999999999998</v>
      </c>
      <c r="E34" s="1527">
        <v>-1240.8910000000001</v>
      </c>
      <c r="F34" s="1527">
        <v>-510.584</v>
      </c>
      <c r="G34" s="1527">
        <v>-35.701999999999998</v>
      </c>
      <c r="H34" s="1527">
        <v>4.7960000000000003</v>
      </c>
      <c r="I34" s="1528">
        <v>6564.92</v>
      </c>
    </row>
    <row r="35" spans="2:11">
      <c r="B35" s="1525" t="s">
        <v>337</v>
      </c>
      <c r="C35" s="1526">
        <v>229.31899999999999</v>
      </c>
      <c r="D35" s="1527">
        <v>2.8250000000000002</v>
      </c>
      <c r="E35" s="1527">
        <v>-239.07900000000001</v>
      </c>
      <c r="F35" s="1527">
        <v>-65.981999999999999</v>
      </c>
      <c r="G35" s="1527">
        <v>-17.678000000000001</v>
      </c>
      <c r="H35" s="1527">
        <v>313.65600000000001</v>
      </c>
      <c r="I35" s="1528">
        <v>289.04300000000001</v>
      </c>
    </row>
    <row r="36" spans="2:11">
      <c r="B36" s="1525" t="s">
        <v>338</v>
      </c>
      <c r="C36" s="1526">
        <v>0.81299999999999994</v>
      </c>
      <c r="D36" s="1527">
        <v>3.6419999999999999</v>
      </c>
      <c r="E36" s="1527">
        <v>-825.07100000000003</v>
      </c>
      <c r="F36" s="1527">
        <v>-393.06299999999999</v>
      </c>
      <c r="G36" s="1527">
        <v>55.069000000000003</v>
      </c>
      <c r="H36" s="1527">
        <v>167.14400000000001</v>
      </c>
      <c r="I36" s="1528">
        <v>-598.40300000000002</v>
      </c>
    </row>
    <row r="37" spans="2:11">
      <c r="B37" s="1525" t="s">
        <v>339</v>
      </c>
      <c r="C37" s="1526">
        <v>-87.433999999999997</v>
      </c>
      <c r="D37" s="1527">
        <v>-0.63100000000000001</v>
      </c>
      <c r="E37" s="1527">
        <v>-123.898</v>
      </c>
      <c r="F37" s="1527">
        <v>-45.872</v>
      </c>
      <c r="G37" s="1527">
        <v>-7.4729999999999999</v>
      </c>
      <c r="H37" s="1527">
        <v>0</v>
      </c>
      <c r="I37" s="1528">
        <v>-219.43600000000001</v>
      </c>
    </row>
    <row r="38" spans="2:11">
      <c r="B38" s="1525" t="s">
        <v>340</v>
      </c>
      <c r="C38" s="1526">
        <v>332.39299999999997</v>
      </c>
      <c r="D38" s="1527">
        <v>1.1299999999999999</v>
      </c>
      <c r="E38" s="1527">
        <v>22.794</v>
      </c>
      <c r="F38" s="1527">
        <v>-5.6539999999999999</v>
      </c>
      <c r="G38" s="1527">
        <v>-73.634</v>
      </c>
      <c r="H38" s="1527">
        <v>-43.216999999999999</v>
      </c>
      <c r="I38" s="1528">
        <v>239.46600000000001</v>
      </c>
    </row>
    <row r="39" spans="2:11">
      <c r="B39" s="1525" t="s">
        <v>496</v>
      </c>
      <c r="C39" s="1526">
        <v>-157.81100000000001</v>
      </c>
      <c r="D39" s="1527">
        <v>-5.07</v>
      </c>
      <c r="E39" s="1527">
        <v>-44.283000000000001</v>
      </c>
      <c r="F39" s="1527">
        <v>-22.277999999999999</v>
      </c>
      <c r="G39" s="1527">
        <v>-4.3209999999999997</v>
      </c>
      <c r="H39" s="1527">
        <v>0.49299999999999999</v>
      </c>
      <c r="I39" s="1528">
        <v>-210.99199999999999</v>
      </c>
    </row>
    <row r="40" spans="2:11">
      <c r="B40" s="1525" t="s">
        <v>497</v>
      </c>
      <c r="C40" s="1526">
        <v>-19.081</v>
      </c>
      <c r="D40" s="1527">
        <v>-0.51900000000000002</v>
      </c>
      <c r="E40" s="1527">
        <v>-33.457999999999998</v>
      </c>
      <c r="F40" s="1527">
        <v>-9.5030000000000001</v>
      </c>
      <c r="G40" s="1527">
        <v>-2.0310000000000001</v>
      </c>
      <c r="H40" s="1527">
        <v>0.60499999999999998</v>
      </c>
      <c r="I40" s="1528">
        <v>-54.484000000000002</v>
      </c>
    </row>
    <row r="41" spans="2:11">
      <c r="B41" s="1525" t="s">
        <v>498</v>
      </c>
      <c r="C41" s="1526">
        <v>-23.486999999999998</v>
      </c>
      <c r="D41" s="1527">
        <v>-0.27100000000000002</v>
      </c>
      <c r="E41" s="1527">
        <v>5.8979999999999997</v>
      </c>
      <c r="F41" s="1527">
        <v>-1.8</v>
      </c>
      <c r="G41" s="1527">
        <v>-0.40500000000000003</v>
      </c>
      <c r="H41" s="1527">
        <v>3.327</v>
      </c>
      <c r="I41" s="1528">
        <v>-14.938000000000001</v>
      </c>
    </row>
    <row r="42" spans="2:11" ht="13.5" thickBot="1">
      <c r="B42" s="1529" t="s">
        <v>351</v>
      </c>
      <c r="C42" s="1530">
        <v>-10.128</v>
      </c>
      <c r="D42" s="1531">
        <v>0.16400000000000001</v>
      </c>
      <c r="E42" s="1531">
        <v>-30.135000000000002</v>
      </c>
      <c r="F42" s="1531">
        <v>-16.946000000000002</v>
      </c>
      <c r="G42" s="1531">
        <v>-1.583</v>
      </c>
      <c r="H42" s="1531">
        <v>4.4779999999999998</v>
      </c>
      <c r="I42" s="1532">
        <v>-37.204000000000001</v>
      </c>
    </row>
    <row r="43" spans="2:11" ht="13.5" thickBot="1">
      <c r="B43" s="1533" t="s">
        <v>499</v>
      </c>
      <c r="C43" s="1534">
        <v>24034.721000000001</v>
      </c>
      <c r="D43" s="1534">
        <v>-156.45699999999999</v>
      </c>
      <c r="E43" s="1534">
        <v>-11517.037</v>
      </c>
      <c r="F43" s="1534">
        <v>-3935.6930000000002</v>
      </c>
      <c r="G43" s="1534">
        <v>-6140.3789999999999</v>
      </c>
      <c r="H43" s="1534">
        <v>3796.3649999999998</v>
      </c>
      <c r="I43" s="1534">
        <v>10017.213</v>
      </c>
      <c r="K43" s="1535"/>
    </row>
  </sheetData>
  <mergeCells count="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4" style="1510" customWidth="1"/>
    <col min="2" max="2" width="37.85546875" style="1511" customWidth="1"/>
    <col min="3" max="4" width="12.42578125" style="1510" bestFit="1" customWidth="1"/>
    <col min="5" max="5" width="12.42578125" style="1536" bestFit="1" customWidth="1"/>
    <col min="6" max="6" width="11.28515625" style="1510" bestFit="1" customWidth="1"/>
    <col min="7" max="7" width="10.140625" style="1510" customWidth="1"/>
    <col min="8" max="8" width="10.140625" style="1510" bestFit="1" customWidth="1"/>
    <col min="9" max="9" width="17.7109375" style="1510" bestFit="1" customWidth="1"/>
    <col min="10" max="10" width="13.28515625" style="1510" bestFit="1" customWidth="1"/>
    <col min="11" max="12" width="12.42578125" style="1510" bestFit="1" customWidth="1"/>
    <col min="13" max="13" width="6.85546875" style="1510"/>
    <col min="14" max="15" width="11.140625" style="1510" bestFit="1" customWidth="1"/>
    <col min="16" max="16" width="10.140625" style="1510" bestFit="1" customWidth="1"/>
    <col min="17" max="18" width="6.85546875" style="1510"/>
    <col min="19" max="19" width="12.28515625" style="1510" customWidth="1"/>
    <col min="20" max="20" width="9.5703125" style="1510" customWidth="1"/>
    <col min="21" max="21" width="6.85546875" style="1510"/>
    <col min="22" max="22" width="11.28515625" style="1510" customWidth="1"/>
    <col min="23" max="16384" width="6.85546875" style="1510"/>
  </cols>
  <sheetData>
    <row r="1" spans="2:42">
      <c r="J1" s="1512" t="s">
        <v>512</v>
      </c>
    </row>
    <row r="2" spans="2:42">
      <c r="B2" s="1510"/>
    </row>
    <row r="3" spans="2:42" ht="14.25">
      <c r="B3" s="1513" t="s">
        <v>513</v>
      </c>
      <c r="C3" s="1513"/>
      <c r="D3" s="1513"/>
      <c r="E3" s="1513"/>
      <c r="F3" s="1513"/>
      <c r="G3" s="1513"/>
      <c r="H3" s="1513"/>
      <c r="I3" s="1513"/>
      <c r="J3" s="1513"/>
    </row>
    <row r="4" spans="2:42">
      <c r="B4" s="1510"/>
    </row>
    <row r="5" spans="2:42" ht="13.5" thickBot="1">
      <c r="B5" s="1514"/>
      <c r="C5" s="1515"/>
      <c r="D5" s="1515"/>
      <c r="E5" s="1537"/>
      <c r="F5" s="1515"/>
      <c r="G5" s="1515"/>
      <c r="H5" s="1515"/>
      <c r="I5" s="1538" t="s">
        <v>510</v>
      </c>
      <c r="J5" s="1538"/>
    </row>
    <row r="6" spans="2:42" ht="26.25" thickBot="1">
      <c r="B6" s="1517" t="s">
        <v>459</v>
      </c>
      <c r="C6" s="1539" t="s">
        <v>514</v>
      </c>
      <c r="D6" s="1540" t="s">
        <v>515</v>
      </c>
      <c r="E6" s="1540" t="s">
        <v>516</v>
      </c>
      <c r="F6" s="1540" t="s">
        <v>517</v>
      </c>
      <c r="G6" s="1540" t="s">
        <v>518</v>
      </c>
      <c r="H6" s="1540" t="s">
        <v>519</v>
      </c>
      <c r="I6" s="1540" t="s">
        <v>511</v>
      </c>
      <c r="J6" s="1541" t="s">
        <v>520</v>
      </c>
      <c r="K6" s="1520"/>
      <c r="L6" s="1520"/>
      <c r="M6" s="1520"/>
      <c r="N6" s="1520"/>
      <c r="O6" s="1520"/>
      <c r="P6" s="1520"/>
      <c r="Q6" s="1520"/>
      <c r="R6" s="1520"/>
      <c r="S6" s="1520"/>
      <c r="T6" s="1520"/>
      <c r="U6" s="1520"/>
      <c r="V6" s="1520"/>
      <c r="W6" s="1520"/>
      <c r="X6" s="1520"/>
      <c r="Y6" s="1520"/>
      <c r="Z6" s="1520"/>
      <c r="AA6" s="1520"/>
      <c r="AB6" s="1520"/>
      <c r="AC6" s="1520"/>
      <c r="AD6" s="1520"/>
      <c r="AE6" s="1520"/>
      <c r="AF6" s="1520"/>
      <c r="AG6" s="1520"/>
      <c r="AH6" s="1520"/>
      <c r="AI6" s="1520"/>
      <c r="AJ6" s="1520"/>
      <c r="AK6" s="1520"/>
      <c r="AL6" s="1520"/>
      <c r="AM6" s="1520"/>
      <c r="AN6" s="1520"/>
      <c r="AO6" s="1520"/>
      <c r="AP6" s="1520"/>
    </row>
    <row r="7" spans="2:42">
      <c r="B7" s="1521" t="s">
        <v>470</v>
      </c>
      <c r="C7" s="1522">
        <v>345.59399999999999</v>
      </c>
      <c r="D7" s="1523">
        <v>-177.49199999999999</v>
      </c>
      <c r="E7" s="1542">
        <v>-27.35</v>
      </c>
      <c r="F7" s="1523">
        <v>-1.135</v>
      </c>
      <c r="G7" s="1523">
        <v>-2.9990000000000001</v>
      </c>
      <c r="H7" s="1523">
        <v>-301.82499999999999</v>
      </c>
      <c r="I7" s="1523">
        <v>-165.20699999999999</v>
      </c>
      <c r="J7" s="1543">
        <v>-333.46267999999992</v>
      </c>
      <c r="K7" s="1520"/>
      <c r="L7" s="1520"/>
    </row>
    <row r="8" spans="2:42">
      <c r="B8" s="1525" t="s">
        <v>471</v>
      </c>
      <c r="C8" s="1526">
        <v>141.733</v>
      </c>
      <c r="D8" s="1527">
        <v>-100.547</v>
      </c>
      <c r="E8" s="1544">
        <v>-32.308999999999997</v>
      </c>
      <c r="F8" s="1527">
        <v>-0.91500000000000004</v>
      </c>
      <c r="G8" s="1527">
        <v>-13.955</v>
      </c>
      <c r="H8" s="1527">
        <v>-47.988999999999997</v>
      </c>
      <c r="I8" s="1527">
        <v>-53.981999999999999</v>
      </c>
      <c r="J8" s="1545">
        <v>-68.399820000000005</v>
      </c>
    </row>
    <row r="9" spans="2:42" ht="25.5">
      <c r="B9" s="1525" t="s">
        <v>472</v>
      </c>
      <c r="C9" s="1526">
        <v>754.84199999999998</v>
      </c>
      <c r="D9" s="1527">
        <v>-189.72399999999999</v>
      </c>
      <c r="E9" s="1544">
        <v>-5.032</v>
      </c>
      <c r="F9" s="1527">
        <v>141.80199999999999</v>
      </c>
      <c r="G9" s="1527">
        <v>25.195</v>
      </c>
      <c r="H9" s="1527">
        <v>-1276.4469999999999</v>
      </c>
      <c r="I9" s="1527">
        <v>-549.36400000000003</v>
      </c>
      <c r="J9" s="1545">
        <v>-1226.6231699999998</v>
      </c>
    </row>
    <row r="10" spans="2:42" ht="25.5">
      <c r="B10" s="1525" t="s">
        <v>473</v>
      </c>
      <c r="C10" s="1526">
        <v>-1626.674</v>
      </c>
      <c r="D10" s="1527">
        <v>12.372999999999999</v>
      </c>
      <c r="E10" s="1544">
        <v>-25.29</v>
      </c>
      <c r="F10" s="1527">
        <v>-54.015999999999998</v>
      </c>
      <c r="G10" s="1527">
        <v>231.614</v>
      </c>
      <c r="H10" s="1527">
        <v>-476.77</v>
      </c>
      <c r="I10" s="1527">
        <v>-1938.7629999999999</v>
      </c>
      <c r="J10" s="1545">
        <v>-452.62241</v>
      </c>
    </row>
    <row r="11" spans="2:42" ht="51">
      <c r="B11" s="1525" t="s">
        <v>474</v>
      </c>
      <c r="C11" s="1526">
        <v>-387.36900000000003</v>
      </c>
      <c r="D11" s="1527">
        <v>-331.197</v>
      </c>
      <c r="E11" s="1544">
        <v>48.673000000000002</v>
      </c>
      <c r="F11" s="1527">
        <v>-24.815000000000001</v>
      </c>
      <c r="G11" s="1527">
        <v>-175.27600000000001</v>
      </c>
      <c r="H11" s="1527">
        <v>-897.90899999999999</v>
      </c>
      <c r="I11" s="1527">
        <v>-1767.893</v>
      </c>
      <c r="J11" s="1545">
        <v>-969.44207000000006</v>
      </c>
    </row>
    <row r="12" spans="2:42" ht="63.75">
      <c r="B12" s="1525" t="s">
        <v>475</v>
      </c>
      <c r="C12" s="1526">
        <v>-2485.1750000000002</v>
      </c>
      <c r="D12" s="1527">
        <v>561.49599999999998</v>
      </c>
      <c r="E12" s="1544">
        <v>66.492999999999995</v>
      </c>
      <c r="F12" s="1527">
        <v>-366.25299999999999</v>
      </c>
      <c r="G12" s="1527">
        <v>146.50200000000001</v>
      </c>
      <c r="H12" s="1527">
        <v>-223.47300000000001</v>
      </c>
      <c r="I12" s="1527">
        <v>-2300.41</v>
      </c>
      <c r="J12" s="1545">
        <v>-233.22083000000006</v>
      </c>
    </row>
    <row r="13" spans="2:42">
      <c r="B13" s="1525" t="s">
        <v>476</v>
      </c>
      <c r="C13" s="1526">
        <v>-166.55699999999999</v>
      </c>
      <c r="D13" s="1527">
        <v>715.93700000000001</v>
      </c>
      <c r="E13" s="1544">
        <v>580.53700000000003</v>
      </c>
      <c r="F13" s="1527">
        <v>11.513999999999999</v>
      </c>
      <c r="G13" s="1527">
        <v>-14.881</v>
      </c>
      <c r="H13" s="1527">
        <v>-469.93900000000002</v>
      </c>
      <c r="I13" s="1527">
        <v>656.61099999999999</v>
      </c>
      <c r="J13" s="1545">
        <v>-226.70892000000003</v>
      </c>
    </row>
    <row r="14" spans="2:42" ht="25.5">
      <c r="B14" s="1525" t="s">
        <v>477</v>
      </c>
      <c r="C14" s="1526">
        <v>-73.173000000000002</v>
      </c>
      <c r="D14" s="1527">
        <v>-311.24</v>
      </c>
      <c r="E14" s="1544">
        <v>-852.10599999999999</v>
      </c>
      <c r="F14" s="1527">
        <v>-59.744</v>
      </c>
      <c r="G14" s="1527">
        <v>20.094999999999999</v>
      </c>
      <c r="H14" s="1527">
        <v>852.93899999999996</v>
      </c>
      <c r="I14" s="1527">
        <v>-423.22899999999998</v>
      </c>
      <c r="J14" s="1545">
        <v>428.9091699999999</v>
      </c>
    </row>
    <row r="15" spans="2:42" ht="25.5">
      <c r="B15" s="1525" t="s">
        <v>478</v>
      </c>
      <c r="C15" s="1526">
        <v>90.744</v>
      </c>
      <c r="D15" s="1527">
        <v>269.93099999999998</v>
      </c>
      <c r="E15" s="1544">
        <v>9.5939999999999994</v>
      </c>
      <c r="F15" s="1527">
        <v>0.61099999999999999</v>
      </c>
      <c r="G15" s="1527">
        <v>0.53400000000000003</v>
      </c>
      <c r="H15" s="1527">
        <v>-13.67</v>
      </c>
      <c r="I15" s="1527">
        <v>357.74400000000003</v>
      </c>
      <c r="J15" s="1545">
        <v>22.664759999999994</v>
      </c>
    </row>
    <row r="16" spans="2:42">
      <c r="B16" s="1525" t="s">
        <v>346</v>
      </c>
      <c r="C16" s="1526">
        <v>3451.0430000000001</v>
      </c>
      <c r="D16" s="1527">
        <v>319.97699999999998</v>
      </c>
      <c r="E16" s="1544">
        <v>-328.72300000000001</v>
      </c>
      <c r="F16" s="1527">
        <v>-1017.384</v>
      </c>
      <c r="G16" s="1527">
        <v>979.38099999999997</v>
      </c>
      <c r="H16" s="1527">
        <v>-1021.018</v>
      </c>
      <c r="I16" s="1527">
        <v>2383.2759999999998</v>
      </c>
      <c r="J16" s="1545">
        <v>-786.78102000000001</v>
      </c>
    </row>
    <row r="17" spans="2:10" ht="25.5">
      <c r="B17" s="1525" t="s">
        <v>479</v>
      </c>
      <c r="C17" s="1526">
        <v>5681.2139999999999</v>
      </c>
      <c r="D17" s="1527">
        <v>700.58</v>
      </c>
      <c r="E17" s="1544">
        <v>-598.95299999999997</v>
      </c>
      <c r="F17" s="1527">
        <v>-246.946</v>
      </c>
      <c r="G17" s="1527">
        <v>68.316000000000003</v>
      </c>
      <c r="H17" s="1527">
        <v>-2609.5039999999999</v>
      </c>
      <c r="I17" s="1527">
        <v>2994.7069999999999</v>
      </c>
      <c r="J17" s="1545">
        <v>-3027.6616599999993</v>
      </c>
    </row>
    <row r="18" spans="2:10">
      <c r="B18" s="1525" t="s">
        <v>480</v>
      </c>
      <c r="C18" s="1526">
        <v>-434.22</v>
      </c>
      <c r="D18" s="1527">
        <v>-104.45</v>
      </c>
      <c r="E18" s="1544">
        <v>-99.435000000000002</v>
      </c>
      <c r="F18" s="1527">
        <v>-5.0309999999999997</v>
      </c>
      <c r="G18" s="1527">
        <v>-113.944</v>
      </c>
      <c r="H18" s="1527">
        <v>-154.804</v>
      </c>
      <c r="I18" s="1527">
        <v>-911.88400000000001</v>
      </c>
      <c r="J18" s="1545">
        <v>-346.2001699999999</v>
      </c>
    </row>
    <row r="19" spans="2:10">
      <c r="B19" s="1525" t="s">
        <v>481</v>
      </c>
      <c r="C19" s="1526">
        <v>299.68599999999998</v>
      </c>
      <c r="D19" s="1527">
        <v>78.058999999999997</v>
      </c>
      <c r="E19" s="1544">
        <v>-17.081</v>
      </c>
      <c r="F19" s="1527">
        <v>-10.454000000000001</v>
      </c>
      <c r="G19" s="1527">
        <v>11.377000000000001</v>
      </c>
      <c r="H19" s="1527">
        <v>-726.81500000000005</v>
      </c>
      <c r="I19" s="1527">
        <v>-365.22800000000001</v>
      </c>
      <c r="J19" s="1545">
        <v>-694.39639</v>
      </c>
    </row>
    <row r="20" spans="2:10">
      <c r="B20" s="1525" t="s">
        <v>482</v>
      </c>
      <c r="C20" s="1526">
        <v>-330.06099999999998</v>
      </c>
      <c r="D20" s="1527">
        <v>57.435000000000002</v>
      </c>
      <c r="E20" s="1544">
        <v>113.518</v>
      </c>
      <c r="F20" s="1527">
        <v>-17.677</v>
      </c>
      <c r="G20" s="1527">
        <v>-7.46</v>
      </c>
      <c r="H20" s="1527">
        <v>-39.704000000000001</v>
      </c>
      <c r="I20" s="1527">
        <v>-223.94900000000001</v>
      </c>
      <c r="J20" s="1545">
        <v>-11.615820000000006</v>
      </c>
    </row>
    <row r="21" spans="2:10">
      <c r="B21" s="1525" t="s">
        <v>483</v>
      </c>
      <c r="C21" s="1526">
        <v>8629.2900000000009</v>
      </c>
      <c r="D21" s="1527">
        <v>-184.78899999999999</v>
      </c>
      <c r="E21" s="1544">
        <v>-76.394000000000005</v>
      </c>
      <c r="F21" s="1527">
        <v>0.13100000000000001</v>
      </c>
      <c r="G21" s="1527">
        <v>-33.881</v>
      </c>
      <c r="H21" s="1527">
        <v>-26.285</v>
      </c>
      <c r="I21" s="1527">
        <v>8308.0720000000001</v>
      </c>
      <c r="J21" s="1545">
        <v>-68.967149999999961</v>
      </c>
    </row>
    <row r="22" spans="2:10">
      <c r="B22" s="1525" t="s">
        <v>484</v>
      </c>
      <c r="C22" s="1526">
        <v>-180.90199999999999</v>
      </c>
      <c r="D22" s="1527">
        <v>-698.67499999999995</v>
      </c>
      <c r="E22" s="1544">
        <v>102.352</v>
      </c>
      <c r="F22" s="1527">
        <v>-17.376000000000001</v>
      </c>
      <c r="G22" s="1527">
        <v>36.305</v>
      </c>
      <c r="H22" s="1527">
        <v>-974.80799999999999</v>
      </c>
      <c r="I22" s="1527">
        <v>-1733.104</v>
      </c>
      <c r="J22" s="1545">
        <v>-967.09966999999995</v>
      </c>
    </row>
    <row r="23" spans="2:10" ht="25.5">
      <c r="B23" s="1525" t="s">
        <v>485</v>
      </c>
      <c r="C23" s="1526">
        <v>351.84399999999999</v>
      </c>
      <c r="D23" s="1527">
        <v>296.73099999999999</v>
      </c>
      <c r="E23" s="1544">
        <v>-9.4629999999999992</v>
      </c>
      <c r="F23" s="1527">
        <v>-8.2870000000000008</v>
      </c>
      <c r="G23" s="1527">
        <v>-25.5</v>
      </c>
      <c r="H23" s="1527">
        <v>-159.596</v>
      </c>
      <c r="I23" s="1527">
        <v>445.72899999999998</v>
      </c>
      <c r="J23" s="1545">
        <v>-131.59562</v>
      </c>
    </row>
    <row r="24" spans="2:10">
      <c r="B24" s="1525" t="s">
        <v>486</v>
      </c>
      <c r="C24" s="1526">
        <v>215.19</v>
      </c>
      <c r="D24" s="1527">
        <v>-34.281999999999996</v>
      </c>
      <c r="E24" s="1544">
        <v>0.623</v>
      </c>
      <c r="F24" s="1527">
        <v>-9.5739999999999998</v>
      </c>
      <c r="G24" s="1527">
        <v>-0.309</v>
      </c>
      <c r="H24" s="1527">
        <v>-48.384</v>
      </c>
      <c r="I24" s="1527">
        <v>123.264</v>
      </c>
      <c r="J24" s="1545">
        <v>41.680010000000067</v>
      </c>
    </row>
    <row r="25" spans="2:10" ht="25.5">
      <c r="B25" s="1525" t="s">
        <v>487</v>
      </c>
      <c r="C25" s="1526">
        <v>-4068.4949999999999</v>
      </c>
      <c r="D25" s="1527">
        <v>-6.1870000000000003</v>
      </c>
      <c r="E25" s="1544">
        <v>0.33</v>
      </c>
      <c r="F25" s="1527">
        <v>0.3</v>
      </c>
      <c r="G25" s="1527">
        <v>1.2E-2</v>
      </c>
      <c r="H25" s="1527">
        <v>-18.797000000000001</v>
      </c>
      <c r="I25" s="1527">
        <v>-4092.837</v>
      </c>
      <c r="J25" s="1545">
        <v>-20.645709999999998</v>
      </c>
    </row>
    <row r="26" spans="2:10">
      <c r="B26" s="1525" t="s">
        <v>488</v>
      </c>
      <c r="C26" s="1526">
        <v>182.61199999999999</v>
      </c>
      <c r="D26" s="1527">
        <v>-302.91500000000002</v>
      </c>
      <c r="E26" s="1544">
        <v>2.2330000000000001</v>
      </c>
      <c r="F26" s="1527">
        <v>3.3780000000000001</v>
      </c>
      <c r="G26" s="1527">
        <v>6.8559999999999999</v>
      </c>
      <c r="H26" s="1527">
        <v>-5.2779999999999996</v>
      </c>
      <c r="I26" s="1527">
        <v>-113.114</v>
      </c>
      <c r="J26" s="1545">
        <v>-37.336970000000001</v>
      </c>
    </row>
    <row r="27" spans="2:10">
      <c r="B27" s="1525" t="s">
        <v>489</v>
      </c>
      <c r="C27" s="1526">
        <v>417.88900000000001</v>
      </c>
      <c r="D27" s="1527">
        <v>38.756</v>
      </c>
      <c r="E27" s="1544">
        <v>-10.79</v>
      </c>
      <c r="F27" s="1527">
        <v>1.655</v>
      </c>
      <c r="G27" s="1527">
        <v>-19.817</v>
      </c>
      <c r="H27" s="1527">
        <v>9.2309999999999999</v>
      </c>
      <c r="I27" s="1527">
        <v>436.92399999999998</v>
      </c>
      <c r="J27" s="1545">
        <v>19.325199999999999</v>
      </c>
    </row>
    <row r="28" spans="2:10">
      <c r="B28" s="1525" t="s">
        <v>490</v>
      </c>
      <c r="C28" s="1526">
        <v>216.57400000000001</v>
      </c>
      <c r="D28" s="1527">
        <v>-118.59</v>
      </c>
      <c r="E28" s="1544">
        <v>-44.162999999999997</v>
      </c>
      <c r="F28" s="1527">
        <v>-0.433</v>
      </c>
      <c r="G28" s="1527">
        <v>30.048999999999999</v>
      </c>
      <c r="H28" s="1527">
        <v>-25.922000000000001</v>
      </c>
      <c r="I28" s="1527">
        <v>57.515000000000001</v>
      </c>
      <c r="J28" s="1545">
        <v>-49.259949999999982</v>
      </c>
    </row>
    <row r="29" spans="2:10">
      <c r="B29" s="1525" t="s">
        <v>491</v>
      </c>
      <c r="C29" s="1526">
        <v>135.417</v>
      </c>
      <c r="D29" s="1527">
        <v>44.819000000000003</v>
      </c>
      <c r="E29" s="1544">
        <v>12.847</v>
      </c>
      <c r="F29" s="1527">
        <v>-4.2279999999999998</v>
      </c>
      <c r="G29" s="1527">
        <v>-1E-3</v>
      </c>
      <c r="H29" s="1527">
        <v>-64.873000000000005</v>
      </c>
      <c r="I29" s="1527">
        <v>123.98099999999999</v>
      </c>
      <c r="J29" s="1545">
        <v>-58.87778999999999</v>
      </c>
    </row>
    <row r="30" spans="2:10" ht="51">
      <c r="B30" s="1525" t="s">
        <v>492</v>
      </c>
      <c r="C30" s="1526">
        <v>0</v>
      </c>
      <c r="D30" s="1527">
        <v>0</v>
      </c>
      <c r="E30" s="1544">
        <v>0</v>
      </c>
      <c r="F30" s="1527">
        <v>0</v>
      </c>
      <c r="G30" s="1527">
        <v>0</v>
      </c>
      <c r="H30" s="1527">
        <v>0</v>
      </c>
      <c r="I30" s="1527">
        <v>0</v>
      </c>
      <c r="J30" s="1545">
        <v>0</v>
      </c>
    </row>
    <row r="31" spans="2:10" ht="25.5">
      <c r="B31" s="1525" t="s">
        <v>493</v>
      </c>
      <c r="C31" s="1526">
        <v>-1511.5160000000001</v>
      </c>
      <c r="D31" s="1527">
        <v>102.49299999999999</v>
      </c>
      <c r="E31" s="1544">
        <v>1E-3</v>
      </c>
      <c r="F31" s="1527">
        <v>0</v>
      </c>
      <c r="G31" s="1527">
        <v>6.0000000000000001E-3</v>
      </c>
      <c r="H31" s="1527">
        <v>0.184</v>
      </c>
      <c r="I31" s="1527">
        <v>-1408.8320000000001</v>
      </c>
      <c r="J31" s="1545">
        <v>4.6271800000000001</v>
      </c>
    </row>
    <row r="32" spans="2:10">
      <c r="B32" s="1525" t="s">
        <v>494</v>
      </c>
      <c r="C32" s="1526">
        <v>4313.0370000000003</v>
      </c>
      <c r="D32" s="1527">
        <v>65.837999999999994</v>
      </c>
      <c r="E32" s="1544">
        <v>2.6819999999999999</v>
      </c>
      <c r="F32" s="1527">
        <v>9.19</v>
      </c>
      <c r="G32" s="1527">
        <v>-20.678000000000001</v>
      </c>
      <c r="H32" s="1527">
        <v>-204.89500000000001</v>
      </c>
      <c r="I32" s="1527">
        <v>4165.174</v>
      </c>
      <c r="J32" s="1545">
        <v>-171.1194099999999</v>
      </c>
    </row>
    <row r="33" spans="2:10">
      <c r="B33" s="1525" t="s">
        <v>495</v>
      </c>
      <c r="C33" s="1526">
        <v>96.394000000000005</v>
      </c>
      <c r="D33" s="1527">
        <v>-39.951999999999998</v>
      </c>
      <c r="E33" s="1544">
        <v>12.863</v>
      </c>
      <c r="F33" s="1527">
        <v>-4.359</v>
      </c>
      <c r="G33" s="1527">
        <v>-1.8280000000000001</v>
      </c>
      <c r="H33" s="1527">
        <v>-9.0779999999999994</v>
      </c>
      <c r="I33" s="1527">
        <v>54.04</v>
      </c>
      <c r="J33" s="1545">
        <v>-8.6935600000000051</v>
      </c>
    </row>
    <row r="34" spans="2:10">
      <c r="B34" s="1525" t="s">
        <v>336</v>
      </c>
      <c r="C34" s="1526">
        <v>7514.5240000000003</v>
      </c>
      <c r="D34" s="1527">
        <v>305.91399999999999</v>
      </c>
      <c r="E34" s="1544">
        <v>20.995000000000001</v>
      </c>
      <c r="F34" s="1527">
        <v>76.745000000000005</v>
      </c>
      <c r="G34" s="1527">
        <v>77.721000000000004</v>
      </c>
      <c r="H34" s="1527">
        <v>-1430.979</v>
      </c>
      <c r="I34" s="1527">
        <v>6564.92</v>
      </c>
      <c r="J34" s="1545">
        <v>-1273.9417000000001</v>
      </c>
    </row>
    <row r="35" spans="2:10">
      <c r="B35" s="1525" t="s">
        <v>337</v>
      </c>
      <c r="C35" s="1526">
        <v>547.51099999999997</v>
      </c>
      <c r="D35" s="1527">
        <v>1.4339999999999999</v>
      </c>
      <c r="E35" s="1544">
        <v>-2.7120000000000002</v>
      </c>
      <c r="F35" s="1527">
        <v>-5.7009999999999996</v>
      </c>
      <c r="G35" s="1527">
        <v>2.883</v>
      </c>
      <c r="H35" s="1527">
        <v>-254.37200000000001</v>
      </c>
      <c r="I35" s="1527">
        <v>289.04300000000001</v>
      </c>
      <c r="J35" s="1545">
        <v>-248.85275000000007</v>
      </c>
    </row>
    <row r="36" spans="2:10">
      <c r="B36" s="1525" t="s">
        <v>338</v>
      </c>
      <c r="C36" s="1526">
        <v>224.41800000000001</v>
      </c>
      <c r="D36" s="1527">
        <v>49.939</v>
      </c>
      <c r="E36" s="1544">
        <v>15.539</v>
      </c>
      <c r="F36" s="1527">
        <v>-21.321000000000002</v>
      </c>
      <c r="G36" s="1527">
        <v>12.114000000000001</v>
      </c>
      <c r="H36" s="1527">
        <v>-879.09199999999998</v>
      </c>
      <c r="I36" s="1527">
        <v>-598.40300000000002</v>
      </c>
      <c r="J36" s="1545">
        <v>-884.78784000000007</v>
      </c>
    </row>
    <row r="37" spans="2:10">
      <c r="B37" s="1525" t="s">
        <v>339</v>
      </c>
      <c r="C37" s="1526">
        <v>-79.269000000000005</v>
      </c>
      <c r="D37" s="1527">
        <v>-7.9950000000000001</v>
      </c>
      <c r="E37" s="1544">
        <v>-1.734</v>
      </c>
      <c r="F37" s="1527">
        <v>4.6879999999999997</v>
      </c>
      <c r="G37" s="1527">
        <v>-1.837</v>
      </c>
      <c r="H37" s="1527">
        <v>-133.28899999999999</v>
      </c>
      <c r="I37" s="1527">
        <v>-219.43600000000001</v>
      </c>
      <c r="J37" s="1545">
        <v>-131.38263000000001</v>
      </c>
    </row>
    <row r="38" spans="2:10">
      <c r="B38" s="1525" t="s">
        <v>340</v>
      </c>
      <c r="C38" s="1526">
        <v>348.66500000000002</v>
      </c>
      <c r="D38" s="1527">
        <v>-44.451999999999998</v>
      </c>
      <c r="E38" s="1544">
        <v>11.082000000000001</v>
      </c>
      <c r="F38" s="1527">
        <v>14.244</v>
      </c>
      <c r="G38" s="1527">
        <v>1.756</v>
      </c>
      <c r="H38" s="1527">
        <v>-91.828999999999994</v>
      </c>
      <c r="I38" s="1527">
        <v>239.46600000000001</v>
      </c>
      <c r="J38" s="1545">
        <v>-80.973849999999999</v>
      </c>
    </row>
    <row r="39" spans="2:10">
      <c r="B39" s="1525" t="s">
        <v>496</v>
      </c>
      <c r="C39" s="1526">
        <v>-150.06899999999999</v>
      </c>
      <c r="D39" s="1527">
        <v>-16.265999999999998</v>
      </c>
      <c r="E39" s="1544">
        <v>3.9590000000000001</v>
      </c>
      <c r="F39" s="1527">
        <v>-1.538</v>
      </c>
      <c r="G39" s="1527">
        <v>8.5169999999999995</v>
      </c>
      <c r="H39" s="1527">
        <v>-55.594999999999999</v>
      </c>
      <c r="I39" s="1527">
        <v>-210.99199999999999</v>
      </c>
      <c r="J39" s="1545">
        <v>-53.664259999999999</v>
      </c>
    </row>
    <row r="40" spans="2:10">
      <c r="B40" s="1525" t="s">
        <v>497</v>
      </c>
      <c r="C40" s="1526">
        <v>-3.8340000000000001</v>
      </c>
      <c r="D40" s="1527">
        <v>-18.25</v>
      </c>
      <c r="E40" s="1544">
        <v>3.1</v>
      </c>
      <c r="F40" s="1527">
        <v>8.5999999999999993E-2</v>
      </c>
      <c r="G40" s="1527">
        <v>-4.5860000000000003</v>
      </c>
      <c r="H40" s="1527">
        <v>-31</v>
      </c>
      <c r="I40" s="1527">
        <v>-54.484000000000002</v>
      </c>
      <c r="J40" s="1545">
        <v>-33.618389999999998</v>
      </c>
    </row>
    <row r="41" spans="2:10">
      <c r="B41" s="1525" t="s">
        <v>498</v>
      </c>
      <c r="C41" s="1526">
        <v>-15.654</v>
      </c>
      <c r="D41" s="1527">
        <v>-0.85099999999999998</v>
      </c>
      <c r="E41" s="1544">
        <v>-3.5960000000000001</v>
      </c>
      <c r="F41" s="1527">
        <v>7.7430000000000003</v>
      </c>
      <c r="G41" s="1527">
        <v>2.254</v>
      </c>
      <c r="H41" s="1527">
        <v>-4.8339999999999996</v>
      </c>
      <c r="I41" s="1527">
        <v>-14.938000000000001</v>
      </c>
      <c r="J41" s="1545">
        <v>-2.4756499999999995</v>
      </c>
    </row>
    <row r="42" spans="2:10" ht="13.5" thickBot="1">
      <c r="B42" s="1529" t="s">
        <v>351</v>
      </c>
      <c r="C42" s="1530">
        <v>15.003</v>
      </c>
      <c r="D42" s="1531">
        <v>-9.1440000000000001</v>
      </c>
      <c r="E42" s="1546">
        <v>-11.176</v>
      </c>
      <c r="F42" s="1531">
        <v>-2.71</v>
      </c>
      <c r="G42" s="1531">
        <v>0.56499999999999995</v>
      </c>
      <c r="H42" s="1531">
        <v>-29.742000000000001</v>
      </c>
      <c r="I42" s="1531">
        <v>-37.204000000000001</v>
      </c>
      <c r="J42" s="1547">
        <v>-33.739839999999994</v>
      </c>
    </row>
    <row r="43" spans="2:10" ht="13.5" thickBot="1">
      <c r="B43" s="1533" t="s">
        <v>499</v>
      </c>
      <c r="C43" s="1534">
        <v>22460.256000000001</v>
      </c>
      <c r="D43" s="1534">
        <v>924.71400000000006</v>
      </c>
      <c r="E43" s="1548">
        <v>-1138.886</v>
      </c>
      <c r="F43" s="1534">
        <v>-1607.81</v>
      </c>
      <c r="G43" s="1534">
        <v>1225.0999999999999</v>
      </c>
      <c r="H43" s="1534">
        <v>-11846.161</v>
      </c>
      <c r="I43" s="1534">
        <v>10017.213</v>
      </c>
      <c r="J43" s="1534">
        <v>-12116.961379999999</v>
      </c>
    </row>
  </sheetData>
  <mergeCells count="2">
    <mergeCell ref="B3:J3"/>
    <mergeCell ref="I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RowHeight="12.75"/>
  <cols>
    <col min="1" max="1" width="37.85546875" style="1472" customWidth="1"/>
    <col min="2" max="2" width="9.28515625" style="1472" bestFit="1" customWidth="1"/>
    <col min="3" max="3" width="5" style="1472" bestFit="1" customWidth="1"/>
    <col min="4" max="4" width="6.7109375" style="1472" bestFit="1" customWidth="1"/>
    <col min="5" max="5" width="5" style="1472" bestFit="1" customWidth="1"/>
    <col min="6" max="7" width="8" style="1472" bestFit="1" customWidth="1"/>
    <col min="8" max="8" width="9.28515625" style="1472" bestFit="1" customWidth="1"/>
    <col min="9" max="9" width="8" style="1472" bestFit="1" customWidth="1"/>
    <col min="10" max="10" width="9.28515625" style="1472" customWidth="1"/>
    <col min="11" max="11" width="8" style="1472" bestFit="1" customWidth="1"/>
    <col min="12" max="12" width="5" style="1472" bestFit="1" customWidth="1"/>
    <col min="13" max="13" width="6.7109375" style="1472" bestFit="1" customWidth="1"/>
    <col min="14" max="14" width="5" style="1472" bestFit="1" customWidth="1"/>
    <col min="15" max="15" width="6.140625" style="1472" bestFit="1" customWidth="1"/>
    <col min="16" max="16" width="6.7109375" style="1472" bestFit="1" customWidth="1"/>
    <col min="17" max="17" width="8" style="1472" bestFit="1" customWidth="1"/>
    <col min="18" max="18" width="6.7109375" style="1472" bestFit="1" customWidth="1"/>
    <col min="19" max="19" width="9.28515625" style="1472" bestFit="1" customWidth="1"/>
    <col min="20" max="20" width="8" style="1472" bestFit="1" customWidth="1"/>
    <col min="21" max="21" width="5" style="1472" bestFit="1" customWidth="1"/>
    <col min="22" max="22" width="6.7109375" style="1472" bestFit="1" customWidth="1"/>
    <col min="23" max="23" width="5" style="1472" bestFit="1" customWidth="1"/>
    <col min="24" max="24" width="6.7109375" style="1472" bestFit="1" customWidth="1"/>
    <col min="25" max="26" width="8" style="1472" bestFit="1" customWidth="1"/>
    <col min="27" max="27" width="6.7109375" style="1472" bestFit="1" customWidth="1"/>
    <col min="28" max="28" width="9.28515625" style="1472" customWidth="1"/>
    <col min="29" max="29" width="9.28515625" style="1472" bestFit="1" customWidth="1"/>
    <col min="30" max="30" width="6.7109375" style="1472" bestFit="1" customWidth="1"/>
    <col min="31" max="31" width="8" style="1472" bestFit="1" customWidth="1"/>
    <col min="32" max="32" width="6.7109375" style="1472" bestFit="1" customWidth="1"/>
    <col min="33" max="34" width="8" style="1472" bestFit="1" customWidth="1"/>
    <col min="35" max="35" width="9.28515625" style="1472" bestFit="1" customWidth="1"/>
    <col min="36" max="36" width="8" style="1472" bestFit="1" customWidth="1"/>
    <col min="37" max="37" width="9.28515625" style="1472" customWidth="1"/>
    <col min="38" max="16384" width="9.140625" style="1472"/>
  </cols>
  <sheetData>
    <row r="1" spans="1:37">
      <c r="AJ1" s="1473" t="s">
        <v>521</v>
      </c>
      <c r="AK1" s="1474"/>
    </row>
    <row r="3" spans="1:37" ht="14.25">
      <c r="A3" s="1475" t="s">
        <v>522</v>
      </c>
      <c r="B3" s="1475"/>
      <c r="C3" s="1475"/>
      <c r="D3" s="1475"/>
      <c r="E3" s="1475"/>
      <c r="F3" s="1475"/>
      <c r="G3" s="1475"/>
      <c r="H3" s="1475"/>
      <c r="I3" s="1475"/>
      <c r="J3" s="1475"/>
      <c r="K3" s="1475"/>
      <c r="L3" s="1475"/>
      <c r="M3" s="1475"/>
      <c r="N3" s="1475"/>
      <c r="O3" s="1475"/>
      <c r="P3" s="1475"/>
      <c r="Q3" s="1475"/>
      <c r="R3" s="1475"/>
      <c r="S3" s="1475"/>
      <c r="T3" s="1475"/>
      <c r="U3" s="1475"/>
      <c r="V3" s="1475"/>
      <c r="W3" s="1475"/>
      <c r="X3" s="1475"/>
      <c r="Y3" s="1475"/>
      <c r="Z3" s="1475"/>
      <c r="AA3" s="1475"/>
      <c r="AB3" s="1475"/>
      <c r="AC3" s="1475"/>
      <c r="AD3" s="1475"/>
      <c r="AE3" s="1475"/>
      <c r="AF3" s="1475"/>
      <c r="AG3" s="1475"/>
      <c r="AH3" s="1475"/>
      <c r="AI3" s="1475"/>
      <c r="AJ3" s="1476"/>
      <c r="AK3" s="1476"/>
    </row>
    <row r="4" spans="1:37" ht="14.25">
      <c r="A4" s="1476"/>
      <c r="B4" s="1476"/>
      <c r="C4" s="1476"/>
      <c r="D4" s="1476"/>
      <c r="E4" s="1476"/>
      <c r="F4" s="1476"/>
      <c r="G4" s="1476"/>
      <c r="H4" s="1476"/>
      <c r="I4" s="1476"/>
      <c r="J4" s="1476"/>
      <c r="K4" s="1476"/>
      <c r="L4" s="1476"/>
      <c r="M4" s="1476"/>
      <c r="N4" s="1476"/>
      <c r="O4" s="1476"/>
      <c r="P4" s="1476"/>
      <c r="Q4" s="1476"/>
      <c r="R4" s="1476"/>
      <c r="S4" s="1476"/>
      <c r="T4" s="1476"/>
      <c r="U4" s="1476"/>
      <c r="V4" s="1476"/>
      <c r="W4" s="1476"/>
      <c r="X4" s="1476"/>
      <c r="Y4" s="1476"/>
      <c r="Z4" s="1476"/>
      <c r="AA4" s="1476"/>
      <c r="AB4" s="1476"/>
      <c r="AC4" s="1476"/>
      <c r="AD4" s="1476"/>
      <c r="AE4" s="1476"/>
      <c r="AF4" s="1476"/>
      <c r="AG4" s="1476"/>
      <c r="AH4" s="1476"/>
      <c r="AI4" s="1476"/>
      <c r="AJ4" s="1476"/>
      <c r="AK4" s="1476"/>
    </row>
    <row r="5" spans="1:37" ht="13.5" thickBot="1">
      <c r="AI5" s="1549" t="s">
        <v>523</v>
      </c>
      <c r="AJ5" s="1549"/>
      <c r="AK5" s="1549"/>
    </row>
    <row r="6" spans="1:37" s="1482" customFormat="1" ht="12.75" customHeight="1">
      <c r="A6" s="1550" t="s">
        <v>524</v>
      </c>
      <c r="B6" s="1551" t="s">
        <v>525</v>
      </c>
      <c r="C6" s="1552"/>
      <c r="D6" s="1552"/>
      <c r="E6" s="1552"/>
      <c r="F6" s="1552"/>
      <c r="G6" s="1552"/>
      <c r="H6" s="1552"/>
      <c r="I6" s="1552"/>
      <c r="J6" s="1553"/>
      <c r="K6" s="1551" t="s">
        <v>526</v>
      </c>
      <c r="L6" s="1552"/>
      <c r="M6" s="1552"/>
      <c r="N6" s="1552"/>
      <c r="O6" s="1552"/>
      <c r="P6" s="1552"/>
      <c r="Q6" s="1552"/>
      <c r="R6" s="1552"/>
      <c r="S6" s="1553"/>
      <c r="T6" s="1551" t="s">
        <v>527</v>
      </c>
      <c r="U6" s="1552"/>
      <c r="V6" s="1552"/>
      <c r="W6" s="1552"/>
      <c r="X6" s="1552"/>
      <c r="Y6" s="1552"/>
      <c r="Z6" s="1552"/>
      <c r="AA6" s="1552"/>
      <c r="AB6" s="1553"/>
      <c r="AC6" s="1551" t="s">
        <v>528</v>
      </c>
      <c r="AD6" s="1552"/>
      <c r="AE6" s="1552"/>
      <c r="AF6" s="1552"/>
      <c r="AG6" s="1552"/>
      <c r="AH6" s="1552"/>
      <c r="AI6" s="1552"/>
      <c r="AJ6" s="1552"/>
      <c r="AK6" s="1553"/>
    </row>
    <row r="7" spans="1:37" s="1482" customFormat="1" ht="13.5" thickBot="1">
      <c r="A7" s="1554"/>
      <c r="B7" s="1555"/>
      <c r="C7" s="1556"/>
      <c r="D7" s="1556"/>
      <c r="E7" s="1556"/>
      <c r="F7" s="1556"/>
      <c r="G7" s="1556"/>
      <c r="H7" s="1556"/>
      <c r="I7" s="1556"/>
      <c r="J7" s="1557"/>
      <c r="K7" s="1555"/>
      <c r="L7" s="1556"/>
      <c r="M7" s="1556"/>
      <c r="N7" s="1556"/>
      <c r="O7" s="1556"/>
      <c r="P7" s="1556"/>
      <c r="Q7" s="1556"/>
      <c r="R7" s="1556"/>
      <c r="S7" s="1557"/>
      <c r="T7" s="1555"/>
      <c r="U7" s="1556"/>
      <c r="V7" s="1556"/>
      <c r="W7" s="1556"/>
      <c r="X7" s="1556"/>
      <c r="Y7" s="1556"/>
      <c r="Z7" s="1556"/>
      <c r="AA7" s="1556"/>
      <c r="AB7" s="1557"/>
      <c r="AC7" s="1555"/>
      <c r="AD7" s="1556"/>
      <c r="AE7" s="1556"/>
      <c r="AF7" s="1556"/>
      <c r="AG7" s="1556"/>
      <c r="AH7" s="1556"/>
      <c r="AI7" s="1556"/>
      <c r="AJ7" s="1556"/>
      <c r="AK7" s="1557"/>
    </row>
    <row r="8" spans="1:37" ht="13.5" thickBot="1">
      <c r="A8" s="1558"/>
      <c r="B8" s="1559" t="s">
        <v>463</v>
      </c>
      <c r="C8" s="1560" t="s">
        <v>529</v>
      </c>
      <c r="D8" s="1560" t="s">
        <v>465</v>
      </c>
      <c r="E8" s="1560" t="s">
        <v>530</v>
      </c>
      <c r="F8" s="1560" t="s">
        <v>531</v>
      </c>
      <c r="G8" s="1560" t="s">
        <v>468</v>
      </c>
      <c r="H8" s="1560" t="s">
        <v>469</v>
      </c>
      <c r="I8" s="1560" t="s">
        <v>532</v>
      </c>
      <c r="J8" s="1561" t="s">
        <v>533</v>
      </c>
      <c r="K8" s="1559" t="s">
        <v>463</v>
      </c>
      <c r="L8" s="1560" t="s">
        <v>529</v>
      </c>
      <c r="M8" s="1560" t="s">
        <v>465</v>
      </c>
      <c r="N8" s="1560" t="s">
        <v>530</v>
      </c>
      <c r="O8" s="1560" t="s">
        <v>531</v>
      </c>
      <c r="P8" s="1560" t="s">
        <v>468</v>
      </c>
      <c r="Q8" s="1560" t="s">
        <v>469</v>
      </c>
      <c r="R8" s="1560" t="s">
        <v>532</v>
      </c>
      <c r="S8" s="1561" t="s">
        <v>533</v>
      </c>
      <c r="T8" s="1559" t="s">
        <v>463</v>
      </c>
      <c r="U8" s="1560" t="s">
        <v>529</v>
      </c>
      <c r="V8" s="1560" t="s">
        <v>465</v>
      </c>
      <c r="W8" s="1560" t="s">
        <v>530</v>
      </c>
      <c r="X8" s="1560" t="s">
        <v>531</v>
      </c>
      <c r="Y8" s="1560" t="s">
        <v>468</v>
      </c>
      <c r="Z8" s="1560" t="s">
        <v>469</v>
      </c>
      <c r="AA8" s="1560" t="s">
        <v>532</v>
      </c>
      <c r="AB8" s="1561" t="s">
        <v>533</v>
      </c>
      <c r="AC8" s="1559" t="s">
        <v>463</v>
      </c>
      <c r="AD8" s="1560" t="s">
        <v>529</v>
      </c>
      <c r="AE8" s="1560" t="s">
        <v>465</v>
      </c>
      <c r="AF8" s="1560" t="s">
        <v>530</v>
      </c>
      <c r="AG8" s="1560" t="s">
        <v>531</v>
      </c>
      <c r="AH8" s="1560" t="s">
        <v>468</v>
      </c>
      <c r="AI8" s="1560" t="s">
        <v>469</v>
      </c>
      <c r="AJ8" s="1560" t="s">
        <v>532</v>
      </c>
      <c r="AK8" s="1561" t="s">
        <v>533</v>
      </c>
    </row>
    <row r="9" spans="1:37">
      <c r="A9" s="1562" t="s">
        <v>534</v>
      </c>
      <c r="B9" s="1563">
        <v>30.864000000000001</v>
      </c>
      <c r="C9" s="1564">
        <v>0.13800000000000001</v>
      </c>
      <c r="D9" s="1564">
        <v>0.66400000000000003</v>
      </c>
      <c r="E9" s="1564">
        <v>2.2959999999999998</v>
      </c>
      <c r="F9" s="1564">
        <v>19.016999999999999</v>
      </c>
      <c r="G9" s="1564">
        <v>38.496000000000002</v>
      </c>
      <c r="H9" s="1564">
        <v>89.179000000000002</v>
      </c>
      <c r="I9" s="1564">
        <v>4.2537099999999999</v>
      </c>
      <c r="J9" s="1565">
        <v>14.789</v>
      </c>
      <c r="K9" s="1563">
        <v>1.175</v>
      </c>
      <c r="L9" s="1564">
        <v>2E-3</v>
      </c>
      <c r="M9" s="1564">
        <v>1.623</v>
      </c>
      <c r="N9" s="1564">
        <v>0.55700000000000005</v>
      </c>
      <c r="O9" s="1564">
        <v>3.5999999999999997E-2</v>
      </c>
      <c r="P9" s="1564">
        <v>0</v>
      </c>
      <c r="Q9" s="1564">
        <v>2.8359999999999999</v>
      </c>
      <c r="R9" s="1564">
        <v>1.46143</v>
      </c>
      <c r="S9" s="1565">
        <v>0</v>
      </c>
      <c r="T9" s="1563">
        <v>56.616</v>
      </c>
      <c r="U9" s="1564">
        <v>0.30299999999999999</v>
      </c>
      <c r="V9" s="1564">
        <v>0</v>
      </c>
      <c r="W9" s="1564">
        <v>0</v>
      </c>
      <c r="X9" s="1564">
        <v>0.13800000000000001</v>
      </c>
      <c r="Y9" s="1564">
        <v>21.457000000000001</v>
      </c>
      <c r="Z9" s="1564">
        <v>78.513999999999996</v>
      </c>
      <c r="AA9" s="1564">
        <v>17.72645</v>
      </c>
      <c r="AB9" s="1565">
        <v>0</v>
      </c>
      <c r="AC9" s="1563">
        <v>88.655000000000001</v>
      </c>
      <c r="AD9" s="1564">
        <v>0.443</v>
      </c>
      <c r="AE9" s="1564">
        <v>2.2869999999999999</v>
      </c>
      <c r="AF9" s="1564">
        <v>2.8530000000000002</v>
      </c>
      <c r="AG9" s="1564">
        <v>19.190999999999999</v>
      </c>
      <c r="AH9" s="1564">
        <v>59.953000000000003</v>
      </c>
      <c r="AI9" s="1564">
        <v>170.529</v>
      </c>
      <c r="AJ9" s="1564">
        <v>23.441590000000001</v>
      </c>
      <c r="AK9" s="1565">
        <v>14.789</v>
      </c>
    </row>
    <row r="10" spans="1:37">
      <c r="A10" s="1566" t="s">
        <v>535</v>
      </c>
      <c r="B10" s="1567">
        <v>1.895</v>
      </c>
      <c r="C10" s="1497">
        <v>1.2999999999999999E-2</v>
      </c>
      <c r="D10" s="1497">
        <v>0</v>
      </c>
      <c r="E10" s="1497">
        <v>8.9999999999999993E-3</v>
      </c>
      <c r="F10" s="1497">
        <v>0.79</v>
      </c>
      <c r="G10" s="1497">
        <v>1.2090000000000001</v>
      </c>
      <c r="H10" s="1497">
        <v>3.907</v>
      </c>
      <c r="I10" s="1497">
        <v>0.61821000000000004</v>
      </c>
      <c r="J10" s="1568">
        <v>5.2969999999999997</v>
      </c>
      <c r="K10" s="1567">
        <v>6.1479999999999997</v>
      </c>
      <c r="L10" s="1497">
        <v>8.4000000000000005E-2</v>
      </c>
      <c r="M10" s="1497">
        <v>0</v>
      </c>
      <c r="N10" s="1497">
        <v>0</v>
      </c>
      <c r="O10" s="1497">
        <v>1.2E-2</v>
      </c>
      <c r="P10" s="1497">
        <v>0</v>
      </c>
      <c r="Q10" s="1497">
        <v>6.2439999999999998</v>
      </c>
      <c r="R10" s="1497">
        <v>4.3369999999999999E-2</v>
      </c>
      <c r="S10" s="1568">
        <v>17.652999999999999</v>
      </c>
      <c r="T10" s="1567">
        <v>0.33800000000000002</v>
      </c>
      <c r="U10" s="1497">
        <v>0</v>
      </c>
      <c r="V10" s="1497">
        <v>0</v>
      </c>
      <c r="W10" s="1497">
        <v>0</v>
      </c>
      <c r="X10" s="1497">
        <v>0</v>
      </c>
      <c r="Y10" s="1497">
        <v>3.1E-2</v>
      </c>
      <c r="Z10" s="1497">
        <v>0.36899999999999999</v>
      </c>
      <c r="AA10" s="1497">
        <v>9.6799999999999994E-3</v>
      </c>
      <c r="AB10" s="1568">
        <v>0</v>
      </c>
      <c r="AC10" s="1567">
        <v>8.3810000000000002</v>
      </c>
      <c r="AD10" s="1497">
        <v>9.7000000000000003E-2</v>
      </c>
      <c r="AE10" s="1497">
        <v>0</v>
      </c>
      <c r="AF10" s="1497">
        <v>8.9999999999999993E-3</v>
      </c>
      <c r="AG10" s="1497">
        <v>0.80200000000000005</v>
      </c>
      <c r="AH10" s="1497">
        <v>1.24</v>
      </c>
      <c r="AI10" s="1497">
        <v>10.52</v>
      </c>
      <c r="AJ10" s="1497">
        <v>0.67125999999999997</v>
      </c>
      <c r="AK10" s="1568">
        <v>22.95</v>
      </c>
    </row>
    <row r="11" spans="1:37">
      <c r="A11" s="1566" t="s">
        <v>536</v>
      </c>
      <c r="B11" s="1567">
        <v>261.18700000000001</v>
      </c>
      <c r="C11" s="1497">
        <v>0.92200000000000004</v>
      </c>
      <c r="D11" s="1497">
        <v>5.8710000000000004</v>
      </c>
      <c r="E11" s="1497">
        <v>3.8610000000000002</v>
      </c>
      <c r="F11" s="1497">
        <v>15.678000000000001</v>
      </c>
      <c r="G11" s="1497">
        <v>61.564</v>
      </c>
      <c r="H11" s="1497">
        <v>345.22199999999998</v>
      </c>
      <c r="I11" s="1497">
        <v>26.41947</v>
      </c>
      <c r="J11" s="1568">
        <v>521.05999999999995</v>
      </c>
      <c r="K11" s="1567">
        <v>0.128</v>
      </c>
      <c r="L11" s="1497">
        <v>0</v>
      </c>
      <c r="M11" s="1497">
        <v>0</v>
      </c>
      <c r="N11" s="1497">
        <v>0</v>
      </c>
      <c r="O11" s="1497">
        <v>0.112</v>
      </c>
      <c r="P11" s="1497">
        <v>1.6459999999999999</v>
      </c>
      <c r="Q11" s="1497">
        <v>1.8859999999999999</v>
      </c>
      <c r="R11" s="1497">
        <v>0.20658000000000001</v>
      </c>
      <c r="S11" s="1568">
        <v>0</v>
      </c>
      <c r="T11" s="1567">
        <v>59.255000000000003</v>
      </c>
      <c r="U11" s="1497">
        <v>0.23899999999999999</v>
      </c>
      <c r="V11" s="1497">
        <v>0</v>
      </c>
      <c r="W11" s="1497">
        <v>5.93</v>
      </c>
      <c r="X11" s="1497">
        <v>3.976</v>
      </c>
      <c r="Y11" s="1497">
        <v>41.222000000000001</v>
      </c>
      <c r="Z11" s="1497">
        <v>104.69199999999999</v>
      </c>
      <c r="AA11" s="1497">
        <v>5.0142299999999995</v>
      </c>
      <c r="AB11" s="1568">
        <v>0</v>
      </c>
      <c r="AC11" s="1567">
        <v>320.57</v>
      </c>
      <c r="AD11" s="1497">
        <v>1.161</v>
      </c>
      <c r="AE11" s="1497">
        <v>5.8710000000000004</v>
      </c>
      <c r="AF11" s="1497">
        <v>9.7910000000000004</v>
      </c>
      <c r="AG11" s="1497">
        <v>19.765999999999998</v>
      </c>
      <c r="AH11" s="1497">
        <v>104.432</v>
      </c>
      <c r="AI11" s="1497">
        <v>451.8</v>
      </c>
      <c r="AJ11" s="1497">
        <v>31.640279999999997</v>
      </c>
      <c r="AK11" s="1568">
        <v>521.05999999999995</v>
      </c>
    </row>
    <row r="12" spans="1:37" ht="25.5">
      <c r="A12" s="1566" t="s">
        <v>537</v>
      </c>
      <c r="B12" s="1567">
        <v>6.8860000000000001</v>
      </c>
      <c r="C12" s="1497">
        <v>5.3999999999999999E-2</v>
      </c>
      <c r="D12" s="1497">
        <v>0.34</v>
      </c>
      <c r="E12" s="1497">
        <v>0.2</v>
      </c>
      <c r="F12" s="1497">
        <v>3.1859999999999999</v>
      </c>
      <c r="G12" s="1497">
        <v>13.875999999999999</v>
      </c>
      <c r="H12" s="1497">
        <v>24.341999999999999</v>
      </c>
      <c r="I12" s="1497">
        <v>2.4392300000000002</v>
      </c>
      <c r="J12" s="1568">
        <v>0</v>
      </c>
      <c r="K12" s="1567">
        <v>0</v>
      </c>
      <c r="L12" s="1497">
        <v>0</v>
      </c>
      <c r="M12" s="1497">
        <v>0</v>
      </c>
      <c r="N12" s="1497">
        <v>0</v>
      </c>
      <c r="O12" s="1497">
        <v>0.48499999999999999</v>
      </c>
      <c r="P12" s="1497">
        <v>3.569</v>
      </c>
      <c r="Q12" s="1497">
        <v>4.0540000000000003</v>
      </c>
      <c r="R12" s="1497">
        <v>0.74251999999999996</v>
      </c>
      <c r="S12" s="1568">
        <v>0</v>
      </c>
      <c r="T12" s="1567">
        <v>29.77</v>
      </c>
      <c r="U12" s="1497">
        <v>0.108</v>
      </c>
      <c r="V12" s="1497">
        <v>0.20100000000000001</v>
      </c>
      <c r="W12" s="1497">
        <v>1.2E-2</v>
      </c>
      <c r="X12" s="1497">
        <v>0.80500000000000005</v>
      </c>
      <c r="Y12" s="1497">
        <v>0.184</v>
      </c>
      <c r="Z12" s="1497">
        <v>31.068000000000001</v>
      </c>
      <c r="AA12" s="1497">
        <v>1.00353</v>
      </c>
      <c r="AB12" s="1568">
        <v>0</v>
      </c>
      <c r="AC12" s="1567">
        <v>36.655999999999999</v>
      </c>
      <c r="AD12" s="1497">
        <v>0.16200000000000001</v>
      </c>
      <c r="AE12" s="1497">
        <v>0.54100000000000004</v>
      </c>
      <c r="AF12" s="1497">
        <v>0.21199999999999999</v>
      </c>
      <c r="AG12" s="1497">
        <v>4.476</v>
      </c>
      <c r="AH12" s="1497">
        <v>17.629000000000001</v>
      </c>
      <c r="AI12" s="1497">
        <v>59.463999999999999</v>
      </c>
      <c r="AJ12" s="1497">
        <v>4.1852799999999997</v>
      </c>
      <c r="AK12" s="1568">
        <v>0</v>
      </c>
    </row>
    <row r="13" spans="1:37" ht="25.5">
      <c r="A13" s="1566" t="s">
        <v>538</v>
      </c>
      <c r="B13" s="1567">
        <v>5.444</v>
      </c>
      <c r="C13" s="1497">
        <v>3.2000000000000001E-2</v>
      </c>
      <c r="D13" s="1497">
        <v>0.58199999999999996</v>
      </c>
      <c r="E13" s="1497">
        <v>14.64</v>
      </c>
      <c r="F13" s="1497">
        <v>189.84299999999999</v>
      </c>
      <c r="G13" s="1497">
        <v>11.45</v>
      </c>
      <c r="H13" s="1497">
        <v>207.351</v>
      </c>
      <c r="I13" s="1497">
        <v>6.2903000000000002</v>
      </c>
      <c r="J13" s="1568">
        <v>0</v>
      </c>
      <c r="K13" s="1567">
        <v>0</v>
      </c>
      <c r="L13" s="1497">
        <v>0</v>
      </c>
      <c r="M13" s="1497">
        <v>0</v>
      </c>
      <c r="N13" s="1497">
        <v>0</v>
      </c>
      <c r="O13" s="1497">
        <v>0.08</v>
      </c>
      <c r="P13" s="1497">
        <v>41.258000000000003</v>
      </c>
      <c r="Q13" s="1497">
        <v>41.338000000000001</v>
      </c>
      <c r="R13" s="1497">
        <v>5.7250399999999999</v>
      </c>
      <c r="S13" s="1568">
        <v>0</v>
      </c>
      <c r="T13" s="1567">
        <v>14.445</v>
      </c>
      <c r="U13" s="1497">
        <v>8.7999999999999995E-2</v>
      </c>
      <c r="V13" s="1497">
        <v>1.2110000000000001</v>
      </c>
      <c r="W13" s="1497">
        <v>0.436</v>
      </c>
      <c r="X13" s="1497">
        <v>1.286</v>
      </c>
      <c r="Y13" s="1497">
        <v>2.1019999999999999</v>
      </c>
      <c r="Z13" s="1497">
        <v>19.132000000000001</v>
      </c>
      <c r="AA13" s="1497">
        <v>2.5378799999999999</v>
      </c>
      <c r="AB13" s="1568">
        <v>0</v>
      </c>
      <c r="AC13" s="1567">
        <v>19.888999999999999</v>
      </c>
      <c r="AD13" s="1497">
        <v>0.12</v>
      </c>
      <c r="AE13" s="1497">
        <v>1.7929999999999999</v>
      </c>
      <c r="AF13" s="1497">
        <v>15.076000000000001</v>
      </c>
      <c r="AG13" s="1497">
        <v>191.209</v>
      </c>
      <c r="AH13" s="1497">
        <v>54.81</v>
      </c>
      <c r="AI13" s="1497">
        <v>267.82100000000003</v>
      </c>
      <c r="AJ13" s="1497">
        <v>14.55322</v>
      </c>
      <c r="AK13" s="1568">
        <v>0</v>
      </c>
    </row>
    <row r="14" spans="1:37" ht="25.5">
      <c r="A14" s="1566" t="s">
        <v>539</v>
      </c>
      <c r="B14" s="1567">
        <v>9.0129999999999999</v>
      </c>
      <c r="C14" s="1497">
        <v>8.4000000000000005E-2</v>
      </c>
      <c r="D14" s="1497">
        <v>0.22900000000000001</v>
      </c>
      <c r="E14" s="1497">
        <v>0.245</v>
      </c>
      <c r="F14" s="1497">
        <v>28.846</v>
      </c>
      <c r="G14" s="1497">
        <v>101.35</v>
      </c>
      <c r="H14" s="1497">
        <v>139.52199999999999</v>
      </c>
      <c r="I14" s="1497">
        <v>6.37826</v>
      </c>
      <c r="J14" s="1568">
        <v>0</v>
      </c>
      <c r="K14" s="1567">
        <v>0</v>
      </c>
      <c r="L14" s="1497">
        <v>0</v>
      </c>
      <c r="M14" s="1497">
        <v>0</v>
      </c>
      <c r="N14" s="1497">
        <v>0</v>
      </c>
      <c r="O14" s="1497">
        <v>8.5999999999999993E-2</v>
      </c>
      <c r="P14" s="1497">
        <v>0.251</v>
      </c>
      <c r="Q14" s="1497">
        <v>0.33700000000000002</v>
      </c>
      <c r="R14" s="1497">
        <v>8.8069999999999996E-2</v>
      </c>
      <c r="S14" s="1568">
        <v>0</v>
      </c>
      <c r="T14" s="1567">
        <v>159.59100000000001</v>
      </c>
      <c r="U14" s="1497">
        <v>0.44400000000000001</v>
      </c>
      <c r="V14" s="1497">
        <v>0.40699999999999997</v>
      </c>
      <c r="W14" s="1497">
        <v>5.0999999999999997E-2</v>
      </c>
      <c r="X14" s="1497">
        <v>0.88900000000000001</v>
      </c>
      <c r="Y14" s="1497">
        <v>5.9930000000000003</v>
      </c>
      <c r="Z14" s="1497">
        <v>167.32400000000001</v>
      </c>
      <c r="AA14" s="1497">
        <v>9.492090000000001</v>
      </c>
      <c r="AB14" s="1568">
        <v>0</v>
      </c>
      <c r="AC14" s="1567">
        <v>168.60400000000001</v>
      </c>
      <c r="AD14" s="1497">
        <v>0.52800000000000002</v>
      </c>
      <c r="AE14" s="1497">
        <v>0.63600000000000001</v>
      </c>
      <c r="AF14" s="1497">
        <v>0.29599999999999999</v>
      </c>
      <c r="AG14" s="1497">
        <v>29.821000000000002</v>
      </c>
      <c r="AH14" s="1497">
        <v>107.59399999999999</v>
      </c>
      <c r="AI14" s="1497">
        <v>307.18299999999999</v>
      </c>
      <c r="AJ14" s="1497">
        <v>15.95842</v>
      </c>
      <c r="AK14" s="1568">
        <v>0</v>
      </c>
    </row>
    <row r="15" spans="1:37">
      <c r="A15" s="1566" t="s">
        <v>540</v>
      </c>
      <c r="B15" s="1567">
        <v>66.932000000000002</v>
      </c>
      <c r="C15" s="1497">
        <v>0.25600000000000001</v>
      </c>
      <c r="D15" s="1497">
        <v>3.4000000000000002E-2</v>
      </c>
      <c r="E15" s="1497">
        <v>2.2719999999999998</v>
      </c>
      <c r="F15" s="1497">
        <v>4.3220000000000001</v>
      </c>
      <c r="G15" s="1497">
        <v>9.6430000000000007</v>
      </c>
      <c r="H15" s="1497">
        <v>81.186999999999998</v>
      </c>
      <c r="I15" s="1497">
        <v>8.6589899999999993</v>
      </c>
      <c r="J15" s="1568">
        <v>14.069000000000001</v>
      </c>
      <c r="K15" s="1567">
        <v>12.391</v>
      </c>
      <c r="L15" s="1497">
        <v>6.3E-2</v>
      </c>
      <c r="M15" s="1497">
        <v>0</v>
      </c>
      <c r="N15" s="1497">
        <v>0</v>
      </c>
      <c r="O15" s="1497">
        <v>3.6999999999999998E-2</v>
      </c>
      <c r="P15" s="1497">
        <v>0.124</v>
      </c>
      <c r="Q15" s="1497">
        <v>12.615</v>
      </c>
      <c r="R15" s="1497">
        <v>0.31701000000000001</v>
      </c>
      <c r="S15" s="1568">
        <v>25.023</v>
      </c>
      <c r="T15" s="1567">
        <v>23.779</v>
      </c>
      <c r="U15" s="1497">
        <v>0.11799999999999999</v>
      </c>
      <c r="V15" s="1497">
        <v>0</v>
      </c>
      <c r="W15" s="1497">
        <v>0</v>
      </c>
      <c r="X15" s="1497">
        <v>3.2010000000000001</v>
      </c>
      <c r="Y15" s="1497">
        <v>3.6539999999999999</v>
      </c>
      <c r="Z15" s="1497">
        <v>30.751999999999999</v>
      </c>
      <c r="AA15" s="1497">
        <v>1.95845</v>
      </c>
      <c r="AB15" s="1568">
        <v>0</v>
      </c>
      <c r="AC15" s="1567">
        <v>103.102</v>
      </c>
      <c r="AD15" s="1497">
        <v>0.437</v>
      </c>
      <c r="AE15" s="1497">
        <v>3.4000000000000002E-2</v>
      </c>
      <c r="AF15" s="1497">
        <v>2.2719999999999998</v>
      </c>
      <c r="AG15" s="1497">
        <v>7.56</v>
      </c>
      <c r="AH15" s="1497">
        <v>13.420999999999999</v>
      </c>
      <c r="AI15" s="1497">
        <v>124.554</v>
      </c>
      <c r="AJ15" s="1497">
        <v>10.93445</v>
      </c>
      <c r="AK15" s="1568">
        <v>39.091999999999999</v>
      </c>
    </row>
    <row r="16" spans="1:37" ht="25.5">
      <c r="A16" s="1566" t="s">
        <v>541</v>
      </c>
      <c r="B16" s="1567">
        <v>67.013000000000005</v>
      </c>
      <c r="C16" s="1497">
        <v>0.24399999999999999</v>
      </c>
      <c r="D16" s="1497">
        <v>0</v>
      </c>
      <c r="E16" s="1497">
        <v>0</v>
      </c>
      <c r="F16" s="1497">
        <v>3.9220000000000002</v>
      </c>
      <c r="G16" s="1497">
        <v>38.853999999999999</v>
      </c>
      <c r="H16" s="1497">
        <v>110.033</v>
      </c>
      <c r="I16" s="1497">
        <v>3.2020599999999999</v>
      </c>
      <c r="J16" s="1568">
        <v>2.746</v>
      </c>
      <c r="K16" s="1567">
        <v>1.8620000000000001</v>
      </c>
      <c r="L16" s="1497">
        <v>2E-3</v>
      </c>
      <c r="M16" s="1497">
        <v>0</v>
      </c>
      <c r="N16" s="1497">
        <v>0</v>
      </c>
      <c r="O16" s="1497">
        <v>0</v>
      </c>
      <c r="P16" s="1497">
        <v>0.95899999999999996</v>
      </c>
      <c r="Q16" s="1497">
        <v>2.823</v>
      </c>
      <c r="R16" s="1497">
        <v>1.145E-2</v>
      </c>
      <c r="S16" s="1568">
        <v>2.8319999999999999</v>
      </c>
      <c r="T16" s="1567">
        <v>156.917</v>
      </c>
      <c r="U16" s="1497">
        <v>1.798</v>
      </c>
      <c r="V16" s="1497">
        <v>0</v>
      </c>
      <c r="W16" s="1497">
        <v>0</v>
      </c>
      <c r="X16" s="1497">
        <v>0</v>
      </c>
      <c r="Y16" s="1497">
        <v>0</v>
      </c>
      <c r="Z16" s="1497">
        <v>158.715</v>
      </c>
      <c r="AA16" s="1497">
        <v>0.67491000000000001</v>
      </c>
      <c r="AB16" s="1568">
        <v>0</v>
      </c>
      <c r="AC16" s="1567">
        <v>225.792</v>
      </c>
      <c r="AD16" s="1497">
        <v>2.044</v>
      </c>
      <c r="AE16" s="1497">
        <v>0</v>
      </c>
      <c r="AF16" s="1497">
        <v>0</v>
      </c>
      <c r="AG16" s="1497">
        <v>3.9220000000000002</v>
      </c>
      <c r="AH16" s="1497">
        <v>39.813000000000002</v>
      </c>
      <c r="AI16" s="1497">
        <v>271.57100000000003</v>
      </c>
      <c r="AJ16" s="1497">
        <v>3.88842</v>
      </c>
      <c r="AK16" s="1568">
        <v>5.5780000000000003</v>
      </c>
    </row>
    <row r="17" spans="1:37" ht="25.5">
      <c r="A17" s="1566" t="s">
        <v>542</v>
      </c>
      <c r="B17" s="1567">
        <v>10</v>
      </c>
      <c r="C17" s="1497">
        <v>2.1000000000000001E-2</v>
      </c>
      <c r="D17" s="1497">
        <v>0.61499999999999999</v>
      </c>
      <c r="E17" s="1497">
        <v>3.7999999999999999E-2</v>
      </c>
      <c r="F17" s="1497">
        <v>1.4590000000000001</v>
      </c>
      <c r="G17" s="1497">
        <v>0.98799999999999999</v>
      </c>
      <c r="H17" s="1497">
        <v>13.083</v>
      </c>
      <c r="I17" s="1497">
        <v>1.45807</v>
      </c>
      <c r="J17" s="1568">
        <v>0</v>
      </c>
      <c r="K17" s="1567">
        <v>0</v>
      </c>
      <c r="L17" s="1497">
        <v>0</v>
      </c>
      <c r="M17" s="1497">
        <v>0</v>
      </c>
      <c r="N17" s="1497">
        <v>0</v>
      </c>
      <c r="O17" s="1497">
        <v>1.6E-2</v>
      </c>
      <c r="P17" s="1497">
        <v>0</v>
      </c>
      <c r="Q17" s="1497">
        <v>1.6E-2</v>
      </c>
      <c r="R17" s="1497">
        <v>1.6E-2</v>
      </c>
      <c r="S17" s="1568">
        <v>0</v>
      </c>
      <c r="T17" s="1567">
        <v>2.5000000000000001E-2</v>
      </c>
      <c r="U17" s="1497">
        <v>0</v>
      </c>
      <c r="V17" s="1497">
        <v>0</v>
      </c>
      <c r="W17" s="1497">
        <v>0</v>
      </c>
      <c r="X17" s="1497">
        <v>3.0000000000000001E-3</v>
      </c>
      <c r="Y17" s="1497">
        <v>0</v>
      </c>
      <c r="Z17" s="1497">
        <v>2.8000000000000001E-2</v>
      </c>
      <c r="AA17" s="1497">
        <v>2.98E-3</v>
      </c>
      <c r="AB17" s="1568">
        <v>0</v>
      </c>
      <c r="AC17" s="1567">
        <v>10.025</v>
      </c>
      <c r="AD17" s="1497">
        <v>2.1000000000000001E-2</v>
      </c>
      <c r="AE17" s="1497">
        <v>0.61499999999999999</v>
      </c>
      <c r="AF17" s="1497">
        <v>3.7999999999999999E-2</v>
      </c>
      <c r="AG17" s="1497">
        <v>1.478</v>
      </c>
      <c r="AH17" s="1497">
        <v>0.98799999999999999</v>
      </c>
      <c r="AI17" s="1497">
        <v>13.127000000000001</v>
      </c>
      <c r="AJ17" s="1497">
        <v>1.47705</v>
      </c>
      <c r="AK17" s="1568">
        <v>0</v>
      </c>
    </row>
    <row r="18" spans="1:37">
      <c r="A18" s="1566" t="s">
        <v>543</v>
      </c>
      <c r="B18" s="1567">
        <v>143.53800000000001</v>
      </c>
      <c r="C18" s="1497">
        <v>0.55200000000000005</v>
      </c>
      <c r="D18" s="1497">
        <v>2.5670000000000002</v>
      </c>
      <c r="E18" s="1497">
        <v>1.272</v>
      </c>
      <c r="F18" s="1497">
        <v>35.587000000000003</v>
      </c>
      <c r="G18" s="1497">
        <v>212.34200000000001</v>
      </c>
      <c r="H18" s="1497">
        <v>394.58600000000001</v>
      </c>
      <c r="I18" s="1497">
        <v>26.784299999999998</v>
      </c>
      <c r="J18" s="1568">
        <v>177.411</v>
      </c>
      <c r="K18" s="1567">
        <v>22.42</v>
      </c>
      <c r="L18" s="1497">
        <v>0.253</v>
      </c>
      <c r="M18" s="1497">
        <v>0</v>
      </c>
      <c r="N18" s="1497">
        <v>0</v>
      </c>
      <c r="O18" s="1497">
        <v>5.6000000000000001E-2</v>
      </c>
      <c r="P18" s="1497">
        <v>25.553000000000001</v>
      </c>
      <c r="Q18" s="1497">
        <v>48.281999999999996</v>
      </c>
      <c r="R18" s="1497">
        <v>0.26565</v>
      </c>
      <c r="S18" s="1568">
        <v>77.096999999999994</v>
      </c>
      <c r="T18" s="1567">
        <v>141.93</v>
      </c>
      <c r="U18" s="1497">
        <v>0.309</v>
      </c>
      <c r="V18" s="1497">
        <v>1.7809999999999999</v>
      </c>
      <c r="W18" s="1497">
        <v>1.107</v>
      </c>
      <c r="X18" s="1497">
        <v>1.3420000000000001</v>
      </c>
      <c r="Y18" s="1497">
        <v>1.0760000000000001</v>
      </c>
      <c r="Z18" s="1497">
        <v>146.43799999999999</v>
      </c>
      <c r="AA18" s="1497">
        <v>3.4926500000000003</v>
      </c>
      <c r="AB18" s="1568">
        <v>30.704000000000001</v>
      </c>
      <c r="AC18" s="1567">
        <v>307.88799999999998</v>
      </c>
      <c r="AD18" s="1497">
        <v>1.1140000000000001</v>
      </c>
      <c r="AE18" s="1497">
        <v>4.3479999999999999</v>
      </c>
      <c r="AF18" s="1497">
        <v>2.379</v>
      </c>
      <c r="AG18" s="1497">
        <v>36.984999999999999</v>
      </c>
      <c r="AH18" s="1497">
        <v>238.971</v>
      </c>
      <c r="AI18" s="1497">
        <v>589.30600000000004</v>
      </c>
      <c r="AJ18" s="1497">
        <v>30.5426</v>
      </c>
      <c r="AK18" s="1568">
        <v>285.21199999999999</v>
      </c>
    </row>
    <row r="19" spans="1:37" ht="25.5">
      <c r="A19" s="1566" t="s">
        <v>544</v>
      </c>
      <c r="B19" s="1567">
        <v>776.18200000000002</v>
      </c>
      <c r="C19" s="1497">
        <v>2.3889999999999998</v>
      </c>
      <c r="D19" s="1497">
        <v>107.599</v>
      </c>
      <c r="E19" s="1497">
        <v>45.4</v>
      </c>
      <c r="F19" s="1497">
        <v>285.577</v>
      </c>
      <c r="G19" s="1497">
        <v>310.16000000000003</v>
      </c>
      <c r="H19" s="1497">
        <v>1481.9069999999999</v>
      </c>
      <c r="I19" s="1497">
        <v>171.75076000000001</v>
      </c>
      <c r="J19" s="1568">
        <v>142.99600000000001</v>
      </c>
      <c r="K19" s="1567">
        <v>9.8680000000000003</v>
      </c>
      <c r="L19" s="1497">
        <v>0.224</v>
      </c>
      <c r="M19" s="1497">
        <v>0.84699999999999998</v>
      </c>
      <c r="N19" s="1497">
        <v>1.7999999999999999E-2</v>
      </c>
      <c r="O19" s="1497">
        <v>1.83</v>
      </c>
      <c r="P19" s="1497">
        <v>58.765000000000001</v>
      </c>
      <c r="Q19" s="1497">
        <v>71.534000000000006</v>
      </c>
      <c r="R19" s="1497">
        <v>7.5828800000000003</v>
      </c>
      <c r="S19" s="1568">
        <v>8.9860000000000007</v>
      </c>
      <c r="T19" s="1567">
        <v>148.143</v>
      </c>
      <c r="U19" s="1497">
        <v>0.47</v>
      </c>
      <c r="V19" s="1497">
        <v>64.090999999999994</v>
      </c>
      <c r="W19" s="1497">
        <v>3.5369999999999999</v>
      </c>
      <c r="X19" s="1497">
        <v>19.416</v>
      </c>
      <c r="Y19" s="1497">
        <v>13.583</v>
      </c>
      <c r="Z19" s="1497">
        <v>245.703</v>
      </c>
      <c r="AA19" s="1497">
        <v>56.250720000000001</v>
      </c>
      <c r="AB19" s="1568">
        <v>17.876000000000001</v>
      </c>
      <c r="AC19" s="1567">
        <v>934.19299999999998</v>
      </c>
      <c r="AD19" s="1497">
        <v>3.0830000000000002</v>
      </c>
      <c r="AE19" s="1497">
        <v>172.53700000000001</v>
      </c>
      <c r="AF19" s="1497">
        <v>48.954999999999998</v>
      </c>
      <c r="AG19" s="1497">
        <v>306.82299999999998</v>
      </c>
      <c r="AH19" s="1497">
        <v>382.50799999999998</v>
      </c>
      <c r="AI19" s="1497">
        <v>1799.144</v>
      </c>
      <c r="AJ19" s="1497">
        <v>235.58435999999998</v>
      </c>
      <c r="AK19" s="1568">
        <v>169.858</v>
      </c>
    </row>
    <row r="20" spans="1:37">
      <c r="A20" s="1566" t="s">
        <v>545</v>
      </c>
      <c r="B20" s="1567">
        <v>248.61099999999999</v>
      </c>
      <c r="C20" s="1497">
        <v>0.76400000000000001</v>
      </c>
      <c r="D20" s="1497">
        <v>21.667000000000002</v>
      </c>
      <c r="E20" s="1497">
        <v>4.2949999999999999</v>
      </c>
      <c r="F20" s="1497">
        <v>81.049000000000007</v>
      </c>
      <c r="G20" s="1497">
        <v>38.179000000000002</v>
      </c>
      <c r="H20" s="1497">
        <v>390.27</v>
      </c>
      <c r="I20" s="1497">
        <v>36.309580000000004</v>
      </c>
      <c r="J20" s="1568">
        <v>156.27500000000001</v>
      </c>
      <c r="K20" s="1567">
        <v>7.5890000000000004</v>
      </c>
      <c r="L20" s="1497">
        <v>0.13400000000000001</v>
      </c>
      <c r="M20" s="1497">
        <v>0</v>
      </c>
      <c r="N20" s="1497">
        <v>0</v>
      </c>
      <c r="O20" s="1497">
        <v>0.27800000000000002</v>
      </c>
      <c r="P20" s="1497">
        <v>5.3999999999999999E-2</v>
      </c>
      <c r="Q20" s="1497">
        <v>8.0549999999999997</v>
      </c>
      <c r="R20" s="1497">
        <v>0.36082999999999998</v>
      </c>
      <c r="S20" s="1568">
        <v>14.586</v>
      </c>
      <c r="T20" s="1567">
        <v>84.393000000000001</v>
      </c>
      <c r="U20" s="1497">
        <v>0.36599999999999999</v>
      </c>
      <c r="V20" s="1497">
        <v>0.45100000000000001</v>
      </c>
      <c r="W20" s="1497">
        <v>0.02</v>
      </c>
      <c r="X20" s="1497">
        <v>1.151</v>
      </c>
      <c r="Y20" s="1497">
        <v>3.0139999999999998</v>
      </c>
      <c r="Z20" s="1497">
        <v>89.375</v>
      </c>
      <c r="AA20" s="1497">
        <v>3.5234699999999997</v>
      </c>
      <c r="AB20" s="1568">
        <v>10.117000000000001</v>
      </c>
      <c r="AC20" s="1567">
        <v>340.59300000000002</v>
      </c>
      <c r="AD20" s="1497">
        <v>1.264</v>
      </c>
      <c r="AE20" s="1497">
        <v>22.117999999999999</v>
      </c>
      <c r="AF20" s="1497">
        <v>4.3150000000000004</v>
      </c>
      <c r="AG20" s="1497">
        <v>82.477999999999994</v>
      </c>
      <c r="AH20" s="1497">
        <v>41.247</v>
      </c>
      <c r="AI20" s="1497">
        <v>487.7</v>
      </c>
      <c r="AJ20" s="1497">
        <v>40.19388</v>
      </c>
      <c r="AK20" s="1568">
        <v>180.97800000000001</v>
      </c>
    </row>
    <row r="21" spans="1:37" ht="25.5">
      <c r="A21" s="1566" t="s">
        <v>546</v>
      </c>
      <c r="B21" s="1567">
        <v>167.88399999999999</v>
      </c>
      <c r="C21" s="1497">
        <v>0.55000000000000004</v>
      </c>
      <c r="D21" s="1497">
        <v>1.411</v>
      </c>
      <c r="E21" s="1497">
        <v>0.29199999999999998</v>
      </c>
      <c r="F21" s="1497">
        <v>12.192</v>
      </c>
      <c r="G21" s="1497">
        <v>3.62</v>
      </c>
      <c r="H21" s="1497">
        <v>185.65700000000001</v>
      </c>
      <c r="I21" s="1497">
        <v>19.185140000000001</v>
      </c>
      <c r="J21" s="1568">
        <v>0.41699999999999998</v>
      </c>
      <c r="K21" s="1567">
        <v>0</v>
      </c>
      <c r="L21" s="1497">
        <v>0</v>
      </c>
      <c r="M21" s="1497">
        <v>0.31</v>
      </c>
      <c r="N21" s="1497">
        <v>0.01</v>
      </c>
      <c r="O21" s="1497">
        <v>6.6000000000000003E-2</v>
      </c>
      <c r="P21" s="1497">
        <v>4.8000000000000001E-2</v>
      </c>
      <c r="Q21" s="1497">
        <v>0.42399999999999999</v>
      </c>
      <c r="R21" s="1497">
        <v>0.15944</v>
      </c>
      <c r="S21" s="1568">
        <v>5.8999999999999997E-2</v>
      </c>
      <c r="T21" s="1567">
        <v>64.566000000000003</v>
      </c>
      <c r="U21" s="1497">
        <v>0.247</v>
      </c>
      <c r="V21" s="1497">
        <v>0.51200000000000001</v>
      </c>
      <c r="W21" s="1497">
        <v>0.158</v>
      </c>
      <c r="X21" s="1497">
        <v>0.72</v>
      </c>
      <c r="Y21" s="1497">
        <v>0.154</v>
      </c>
      <c r="Z21" s="1497">
        <v>66.198999999999998</v>
      </c>
      <c r="AA21" s="1497">
        <v>6.2528999999999995</v>
      </c>
      <c r="AB21" s="1568">
        <v>0.85499999999999998</v>
      </c>
      <c r="AC21" s="1567">
        <v>232.45</v>
      </c>
      <c r="AD21" s="1497">
        <v>0.79700000000000004</v>
      </c>
      <c r="AE21" s="1497">
        <v>2.2330000000000001</v>
      </c>
      <c r="AF21" s="1497">
        <v>0.46</v>
      </c>
      <c r="AG21" s="1497">
        <v>12.978</v>
      </c>
      <c r="AH21" s="1497">
        <v>3.8220000000000001</v>
      </c>
      <c r="AI21" s="1497">
        <v>252.28</v>
      </c>
      <c r="AJ21" s="1497">
        <v>25.597480000000001</v>
      </c>
      <c r="AK21" s="1568">
        <v>1.331</v>
      </c>
    </row>
    <row r="22" spans="1:37">
      <c r="A22" s="1566" t="s">
        <v>547</v>
      </c>
      <c r="B22" s="1567">
        <v>21.117999999999999</v>
      </c>
      <c r="C22" s="1497">
        <v>0.11700000000000001</v>
      </c>
      <c r="D22" s="1497">
        <v>0.26100000000000001</v>
      </c>
      <c r="E22" s="1497">
        <v>2.8000000000000001E-2</v>
      </c>
      <c r="F22" s="1497">
        <v>24.896000000000001</v>
      </c>
      <c r="G22" s="1497">
        <v>5.8579999999999997</v>
      </c>
      <c r="H22" s="1497">
        <v>52.25</v>
      </c>
      <c r="I22" s="1497">
        <v>2.2378499999999999</v>
      </c>
      <c r="J22" s="1568">
        <v>18.515999999999998</v>
      </c>
      <c r="K22" s="1567">
        <v>0</v>
      </c>
      <c r="L22" s="1497">
        <v>0</v>
      </c>
      <c r="M22" s="1497">
        <v>0</v>
      </c>
      <c r="N22" s="1497">
        <v>0</v>
      </c>
      <c r="O22" s="1497">
        <v>4.8000000000000001E-2</v>
      </c>
      <c r="P22" s="1497">
        <v>0.14899999999999999</v>
      </c>
      <c r="Q22" s="1497">
        <v>0.19700000000000001</v>
      </c>
      <c r="R22" s="1497">
        <v>4.4080000000000001E-2</v>
      </c>
      <c r="S22" s="1568">
        <v>0</v>
      </c>
      <c r="T22" s="1567">
        <v>10.269</v>
      </c>
      <c r="U22" s="1497">
        <v>0.04</v>
      </c>
      <c r="V22" s="1497">
        <v>0.03</v>
      </c>
      <c r="W22" s="1497">
        <v>1E-3</v>
      </c>
      <c r="X22" s="1497">
        <v>2E-3</v>
      </c>
      <c r="Y22" s="1497">
        <v>1.175</v>
      </c>
      <c r="Z22" s="1497">
        <v>11.516</v>
      </c>
      <c r="AA22" s="1497">
        <v>0.13597000000000001</v>
      </c>
      <c r="AB22" s="1568">
        <v>0</v>
      </c>
      <c r="AC22" s="1567">
        <v>31.387</v>
      </c>
      <c r="AD22" s="1497">
        <v>0.157</v>
      </c>
      <c r="AE22" s="1497">
        <v>0.29099999999999998</v>
      </c>
      <c r="AF22" s="1497">
        <v>2.9000000000000001E-2</v>
      </c>
      <c r="AG22" s="1497">
        <v>24.946000000000002</v>
      </c>
      <c r="AH22" s="1497">
        <v>7.1820000000000004</v>
      </c>
      <c r="AI22" s="1497">
        <v>63.963000000000001</v>
      </c>
      <c r="AJ22" s="1497">
        <v>2.4178999999999999</v>
      </c>
      <c r="AK22" s="1568">
        <v>18.515999999999998</v>
      </c>
    </row>
    <row r="23" spans="1:37">
      <c r="A23" s="1566" t="s">
        <v>548</v>
      </c>
      <c r="B23" s="1567">
        <v>8770.32</v>
      </c>
      <c r="C23" s="1497">
        <v>10.846</v>
      </c>
      <c r="D23" s="1497">
        <v>0</v>
      </c>
      <c r="E23" s="1497">
        <v>42.82</v>
      </c>
      <c r="F23" s="1497">
        <v>18091.071</v>
      </c>
      <c r="G23" s="1497">
        <v>69.688999999999993</v>
      </c>
      <c r="H23" s="1497">
        <v>26941.925999999999</v>
      </c>
      <c r="I23" s="1497">
        <v>2.8972399999999996</v>
      </c>
      <c r="J23" s="1568">
        <v>0</v>
      </c>
      <c r="K23" s="1567">
        <v>0</v>
      </c>
      <c r="L23" s="1497">
        <v>0</v>
      </c>
      <c r="M23" s="1497">
        <v>0</v>
      </c>
      <c r="N23" s="1497">
        <v>0</v>
      </c>
      <c r="O23" s="1497">
        <v>7.81</v>
      </c>
      <c r="P23" s="1497">
        <v>6.7640000000000002</v>
      </c>
      <c r="Q23" s="1497">
        <v>14.574</v>
      </c>
      <c r="R23" s="1497">
        <v>4.0000000000000001E-3</v>
      </c>
      <c r="S23" s="1568">
        <v>0</v>
      </c>
      <c r="T23" s="1567">
        <v>34879.248</v>
      </c>
      <c r="U23" s="1497">
        <v>3.6560000000000001</v>
      </c>
      <c r="V23" s="1497">
        <v>5.43</v>
      </c>
      <c r="W23" s="1497">
        <v>0.58399999999999996</v>
      </c>
      <c r="X23" s="1497">
        <v>117.806</v>
      </c>
      <c r="Y23" s="1497">
        <v>456.995</v>
      </c>
      <c r="Z23" s="1497">
        <v>35463.135000000002</v>
      </c>
      <c r="AA23" s="1497">
        <v>102.89683000000001</v>
      </c>
      <c r="AB23" s="1568">
        <v>0</v>
      </c>
      <c r="AC23" s="1567">
        <v>43649.567999999999</v>
      </c>
      <c r="AD23" s="1497">
        <v>14.502000000000001</v>
      </c>
      <c r="AE23" s="1497">
        <v>5.43</v>
      </c>
      <c r="AF23" s="1497">
        <v>43.404000000000003</v>
      </c>
      <c r="AG23" s="1497">
        <v>18216.687000000002</v>
      </c>
      <c r="AH23" s="1497">
        <v>533.44799999999998</v>
      </c>
      <c r="AI23" s="1497">
        <v>62419.635000000002</v>
      </c>
      <c r="AJ23" s="1497">
        <v>105.79807000000001</v>
      </c>
      <c r="AK23" s="1568">
        <v>0</v>
      </c>
    </row>
    <row r="24" spans="1:37">
      <c r="A24" s="1566" t="s">
        <v>549</v>
      </c>
      <c r="B24" s="1567">
        <v>36.216000000000001</v>
      </c>
      <c r="C24" s="1497">
        <v>0.105</v>
      </c>
      <c r="D24" s="1497">
        <v>35.404000000000003</v>
      </c>
      <c r="E24" s="1497">
        <v>4.2859999999999996</v>
      </c>
      <c r="F24" s="1497">
        <v>2.036</v>
      </c>
      <c r="G24" s="1497">
        <v>2.0299999999999998</v>
      </c>
      <c r="H24" s="1497">
        <v>75.790999999999997</v>
      </c>
      <c r="I24" s="1497">
        <v>38.870419999999996</v>
      </c>
      <c r="J24" s="1568">
        <v>30.626999999999999</v>
      </c>
      <c r="K24" s="1567">
        <v>7.55</v>
      </c>
      <c r="L24" s="1497">
        <v>1.2E-2</v>
      </c>
      <c r="M24" s="1497">
        <v>26.207999999999998</v>
      </c>
      <c r="N24" s="1497">
        <v>4.5010000000000003</v>
      </c>
      <c r="O24" s="1497">
        <v>11.068</v>
      </c>
      <c r="P24" s="1497">
        <v>0</v>
      </c>
      <c r="Q24" s="1497">
        <v>44.838000000000001</v>
      </c>
      <c r="R24" s="1497">
        <v>26.784599999999998</v>
      </c>
      <c r="S24" s="1568">
        <v>30.832999999999998</v>
      </c>
      <c r="T24" s="1567">
        <v>3.3849999999999998</v>
      </c>
      <c r="U24" s="1497">
        <v>8.9999999999999993E-3</v>
      </c>
      <c r="V24" s="1497">
        <v>0</v>
      </c>
      <c r="W24" s="1497">
        <v>0</v>
      </c>
      <c r="X24" s="1497">
        <v>2.8000000000000001E-2</v>
      </c>
      <c r="Y24" s="1497">
        <v>0</v>
      </c>
      <c r="Z24" s="1497">
        <v>3.4220000000000002</v>
      </c>
      <c r="AA24" s="1497">
        <v>0.18575</v>
      </c>
      <c r="AB24" s="1568">
        <v>0</v>
      </c>
      <c r="AC24" s="1567">
        <v>47.151000000000003</v>
      </c>
      <c r="AD24" s="1497">
        <v>0.126</v>
      </c>
      <c r="AE24" s="1497">
        <v>61.612000000000002</v>
      </c>
      <c r="AF24" s="1497">
        <v>8.7870000000000008</v>
      </c>
      <c r="AG24" s="1497">
        <v>13.132</v>
      </c>
      <c r="AH24" s="1497">
        <v>2.0299999999999998</v>
      </c>
      <c r="AI24" s="1497">
        <v>124.051</v>
      </c>
      <c r="AJ24" s="1497">
        <v>65.840770000000006</v>
      </c>
      <c r="AK24" s="1568">
        <v>61.46</v>
      </c>
    </row>
    <row r="25" spans="1:37">
      <c r="A25" s="1566" t="s">
        <v>550</v>
      </c>
      <c r="B25" s="1567">
        <v>20.414999999999999</v>
      </c>
      <c r="C25" s="1497">
        <v>9.8000000000000004E-2</v>
      </c>
      <c r="D25" s="1497">
        <v>1.0189999999999999</v>
      </c>
      <c r="E25" s="1497">
        <v>9.0999999999999998E-2</v>
      </c>
      <c r="F25" s="1497">
        <v>4.9660000000000002</v>
      </c>
      <c r="G25" s="1497">
        <v>15.69</v>
      </c>
      <c r="H25" s="1497">
        <v>42.188000000000002</v>
      </c>
      <c r="I25" s="1497">
        <v>3.6967099999999999</v>
      </c>
      <c r="J25" s="1568">
        <v>6.5259999999999998</v>
      </c>
      <c r="K25" s="1567">
        <v>11.009</v>
      </c>
      <c r="L25" s="1497">
        <v>0.12</v>
      </c>
      <c r="M25" s="1497">
        <v>1.6E-2</v>
      </c>
      <c r="N25" s="1497">
        <v>0.03</v>
      </c>
      <c r="O25" s="1497">
        <v>5.7000000000000002E-2</v>
      </c>
      <c r="P25" s="1497">
        <v>4.4379999999999997</v>
      </c>
      <c r="Q25" s="1497">
        <v>15.64</v>
      </c>
      <c r="R25" s="1497">
        <v>0.62336999999999998</v>
      </c>
      <c r="S25" s="1568">
        <v>31.847000000000001</v>
      </c>
      <c r="T25" s="1567">
        <v>41.353000000000002</v>
      </c>
      <c r="U25" s="1497">
        <v>9.7000000000000003E-2</v>
      </c>
      <c r="V25" s="1497">
        <v>0</v>
      </c>
      <c r="W25" s="1497">
        <v>0</v>
      </c>
      <c r="X25" s="1497">
        <v>10.366</v>
      </c>
      <c r="Y25" s="1497">
        <v>1.508</v>
      </c>
      <c r="Z25" s="1497">
        <v>53.323999999999998</v>
      </c>
      <c r="AA25" s="1497">
        <v>0.32761000000000001</v>
      </c>
      <c r="AB25" s="1568">
        <v>0</v>
      </c>
      <c r="AC25" s="1567">
        <v>72.777000000000001</v>
      </c>
      <c r="AD25" s="1497">
        <v>0.315</v>
      </c>
      <c r="AE25" s="1497">
        <v>1.0349999999999999</v>
      </c>
      <c r="AF25" s="1497">
        <v>0.121</v>
      </c>
      <c r="AG25" s="1497">
        <v>15.388999999999999</v>
      </c>
      <c r="AH25" s="1497">
        <v>21.635999999999999</v>
      </c>
      <c r="AI25" s="1497">
        <v>111.152</v>
      </c>
      <c r="AJ25" s="1497">
        <v>4.6476899999999999</v>
      </c>
      <c r="AK25" s="1568">
        <v>38.372999999999998</v>
      </c>
    </row>
    <row r="26" spans="1:37" ht="25.5">
      <c r="A26" s="1566" t="s">
        <v>551</v>
      </c>
      <c r="B26" s="1567">
        <v>2.1960000000000002</v>
      </c>
      <c r="C26" s="1497">
        <v>1.6E-2</v>
      </c>
      <c r="D26" s="1497">
        <v>0</v>
      </c>
      <c r="E26" s="1497">
        <v>0</v>
      </c>
      <c r="F26" s="1497">
        <v>4.1340000000000003</v>
      </c>
      <c r="G26" s="1497">
        <v>3.4319999999999999</v>
      </c>
      <c r="H26" s="1497">
        <v>9.7780000000000005</v>
      </c>
      <c r="I26" s="1497">
        <v>1.63426</v>
      </c>
      <c r="J26" s="1568">
        <v>0.96099999999999997</v>
      </c>
      <c r="K26" s="1567">
        <v>0.17299999999999999</v>
      </c>
      <c r="L26" s="1497">
        <v>1E-3</v>
      </c>
      <c r="M26" s="1497">
        <v>0</v>
      </c>
      <c r="N26" s="1497">
        <v>0</v>
      </c>
      <c r="O26" s="1497">
        <v>5.1999999999999998E-2</v>
      </c>
      <c r="P26" s="1497">
        <v>1.4999999999999999E-2</v>
      </c>
      <c r="Q26" s="1497">
        <v>0.24099999999999999</v>
      </c>
      <c r="R26" s="1497">
        <v>5.1189999999999999E-2</v>
      </c>
      <c r="S26" s="1568">
        <v>0.20100000000000001</v>
      </c>
      <c r="T26" s="1567">
        <v>1.0960000000000001</v>
      </c>
      <c r="U26" s="1497">
        <v>0.01</v>
      </c>
      <c r="V26" s="1497">
        <v>0</v>
      </c>
      <c r="W26" s="1497">
        <v>0</v>
      </c>
      <c r="X26" s="1497">
        <v>0.14399999999999999</v>
      </c>
      <c r="Y26" s="1497">
        <v>7.8390000000000004</v>
      </c>
      <c r="Z26" s="1497">
        <v>9.0890000000000004</v>
      </c>
      <c r="AA26" s="1497">
        <v>0.20863999999999999</v>
      </c>
      <c r="AB26" s="1568">
        <v>1.137</v>
      </c>
      <c r="AC26" s="1567">
        <v>3.4649999999999999</v>
      </c>
      <c r="AD26" s="1497">
        <v>2.7E-2</v>
      </c>
      <c r="AE26" s="1497">
        <v>0</v>
      </c>
      <c r="AF26" s="1497">
        <v>0</v>
      </c>
      <c r="AG26" s="1497">
        <v>4.33</v>
      </c>
      <c r="AH26" s="1497">
        <v>11.286</v>
      </c>
      <c r="AI26" s="1497">
        <v>19.108000000000001</v>
      </c>
      <c r="AJ26" s="1497">
        <v>1.8940899999999998</v>
      </c>
      <c r="AK26" s="1568">
        <v>2.2989999999999999</v>
      </c>
    </row>
    <row r="27" spans="1:37" ht="25.5">
      <c r="A27" s="1566" t="s">
        <v>552</v>
      </c>
      <c r="B27" s="1567">
        <v>1.077</v>
      </c>
      <c r="C27" s="1497">
        <v>82.805000000000007</v>
      </c>
      <c r="D27" s="1497">
        <v>0</v>
      </c>
      <c r="E27" s="1497">
        <v>0</v>
      </c>
      <c r="F27" s="1497">
        <v>20553.778999999999</v>
      </c>
      <c r="G27" s="1497">
        <v>0.1</v>
      </c>
      <c r="H27" s="1497">
        <v>20637.760999999999</v>
      </c>
      <c r="I27" s="1497">
        <v>2.3014600000000001</v>
      </c>
      <c r="J27" s="1568">
        <v>0</v>
      </c>
      <c r="K27" s="1567">
        <v>1376.4849999999999</v>
      </c>
      <c r="L27" s="1497">
        <v>77.710999999999999</v>
      </c>
      <c r="M27" s="1497">
        <v>0</v>
      </c>
      <c r="N27" s="1497">
        <v>0</v>
      </c>
      <c r="O27" s="1497">
        <v>2914.4540000000002</v>
      </c>
      <c r="P27" s="1497">
        <v>0</v>
      </c>
      <c r="Q27" s="1497">
        <v>4368.6499999999996</v>
      </c>
      <c r="R27" s="1497">
        <v>0</v>
      </c>
      <c r="S27" s="1568">
        <v>0</v>
      </c>
      <c r="T27" s="1567">
        <v>9.7000000000000003E-2</v>
      </c>
      <c r="U27" s="1497">
        <v>0</v>
      </c>
      <c r="V27" s="1497">
        <v>0</v>
      </c>
      <c r="W27" s="1497">
        <v>0</v>
      </c>
      <c r="X27" s="1497">
        <v>9.8439999999999994</v>
      </c>
      <c r="Y27" s="1497">
        <v>2.6429999999999998</v>
      </c>
      <c r="Z27" s="1497">
        <v>12.584</v>
      </c>
      <c r="AA27" s="1497">
        <v>2.5200000000000001E-3</v>
      </c>
      <c r="AB27" s="1568">
        <v>0</v>
      </c>
      <c r="AC27" s="1567">
        <v>1377.6590000000001</v>
      </c>
      <c r="AD27" s="1497">
        <v>160.51599999999999</v>
      </c>
      <c r="AE27" s="1497">
        <v>0</v>
      </c>
      <c r="AF27" s="1497">
        <v>0</v>
      </c>
      <c r="AG27" s="1497">
        <v>23478.077000000001</v>
      </c>
      <c r="AH27" s="1497">
        <v>2.7429999999999999</v>
      </c>
      <c r="AI27" s="1497">
        <v>25018.994999999999</v>
      </c>
      <c r="AJ27" s="1497">
        <v>2.3039800000000001</v>
      </c>
      <c r="AK27" s="1568">
        <v>0</v>
      </c>
    </row>
    <row r="28" spans="1:37">
      <c r="A28" s="1566" t="s">
        <v>553</v>
      </c>
      <c r="B28" s="1567">
        <v>2.3540000000000001</v>
      </c>
      <c r="C28" s="1497">
        <v>0.08</v>
      </c>
      <c r="D28" s="1497">
        <v>8.0000000000000002E-3</v>
      </c>
      <c r="E28" s="1497">
        <v>0</v>
      </c>
      <c r="F28" s="1497">
        <v>0.61</v>
      </c>
      <c r="G28" s="1497">
        <v>1.5620000000000001</v>
      </c>
      <c r="H28" s="1497">
        <v>4.6139999999999999</v>
      </c>
      <c r="I28" s="1497">
        <v>0.26455000000000001</v>
      </c>
      <c r="J28" s="1568">
        <v>0</v>
      </c>
      <c r="K28" s="1567">
        <v>0</v>
      </c>
      <c r="L28" s="1497">
        <v>0</v>
      </c>
      <c r="M28" s="1497">
        <v>0</v>
      </c>
      <c r="N28" s="1497">
        <v>0</v>
      </c>
      <c r="O28" s="1497">
        <v>1.2E-2</v>
      </c>
      <c r="P28" s="1497">
        <v>0</v>
      </c>
      <c r="Q28" s="1497">
        <v>1.2E-2</v>
      </c>
      <c r="R28" s="1497">
        <v>1.2E-2</v>
      </c>
      <c r="S28" s="1568">
        <v>0</v>
      </c>
      <c r="T28" s="1567">
        <v>0.223</v>
      </c>
      <c r="U28" s="1497">
        <v>1E-3</v>
      </c>
      <c r="V28" s="1497">
        <v>0</v>
      </c>
      <c r="W28" s="1497">
        <v>0</v>
      </c>
      <c r="X28" s="1497">
        <v>2E-3</v>
      </c>
      <c r="Y28" s="1497">
        <v>0</v>
      </c>
      <c r="Z28" s="1497">
        <v>0.22600000000000001</v>
      </c>
      <c r="AA28" s="1497">
        <v>1.1169999999999999E-2</v>
      </c>
      <c r="AB28" s="1568">
        <v>0</v>
      </c>
      <c r="AC28" s="1567">
        <v>2.577</v>
      </c>
      <c r="AD28" s="1497">
        <v>8.1000000000000003E-2</v>
      </c>
      <c r="AE28" s="1497">
        <v>8.0000000000000002E-3</v>
      </c>
      <c r="AF28" s="1497">
        <v>0</v>
      </c>
      <c r="AG28" s="1497">
        <v>0.624</v>
      </c>
      <c r="AH28" s="1497">
        <v>1.5620000000000001</v>
      </c>
      <c r="AI28" s="1497">
        <v>4.8520000000000003</v>
      </c>
      <c r="AJ28" s="1497">
        <v>0.28772000000000003</v>
      </c>
      <c r="AK28" s="1568">
        <v>0</v>
      </c>
    </row>
    <row r="29" spans="1:37">
      <c r="A29" s="1566" t="s">
        <v>554</v>
      </c>
      <c r="B29" s="1567">
        <v>8.2370000000000001</v>
      </c>
      <c r="C29" s="1497">
        <v>4.4999999999999998E-2</v>
      </c>
      <c r="D29" s="1497">
        <v>5.6000000000000001E-2</v>
      </c>
      <c r="E29" s="1497">
        <v>1E-3</v>
      </c>
      <c r="F29" s="1497">
        <v>1.3280000000000001</v>
      </c>
      <c r="G29" s="1497">
        <v>1.599</v>
      </c>
      <c r="H29" s="1497">
        <v>11.265000000000001</v>
      </c>
      <c r="I29" s="1497">
        <v>0.79698000000000002</v>
      </c>
      <c r="J29" s="1568">
        <v>1.333</v>
      </c>
      <c r="K29" s="1567">
        <v>0</v>
      </c>
      <c r="L29" s="1497">
        <v>0</v>
      </c>
      <c r="M29" s="1497">
        <v>0</v>
      </c>
      <c r="N29" s="1497">
        <v>0</v>
      </c>
      <c r="O29" s="1497">
        <v>5.0000000000000001E-3</v>
      </c>
      <c r="P29" s="1497">
        <v>0</v>
      </c>
      <c r="Q29" s="1497">
        <v>5.0000000000000001E-3</v>
      </c>
      <c r="R29" s="1497">
        <v>2.15E-3</v>
      </c>
      <c r="S29" s="1568">
        <v>0</v>
      </c>
      <c r="T29" s="1567">
        <v>2.153</v>
      </c>
      <c r="U29" s="1497">
        <v>1.2999999999999999E-2</v>
      </c>
      <c r="V29" s="1497">
        <v>0</v>
      </c>
      <c r="W29" s="1497">
        <v>0</v>
      </c>
      <c r="X29" s="1497">
        <v>4.0000000000000001E-3</v>
      </c>
      <c r="Y29" s="1497">
        <v>0.36799999999999999</v>
      </c>
      <c r="Z29" s="1497">
        <v>2.5379999999999998</v>
      </c>
      <c r="AA29" s="1497">
        <v>7.3260000000000006E-2</v>
      </c>
      <c r="AB29" s="1568">
        <v>0</v>
      </c>
      <c r="AC29" s="1567">
        <v>10.39</v>
      </c>
      <c r="AD29" s="1497">
        <v>5.8000000000000003E-2</v>
      </c>
      <c r="AE29" s="1497">
        <v>5.6000000000000001E-2</v>
      </c>
      <c r="AF29" s="1497">
        <v>1E-3</v>
      </c>
      <c r="AG29" s="1497">
        <v>1.337</v>
      </c>
      <c r="AH29" s="1497">
        <v>1.9670000000000001</v>
      </c>
      <c r="AI29" s="1497">
        <v>13.808</v>
      </c>
      <c r="AJ29" s="1497">
        <v>0.87239</v>
      </c>
      <c r="AK29" s="1568">
        <v>1.333</v>
      </c>
    </row>
    <row r="30" spans="1:37">
      <c r="A30" s="1566" t="s">
        <v>555</v>
      </c>
      <c r="B30" s="1567">
        <v>101.892</v>
      </c>
      <c r="C30" s="1497">
        <v>0.38400000000000001</v>
      </c>
      <c r="D30" s="1497">
        <v>0</v>
      </c>
      <c r="E30" s="1497">
        <v>0.14799999999999999</v>
      </c>
      <c r="F30" s="1497">
        <v>3.8559999999999999</v>
      </c>
      <c r="G30" s="1497">
        <v>18.777000000000001</v>
      </c>
      <c r="H30" s="1497">
        <v>124.90900000000001</v>
      </c>
      <c r="I30" s="1497">
        <v>20.54327</v>
      </c>
      <c r="J30" s="1568">
        <v>0</v>
      </c>
      <c r="K30" s="1567">
        <v>12.967000000000001</v>
      </c>
      <c r="L30" s="1497">
        <v>3.5000000000000003E-2</v>
      </c>
      <c r="M30" s="1497">
        <v>0</v>
      </c>
      <c r="N30" s="1497">
        <v>0</v>
      </c>
      <c r="O30" s="1497">
        <v>4.1000000000000002E-2</v>
      </c>
      <c r="P30" s="1497">
        <v>0</v>
      </c>
      <c r="Q30" s="1497">
        <v>13.042999999999999</v>
      </c>
      <c r="R30" s="1497">
        <v>5.1299999999999998E-2</v>
      </c>
      <c r="S30" s="1568">
        <v>65.159000000000006</v>
      </c>
      <c r="T30" s="1567">
        <v>0.308</v>
      </c>
      <c r="U30" s="1497">
        <v>4.0000000000000001E-3</v>
      </c>
      <c r="V30" s="1497">
        <v>0</v>
      </c>
      <c r="W30" s="1497">
        <v>0</v>
      </c>
      <c r="X30" s="1497">
        <v>6.0000000000000001E-3</v>
      </c>
      <c r="Y30" s="1497">
        <v>0</v>
      </c>
      <c r="Z30" s="1497">
        <v>0.318</v>
      </c>
      <c r="AA30" s="1497">
        <v>1.9530000000000002E-2</v>
      </c>
      <c r="AB30" s="1568">
        <v>0</v>
      </c>
      <c r="AC30" s="1567">
        <v>115.167</v>
      </c>
      <c r="AD30" s="1497">
        <v>0.42299999999999999</v>
      </c>
      <c r="AE30" s="1497">
        <v>0</v>
      </c>
      <c r="AF30" s="1497">
        <v>0.14799999999999999</v>
      </c>
      <c r="AG30" s="1497">
        <v>3.903</v>
      </c>
      <c r="AH30" s="1497">
        <v>18.777000000000001</v>
      </c>
      <c r="AI30" s="1497">
        <v>138.27000000000001</v>
      </c>
      <c r="AJ30" s="1497">
        <v>20.614099999999997</v>
      </c>
      <c r="AK30" s="1568">
        <v>65.159000000000006</v>
      </c>
    </row>
    <row r="31" spans="1:37">
      <c r="A31" s="1566" t="s">
        <v>556</v>
      </c>
      <c r="B31" s="1567">
        <v>3.1720000000000002</v>
      </c>
      <c r="C31" s="1497">
        <v>2.1000000000000001E-2</v>
      </c>
      <c r="D31" s="1497">
        <v>2.5</v>
      </c>
      <c r="E31" s="1497">
        <v>0.1</v>
      </c>
      <c r="F31" s="1497">
        <v>62.027999999999999</v>
      </c>
      <c r="G31" s="1497">
        <v>3.3530000000000002</v>
      </c>
      <c r="H31" s="1497">
        <v>71.073999999999998</v>
      </c>
      <c r="I31" s="1497">
        <v>5.84232</v>
      </c>
      <c r="J31" s="1568">
        <v>0</v>
      </c>
      <c r="K31" s="1567">
        <v>0</v>
      </c>
      <c r="L31" s="1497">
        <v>0</v>
      </c>
      <c r="M31" s="1497">
        <v>0</v>
      </c>
      <c r="N31" s="1497">
        <v>0</v>
      </c>
      <c r="O31" s="1497">
        <v>1.9E-2</v>
      </c>
      <c r="P31" s="1497">
        <v>0</v>
      </c>
      <c r="Q31" s="1497">
        <v>1.9E-2</v>
      </c>
      <c r="R31" s="1497">
        <v>1.7100000000000001E-2</v>
      </c>
      <c r="S31" s="1568">
        <v>0</v>
      </c>
      <c r="T31" s="1567">
        <v>3.11</v>
      </c>
      <c r="U31" s="1497">
        <v>8.0000000000000002E-3</v>
      </c>
      <c r="V31" s="1497">
        <v>0</v>
      </c>
      <c r="W31" s="1497">
        <v>0</v>
      </c>
      <c r="X31" s="1497">
        <v>18.728000000000002</v>
      </c>
      <c r="Y31" s="1497">
        <v>0.73299999999999998</v>
      </c>
      <c r="Z31" s="1497">
        <v>22.579000000000001</v>
      </c>
      <c r="AA31" s="1497">
        <v>0.31624000000000002</v>
      </c>
      <c r="AB31" s="1568">
        <v>0</v>
      </c>
      <c r="AC31" s="1567">
        <v>6.282</v>
      </c>
      <c r="AD31" s="1497">
        <v>2.9000000000000001E-2</v>
      </c>
      <c r="AE31" s="1497">
        <v>2.5</v>
      </c>
      <c r="AF31" s="1497">
        <v>0.1</v>
      </c>
      <c r="AG31" s="1497">
        <v>80.775000000000006</v>
      </c>
      <c r="AH31" s="1497">
        <v>4.0860000000000003</v>
      </c>
      <c r="AI31" s="1497">
        <v>93.671999999999997</v>
      </c>
      <c r="AJ31" s="1497">
        <v>6.1756599999999997</v>
      </c>
      <c r="AK31" s="1568">
        <v>0</v>
      </c>
    </row>
    <row r="32" spans="1:37">
      <c r="A32" s="1566" t="s">
        <v>557</v>
      </c>
      <c r="B32" s="1567">
        <v>0</v>
      </c>
      <c r="C32" s="1497">
        <v>0</v>
      </c>
      <c r="D32" s="1497">
        <v>0</v>
      </c>
      <c r="E32" s="1497">
        <v>0</v>
      </c>
      <c r="F32" s="1497">
        <v>6.0000000000000001E-3</v>
      </c>
      <c r="G32" s="1497">
        <v>0</v>
      </c>
      <c r="H32" s="1497">
        <v>6.0000000000000001E-3</v>
      </c>
      <c r="I32" s="1497">
        <v>5.7000000000000002E-3</v>
      </c>
      <c r="J32" s="1568">
        <v>0</v>
      </c>
      <c r="K32" s="1567">
        <v>0</v>
      </c>
      <c r="L32" s="1497">
        <v>0</v>
      </c>
      <c r="M32" s="1497">
        <v>0</v>
      </c>
      <c r="N32" s="1497">
        <v>0</v>
      </c>
      <c r="O32" s="1497">
        <v>0</v>
      </c>
      <c r="P32" s="1497">
        <v>0</v>
      </c>
      <c r="Q32" s="1497">
        <v>0</v>
      </c>
      <c r="R32" s="1497">
        <v>0</v>
      </c>
      <c r="S32" s="1568">
        <v>0</v>
      </c>
      <c r="T32" s="1567">
        <v>0</v>
      </c>
      <c r="U32" s="1497">
        <v>0</v>
      </c>
      <c r="V32" s="1497">
        <v>0</v>
      </c>
      <c r="W32" s="1497">
        <v>0</v>
      </c>
      <c r="X32" s="1497">
        <v>0</v>
      </c>
      <c r="Y32" s="1497">
        <v>0</v>
      </c>
      <c r="Z32" s="1497">
        <v>0</v>
      </c>
      <c r="AA32" s="1497">
        <v>0</v>
      </c>
      <c r="AB32" s="1568">
        <v>0</v>
      </c>
      <c r="AC32" s="1567">
        <v>0</v>
      </c>
      <c r="AD32" s="1497">
        <v>0</v>
      </c>
      <c r="AE32" s="1497">
        <v>0</v>
      </c>
      <c r="AF32" s="1497">
        <v>0</v>
      </c>
      <c r="AG32" s="1497">
        <v>6.0000000000000001E-3</v>
      </c>
      <c r="AH32" s="1497">
        <v>0</v>
      </c>
      <c r="AI32" s="1497">
        <v>6.0000000000000001E-3</v>
      </c>
      <c r="AJ32" s="1497">
        <v>5.7000000000000002E-3</v>
      </c>
      <c r="AK32" s="1568">
        <v>0</v>
      </c>
    </row>
    <row r="33" spans="1:37">
      <c r="A33" s="1566" t="s">
        <v>558</v>
      </c>
      <c r="B33" s="1567">
        <v>0</v>
      </c>
      <c r="C33" s="1497">
        <v>0</v>
      </c>
      <c r="D33" s="1497">
        <v>0</v>
      </c>
      <c r="E33" s="1497">
        <v>0</v>
      </c>
      <c r="F33" s="1497">
        <v>8.9999999999999993E-3</v>
      </c>
      <c r="G33" s="1497">
        <v>0</v>
      </c>
      <c r="H33" s="1497">
        <v>8.9999999999999993E-3</v>
      </c>
      <c r="I33" s="1497">
        <v>5.0599999999999994E-3</v>
      </c>
      <c r="J33" s="1568">
        <v>0</v>
      </c>
      <c r="K33" s="1567">
        <v>0</v>
      </c>
      <c r="L33" s="1497">
        <v>0</v>
      </c>
      <c r="M33" s="1497">
        <v>0</v>
      </c>
      <c r="N33" s="1497">
        <v>0</v>
      </c>
      <c r="O33" s="1497">
        <v>0</v>
      </c>
      <c r="P33" s="1497">
        <v>0</v>
      </c>
      <c r="Q33" s="1497">
        <v>0</v>
      </c>
      <c r="R33" s="1497">
        <v>0</v>
      </c>
      <c r="S33" s="1568">
        <v>0</v>
      </c>
      <c r="T33" s="1567">
        <v>0</v>
      </c>
      <c r="U33" s="1497">
        <v>0</v>
      </c>
      <c r="V33" s="1497">
        <v>23.934000000000001</v>
      </c>
      <c r="W33" s="1497">
        <v>0</v>
      </c>
      <c r="X33" s="1497">
        <v>14.269</v>
      </c>
      <c r="Y33" s="1497">
        <v>0</v>
      </c>
      <c r="Z33" s="1497">
        <v>38.203000000000003</v>
      </c>
      <c r="AA33" s="1497">
        <v>38.168910000000004</v>
      </c>
      <c r="AB33" s="1568">
        <v>0</v>
      </c>
      <c r="AC33" s="1567">
        <v>0</v>
      </c>
      <c r="AD33" s="1497">
        <v>0</v>
      </c>
      <c r="AE33" s="1497">
        <v>23.934000000000001</v>
      </c>
      <c r="AF33" s="1497">
        <v>0</v>
      </c>
      <c r="AG33" s="1497">
        <v>14.278</v>
      </c>
      <c r="AH33" s="1497">
        <v>0</v>
      </c>
      <c r="AI33" s="1497">
        <v>38.212000000000003</v>
      </c>
      <c r="AJ33" s="1497">
        <v>38.173970000000004</v>
      </c>
      <c r="AK33" s="1568">
        <v>0</v>
      </c>
    </row>
    <row r="34" spans="1:37" ht="25.5">
      <c r="A34" s="1566" t="s">
        <v>559</v>
      </c>
      <c r="B34" s="1567">
        <v>17.850999999999999</v>
      </c>
      <c r="C34" s="1497">
        <v>2.7E-2</v>
      </c>
      <c r="D34" s="1497">
        <v>0</v>
      </c>
      <c r="E34" s="1497">
        <v>0</v>
      </c>
      <c r="F34" s="1497">
        <v>0.15</v>
      </c>
      <c r="G34" s="1497">
        <v>0</v>
      </c>
      <c r="H34" s="1497">
        <v>18.027999999999999</v>
      </c>
      <c r="I34" s="1497">
        <v>8.7779999999999997E-2</v>
      </c>
      <c r="J34" s="1568">
        <v>0</v>
      </c>
      <c r="K34" s="1567">
        <v>3236.1840000000002</v>
      </c>
      <c r="L34" s="1497">
        <v>12.506</v>
      </c>
      <c r="M34" s="1497">
        <v>15.34</v>
      </c>
      <c r="N34" s="1497">
        <v>0.40699999999999997</v>
      </c>
      <c r="O34" s="1497">
        <v>2.9000000000000001E-2</v>
      </c>
      <c r="P34" s="1497">
        <v>0</v>
      </c>
      <c r="Q34" s="1497">
        <v>3264.0590000000002</v>
      </c>
      <c r="R34" s="1497">
        <v>31.008310000000002</v>
      </c>
      <c r="S34" s="1568">
        <v>5584.9449999999997</v>
      </c>
      <c r="T34" s="1567">
        <v>175.86600000000001</v>
      </c>
      <c r="U34" s="1497">
        <v>0.255</v>
      </c>
      <c r="V34" s="1497">
        <v>1.9910000000000001</v>
      </c>
      <c r="W34" s="1497">
        <v>2.3E-2</v>
      </c>
      <c r="X34" s="1497">
        <v>0</v>
      </c>
      <c r="Y34" s="1497">
        <v>0</v>
      </c>
      <c r="Z34" s="1497">
        <v>178.11199999999999</v>
      </c>
      <c r="AA34" s="1497">
        <v>2.3896599999999997</v>
      </c>
      <c r="AB34" s="1568">
        <v>322.30399999999997</v>
      </c>
      <c r="AC34" s="1567">
        <v>3429.9009999999998</v>
      </c>
      <c r="AD34" s="1497">
        <v>12.788</v>
      </c>
      <c r="AE34" s="1497">
        <v>17.331</v>
      </c>
      <c r="AF34" s="1497">
        <v>0.43</v>
      </c>
      <c r="AG34" s="1497">
        <v>0.17899999999999999</v>
      </c>
      <c r="AH34" s="1497">
        <v>0</v>
      </c>
      <c r="AI34" s="1497">
        <v>3460.1990000000001</v>
      </c>
      <c r="AJ34" s="1497">
        <v>33.485750000000003</v>
      </c>
      <c r="AK34" s="1568">
        <v>5907.2489999999998</v>
      </c>
    </row>
    <row r="35" spans="1:37" ht="25.5">
      <c r="A35" s="1566" t="s">
        <v>560</v>
      </c>
      <c r="B35" s="1567">
        <v>1.214</v>
      </c>
      <c r="C35" s="1497">
        <v>3.0000000000000001E-3</v>
      </c>
      <c r="D35" s="1497">
        <v>0</v>
      </c>
      <c r="E35" s="1497">
        <v>0</v>
      </c>
      <c r="F35" s="1497">
        <v>3.0000000000000001E-3</v>
      </c>
      <c r="G35" s="1497">
        <v>0</v>
      </c>
      <c r="H35" s="1497">
        <v>1.22</v>
      </c>
      <c r="I35" s="1497">
        <v>1.4499999999999999E-3</v>
      </c>
      <c r="J35" s="1568">
        <v>0</v>
      </c>
      <c r="K35" s="1567">
        <v>1.913</v>
      </c>
      <c r="L35" s="1497">
        <v>2E-3</v>
      </c>
      <c r="M35" s="1497">
        <v>1.7769999999999999</v>
      </c>
      <c r="N35" s="1497">
        <v>0</v>
      </c>
      <c r="O35" s="1497">
        <v>0.69399999999999995</v>
      </c>
      <c r="P35" s="1497">
        <v>0</v>
      </c>
      <c r="Q35" s="1497">
        <v>4.3860000000000001</v>
      </c>
      <c r="R35" s="1497">
        <v>1.93008</v>
      </c>
      <c r="S35" s="1568">
        <v>18.957999999999998</v>
      </c>
      <c r="T35" s="1567">
        <v>0</v>
      </c>
      <c r="U35" s="1497">
        <v>0</v>
      </c>
      <c r="V35" s="1497">
        <v>0</v>
      </c>
      <c r="W35" s="1497">
        <v>0</v>
      </c>
      <c r="X35" s="1497">
        <v>0</v>
      </c>
      <c r="Y35" s="1497">
        <v>0</v>
      </c>
      <c r="Z35" s="1497">
        <v>0</v>
      </c>
      <c r="AA35" s="1497">
        <v>0</v>
      </c>
      <c r="AB35" s="1568">
        <v>0</v>
      </c>
      <c r="AC35" s="1567">
        <v>3.1269999999999998</v>
      </c>
      <c r="AD35" s="1497">
        <v>5.0000000000000001E-3</v>
      </c>
      <c r="AE35" s="1497">
        <v>1.7769999999999999</v>
      </c>
      <c r="AF35" s="1497">
        <v>0</v>
      </c>
      <c r="AG35" s="1497">
        <v>0.69699999999999995</v>
      </c>
      <c r="AH35" s="1497">
        <v>0</v>
      </c>
      <c r="AI35" s="1497">
        <v>5.6059999999999999</v>
      </c>
      <c r="AJ35" s="1497">
        <v>1.93153</v>
      </c>
      <c r="AK35" s="1568">
        <v>18.957999999999998</v>
      </c>
    </row>
    <row r="36" spans="1:37">
      <c r="A36" s="1566" t="s">
        <v>561</v>
      </c>
      <c r="B36" s="1567">
        <v>26797.708999999999</v>
      </c>
      <c r="C36" s="1497">
        <v>108.22</v>
      </c>
      <c r="D36" s="1497">
        <v>677.173</v>
      </c>
      <c r="E36" s="1497">
        <v>68.313000000000002</v>
      </c>
      <c r="F36" s="1497">
        <v>2.629</v>
      </c>
      <c r="G36" s="1497">
        <v>8.4979999999999993</v>
      </c>
      <c r="H36" s="1497">
        <v>27594.228999999999</v>
      </c>
      <c r="I36" s="1497">
        <v>727.81155000000001</v>
      </c>
      <c r="J36" s="1568">
        <v>448.15699999999998</v>
      </c>
      <c r="K36" s="1567">
        <v>4864.2610000000004</v>
      </c>
      <c r="L36" s="1497">
        <v>19.588999999999999</v>
      </c>
      <c r="M36" s="1497">
        <v>121.562</v>
      </c>
      <c r="N36" s="1497">
        <v>11.234</v>
      </c>
      <c r="O36" s="1497">
        <v>1.4430000000000001</v>
      </c>
      <c r="P36" s="1497">
        <v>0</v>
      </c>
      <c r="Q36" s="1497">
        <v>5006.8549999999996</v>
      </c>
      <c r="R36" s="1497">
        <v>143.41548</v>
      </c>
      <c r="S36" s="1568">
        <v>7683.451</v>
      </c>
      <c r="T36" s="1567">
        <v>1.5289999999999999</v>
      </c>
      <c r="U36" s="1497">
        <v>8.9999999999999993E-3</v>
      </c>
      <c r="V36" s="1497">
        <v>6.7729999999999997</v>
      </c>
      <c r="W36" s="1497">
        <v>0.13400000000000001</v>
      </c>
      <c r="X36" s="1497">
        <v>0.621</v>
      </c>
      <c r="Y36" s="1497">
        <v>0</v>
      </c>
      <c r="Z36" s="1497">
        <v>8.9320000000000004</v>
      </c>
      <c r="AA36" s="1497">
        <v>7.3986700000000001</v>
      </c>
      <c r="AB36" s="1568">
        <v>1.867</v>
      </c>
      <c r="AC36" s="1567">
        <v>31663.499</v>
      </c>
      <c r="AD36" s="1497">
        <v>127.818</v>
      </c>
      <c r="AE36" s="1497">
        <v>805.50800000000004</v>
      </c>
      <c r="AF36" s="1497">
        <v>79.680999999999997</v>
      </c>
      <c r="AG36" s="1497">
        <v>4.6929999999999996</v>
      </c>
      <c r="AH36" s="1497">
        <v>8.4979999999999993</v>
      </c>
      <c r="AI36" s="1497">
        <v>32610.016</v>
      </c>
      <c r="AJ36" s="1497">
        <v>878.62569999999994</v>
      </c>
      <c r="AK36" s="1568">
        <v>8133.4750000000004</v>
      </c>
    </row>
    <row r="37" spans="1:37">
      <c r="A37" s="1566" t="s">
        <v>562</v>
      </c>
      <c r="B37" s="1567">
        <v>2833.3530000000001</v>
      </c>
      <c r="C37" s="1497">
        <v>3.2229999999999999</v>
      </c>
      <c r="D37" s="1497">
        <v>142.36099999999999</v>
      </c>
      <c r="E37" s="1497">
        <v>13.616</v>
      </c>
      <c r="F37" s="1497">
        <v>0.748</v>
      </c>
      <c r="G37" s="1497">
        <v>3429.4059999999999</v>
      </c>
      <c r="H37" s="1497">
        <v>6409.0910000000003</v>
      </c>
      <c r="I37" s="1497">
        <v>184.11851999999999</v>
      </c>
      <c r="J37" s="1568">
        <v>2.9000000000000001E-2</v>
      </c>
      <c r="K37" s="1567">
        <v>1E-3</v>
      </c>
      <c r="L37" s="1497">
        <v>0</v>
      </c>
      <c r="M37" s="1497">
        <v>0</v>
      </c>
      <c r="N37" s="1497">
        <v>0</v>
      </c>
      <c r="O37" s="1497">
        <v>0</v>
      </c>
      <c r="P37" s="1497">
        <v>0</v>
      </c>
      <c r="Q37" s="1497">
        <v>1E-3</v>
      </c>
      <c r="R37" s="1497">
        <v>5.0000000000000002E-5</v>
      </c>
      <c r="S37" s="1568">
        <v>0</v>
      </c>
      <c r="T37" s="1567">
        <v>3.6999999999999998E-2</v>
      </c>
      <c r="U37" s="1497">
        <v>0</v>
      </c>
      <c r="V37" s="1497">
        <v>1.6E-2</v>
      </c>
      <c r="W37" s="1497">
        <v>0</v>
      </c>
      <c r="X37" s="1497">
        <v>0</v>
      </c>
      <c r="Y37" s="1497">
        <v>0</v>
      </c>
      <c r="Z37" s="1497">
        <v>5.2999999999999999E-2</v>
      </c>
      <c r="AA37" s="1497">
        <v>1.6709999999999999E-2</v>
      </c>
      <c r="AB37" s="1568">
        <v>0</v>
      </c>
      <c r="AC37" s="1567">
        <v>2833.3910000000001</v>
      </c>
      <c r="AD37" s="1497">
        <v>3.2229999999999999</v>
      </c>
      <c r="AE37" s="1497">
        <v>142.37700000000001</v>
      </c>
      <c r="AF37" s="1497">
        <v>13.616</v>
      </c>
      <c r="AG37" s="1497">
        <v>0.748</v>
      </c>
      <c r="AH37" s="1497">
        <v>3429.4059999999999</v>
      </c>
      <c r="AI37" s="1497">
        <v>6409.1450000000004</v>
      </c>
      <c r="AJ37" s="1497">
        <v>184.13527999999999</v>
      </c>
      <c r="AK37" s="1568">
        <v>2.9000000000000001E-2</v>
      </c>
    </row>
    <row r="38" spans="1:37">
      <c r="A38" s="1566" t="s">
        <v>563</v>
      </c>
      <c r="B38" s="1567">
        <v>7044.24</v>
      </c>
      <c r="C38" s="1497">
        <v>16.623000000000001</v>
      </c>
      <c r="D38" s="1497">
        <v>271.971</v>
      </c>
      <c r="E38" s="1497">
        <v>43.929000000000002</v>
      </c>
      <c r="F38" s="1497">
        <v>59.168999999999997</v>
      </c>
      <c r="G38" s="1497">
        <v>6132.3829999999998</v>
      </c>
      <c r="H38" s="1497">
        <v>13524.386</v>
      </c>
      <c r="I38" s="1497">
        <v>312.99854999999997</v>
      </c>
      <c r="J38" s="1568">
        <v>0</v>
      </c>
      <c r="K38" s="1567">
        <v>0</v>
      </c>
      <c r="L38" s="1497">
        <v>0</v>
      </c>
      <c r="M38" s="1497">
        <v>0</v>
      </c>
      <c r="N38" s="1497">
        <v>0</v>
      </c>
      <c r="O38" s="1497">
        <v>0</v>
      </c>
      <c r="P38" s="1497">
        <v>0</v>
      </c>
      <c r="Q38" s="1497">
        <v>0</v>
      </c>
      <c r="R38" s="1497">
        <v>0</v>
      </c>
      <c r="S38" s="1568">
        <v>0</v>
      </c>
      <c r="T38" s="1567">
        <v>0.23899999999999999</v>
      </c>
      <c r="U38" s="1497">
        <v>0</v>
      </c>
      <c r="V38" s="1497">
        <v>8.2000000000000003E-2</v>
      </c>
      <c r="W38" s="1497">
        <v>0</v>
      </c>
      <c r="X38" s="1497">
        <v>325.86099999999999</v>
      </c>
      <c r="Y38" s="1497">
        <v>2.7349999999999999</v>
      </c>
      <c r="Z38" s="1497">
        <v>328.91699999999997</v>
      </c>
      <c r="AA38" s="1497">
        <v>29.598369999999999</v>
      </c>
      <c r="AB38" s="1568">
        <v>0</v>
      </c>
      <c r="AC38" s="1567">
        <v>7044.4790000000003</v>
      </c>
      <c r="AD38" s="1497">
        <v>16.623000000000001</v>
      </c>
      <c r="AE38" s="1497">
        <v>272.053</v>
      </c>
      <c r="AF38" s="1497">
        <v>43.929000000000002</v>
      </c>
      <c r="AG38" s="1497">
        <v>385.03</v>
      </c>
      <c r="AH38" s="1497">
        <v>6135.1180000000004</v>
      </c>
      <c r="AI38" s="1497">
        <v>13853.303</v>
      </c>
      <c r="AJ38" s="1497">
        <v>342.59692000000001</v>
      </c>
      <c r="AK38" s="1568">
        <v>0</v>
      </c>
    </row>
    <row r="39" spans="1:37">
      <c r="A39" s="1566" t="s">
        <v>564</v>
      </c>
      <c r="B39" s="1567">
        <v>0</v>
      </c>
      <c r="C39" s="1497">
        <v>0</v>
      </c>
      <c r="D39" s="1497">
        <v>0</v>
      </c>
      <c r="E39" s="1497">
        <v>0</v>
      </c>
      <c r="F39" s="1497">
        <v>3.0000000000000001E-3</v>
      </c>
      <c r="G39" s="1497">
        <v>0</v>
      </c>
      <c r="H39" s="1497">
        <v>3.0000000000000001E-3</v>
      </c>
      <c r="I39" s="1497">
        <v>1.4000000000000001E-4</v>
      </c>
      <c r="J39" s="1568">
        <v>0</v>
      </c>
      <c r="K39" s="1567">
        <v>25.742000000000001</v>
      </c>
      <c r="L39" s="1497">
        <v>0.12</v>
      </c>
      <c r="M39" s="1497">
        <v>0.74099999999999999</v>
      </c>
      <c r="N39" s="1497">
        <v>2.9000000000000001E-2</v>
      </c>
      <c r="O39" s="1497">
        <v>0.11799999999999999</v>
      </c>
      <c r="P39" s="1497">
        <v>0</v>
      </c>
      <c r="Q39" s="1497">
        <v>26.721</v>
      </c>
      <c r="R39" s="1497">
        <v>0.87480999999999998</v>
      </c>
      <c r="S39" s="1568">
        <v>119.697</v>
      </c>
      <c r="T39" s="1567">
        <v>0</v>
      </c>
      <c r="U39" s="1497">
        <v>0</v>
      </c>
      <c r="V39" s="1497">
        <v>5.0359999999999996</v>
      </c>
      <c r="W39" s="1497">
        <v>6.0999999999999999E-2</v>
      </c>
      <c r="X39" s="1497">
        <v>0.496</v>
      </c>
      <c r="Y39" s="1497">
        <v>0</v>
      </c>
      <c r="Z39" s="1497">
        <v>5.532</v>
      </c>
      <c r="AA39" s="1497">
        <v>5.532</v>
      </c>
      <c r="AB39" s="1568">
        <v>0</v>
      </c>
      <c r="AC39" s="1567">
        <v>25.742000000000001</v>
      </c>
      <c r="AD39" s="1497">
        <v>0.12</v>
      </c>
      <c r="AE39" s="1497">
        <v>5.7770000000000001</v>
      </c>
      <c r="AF39" s="1497">
        <v>0.09</v>
      </c>
      <c r="AG39" s="1497">
        <v>0.61699999999999999</v>
      </c>
      <c r="AH39" s="1497">
        <v>0</v>
      </c>
      <c r="AI39" s="1497">
        <v>32.256</v>
      </c>
      <c r="AJ39" s="1497">
        <v>6.4069500000000001</v>
      </c>
      <c r="AK39" s="1568">
        <v>119.697</v>
      </c>
    </row>
    <row r="40" spans="1:37">
      <c r="A40" s="1566" t="s">
        <v>565</v>
      </c>
      <c r="B40" s="1567">
        <v>66.385000000000005</v>
      </c>
      <c r="C40" s="1497">
        <v>0.57299999999999995</v>
      </c>
      <c r="D40" s="1497">
        <v>0.38800000000000001</v>
      </c>
      <c r="E40" s="1497">
        <v>5.8000000000000003E-2</v>
      </c>
      <c r="F40" s="1497">
        <v>86.533000000000001</v>
      </c>
      <c r="G40" s="1497">
        <v>0</v>
      </c>
      <c r="H40" s="1497">
        <v>153.87899999999999</v>
      </c>
      <c r="I40" s="1497">
        <v>56.777620000000006</v>
      </c>
      <c r="J40" s="1568">
        <v>185.09</v>
      </c>
      <c r="K40" s="1567">
        <v>5.58</v>
      </c>
      <c r="L40" s="1497">
        <v>0</v>
      </c>
      <c r="M40" s="1497">
        <v>5.7670000000000003</v>
      </c>
      <c r="N40" s="1497">
        <v>0.61299999999999999</v>
      </c>
      <c r="O40" s="1497">
        <v>2.1030000000000002</v>
      </c>
      <c r="P40" s="1497">
        <v>0</v>
      </c>
      <c r="Q40" s="1497">
        <v>13.45</v>
      </c>
      <c r="R40" s="1497">
        <v>5.4261499999999998</v>
      </c>
      <c r="S40" s="1568">
        <v>29.509</v>
      </c>
      <c r="T40" s="1567">
        <v>265.96699999999998</v>
      </c>
      <c r="U40" s="1497">
        <v>0.39500000000000002</v>
      </c>
      <c r="V40" s="1497">
        <v>7.8079999999999998</v>
      </c>
      <c r="W40" s="1497">
        <v>2.9000000000000001E-2</v>
      </c>
      <c r="X40" s="1497">
        <v>16.157</v>
      </c>
      <c r="Y40" s="1497">
        <v>0</v>
      </c>
      <c r="Z40" s="1497">
        <v>290.327</v>
      </c>
      <c r="AA40" s="1497">
        <v>16.414390000000001</v>
      </c>
      <c r="AB40" s="1568">
        <v>45.959000000000003</v>
      </c>
      <c r="AC40" s="1567">
        <v>337.93200000000002</v>
      </c>
      <c r="AD40" s="1497">
        <v>0.96799999999999997</v>
      </c>
      <c r="AE40" s="1497">
        <v>13.962999999999999</v>
      </c>
      <c r="AF40" s="1497">
        <v>0.7</v>
      </c>
      <c r="AG40" s="1497">
        <v>104.79300000000001</v>
      </c>
      <c r="AH40" s="1497">
        <v>0</v>
      </c>
      <c r="AI40" s="1497">
        <v>457.65600000000001</v>
      </c>
      <c r="AJ40" s="1497">
        <v>78.618160000000003</v>
      </c>
      <c r="AK40" s="1568">
        <v>260.55799999999999</v>
      </c>
    </row>
    <row r="41" spans="1:37">
      <c r="A41" s="1566" t="s">
        <v>566</v>
      </c>
      <c r="B41" s="1567">
        <v>11.88</v>
      </c>
      <c r="C41" s="1497">
        <v>0.439</v>
      </c>
      <c r="D41" s="1497">
        <v>1E-3</v>
      </c>
      <c r="E41" s="1497">
        <v>0</v>
      </c>
      <c r="F41" s="1497">
        <v>0</v>
      </c>
      <c r="G41" s="1497">
        <v>0</v>
      </c>
      <c r="H41" s="1497">
        <v>12.32</v>
      </c>
      <c r="I41" s="1497">
        <v>0.12364</v>
      </c>
      <c r="J41" s="1568">
        <v>0</v>
      </c>
      <c r="K41" s="1567">
        <v>0.39700000000000002</v>
      </c>
      <c r="L41" s="1497">
        <v>1E-3</v>
      </c>
      <c r="M41" s="1497">
        <v>0</v>
      </c>
      <c r="N41" s="1497">
        <v>0</v>
      </c>
      <c r="O41" s="1497">
        <v>0</v>
      </c>
      <c r="P41" s="1497">
        <v>0</v>
      </c>
      <c r="Q41" s="1497">
        <v>0.39800000000000002</v>
      </c>
      <c r="R41" s="1497">
        <v>1.5359999999999999E-2</v>
      </c>
      <c r="S41" s="1568">
        <v>2.1000000000000001E-2</v>
      </c>
      <c r="T41" s="1567">
        <v>9.8179999999999996</v>
      </c>
      <c r="U41" s="1497">
        <v>0.29099999999999998</v>
      </c>
      <c r="V41" s="1497">
        <v>0</v>
      </c>
      <c r="W41" s="1497">
        <v>0</v>
      </c>
      <c r="X41" s="1497">
        <v>0</v>
      </c>
      <c r="Y41" s="1497">
        <v>0</v>
      </c>
      <c r="Z41" s="1497">
        <v>10.109</v>
      </c>
      <c r="AA41" s="1497">
        <v>0.10109</v>
      </c>
      <c r="AB41" s="1568">
        <v>0</v>
      </c>
      <c r="AC41" s="1567">
        <v>22.094999999999999</v>
      </c>
      <c r="AD41" s="1497">
        <v>0.73099999999999998</v>
      </c>
      <c r="AE41" s="1497">
        <v>1E-3</v>
      </c>
      <c r="AF41" s="1497">
        <v>0</v>
      </c>
      <c r="AG41" s="1497">
        <v>0</v>
      </c>
      <c r="AH41" s="1497">
        <v>0</v>
      </c>
      <c r="AI41" s="1497">
        <v>22.827000000000002</v>
      </c>
      <c r="AJ41" s="1497">
        <v>0.24009</v>
      </c>
      <c r="AK41" s="1568">
        <v>2.1000000000000001E-2</v>
      </c>
    </row>
    <row r="42" spans="1:37">
      <c r="A42" s="1566" t="s">
        <v>567</v>
      </c>
      <c r="B42" s="1567">
        <v>0.34699999999999998</v>
      </c>
      <c r="C42" s="1497">
        <v>0</v>
      </c>
      <c r="D42" s="1497">
        <v>0</v>
      </c>
      <c r="E42" s="1497">
        <v>0</v>
      </c>
      <c r="F42" s="1497">
        <v>2.7E-2</v>
      </c>
      <c r="G42" s="1497">
        <v>0.373</v>
      </c>
      <c r="H42" s="1497">
        <v>0.747</v>
      </c>
      <c r="I42" s="1497">
        <v>3.1600000000000003E-2</v>
      </c>
      <c r="J42" s="1568">
        <v>0</v>
      </c>
      <c r="K42" s="1567">
        <v>0</v>
      </c>
      <c r="L42" s="1497">
        <v>0</v>
      </c>
      <c r="M42" s="1497">
        <v>0</v>
      </c>
      <c r="N42" s="1497">
        <v>0</v>
      </c>
      <c r="O42" s="1497">
        <v>0</v>
      </c>
      <c r="P42" s="1497">
        <v>0</v>
      </c>
      <c r="Q42" s="1497">
        <v>0</v>
      </c>
      <c r="R42" s="1497">
        <v>0</v>
      </c>
      <c r="S42" s="1568">
        <v>0</v>
      </c>
      <c r="T42" s="1567">
        <v>0</v>
      </c>
      <c r="U42" s="1497">
        <v>0</v>
      </c>
      <c r="V42" s="1497">
        <v>0</v>
      </c>
      <c r="W42" s="1497">
        <v>0</v>
      </c>
      <c r="X42" s="1497">
        <v>0</v>
      </c>
      <c r="Y42" s="1497">
        <v>0</v>
      </c>
      <c r="Z42" s="1497">
        <v>0</v>
      </c>
      <c r="AA42" s="1497">
        <v>0</v>
      </c>
      <c r="AB42" s="1568">
        <v>0</v>
      </c>
      <c r="AC42" s="1567">
        <v>0.34699999999999998</v>
      </c>
      <c r="AD42" s="1497">
        <v>0</v>
      </c>
      <c r="AE42" s="1497">
        <v>0</v>
      </c>
      <c r="AF42" s="1497">
        <v>0</v>
      </c>
      <c r="AG42" s="1497">
        <v>2.7E-2</v>
      </c>
      <c r="AH42" s="1497">
        <v>0.373</v>
      </c>
      <c r="AI42" s="1497">
        <v>0.747</v>
      </c>
      <c r="AJ42" s="1497">
        <v>3.1600000000000003E-2</v>
      </c>
      <c r="AK42" s="1568">
        <v>0</v>
      </c>
    </row>
    <row r="43" spans="1:37">
      <c r="A43" s="1566" t="s">
        <v>568</v>
      </c>
      <c r="B43" s="1567">
        <v>3.6219999999999999</v>
      </c>
      <c r="C43" s="1497">
        <v>2.1999999999999999E-2</v>
      </c>
      <c r="D43" s="1497">
        <v>0</v>
      </c>
      <c r="E43" s="1497">
        <v>1.0999999999999999E-2</v>
      </c>
      <c r="F43" s="1497">
        <v>7.1999999999999995E-2</v>
      </c>
      <c r="G43" s="1497">
        <v>0</v>
      </c>
      <c r="H43" s="1497">
        <v>3.7160000000000002</v>
      </c>
      <c r="I43" s="1497">
        <v>9.98E-2</v>
      </c>
      <c r="J43" s="1568">
        <v>8.9999999999999993E-3</v>
      </c>
      <c r="K43" s="1567">
        <v>1.0229999999999999</v>
      </c>
      <c r="L43" s="1497">
        <v>5.0000000000000001E-3</v>
      </c>
      <c r="M43" s="1497">
        <v>0</v>
      </c>
      <c r="N43" s="1497">
        <v>3.0000000000000001E-3</v>
      </c>
      <c r="O43" s="1497">
        <v>0</v>
      </c>
      <c r="P43" s="1497">
        <v>0</v>
      </c>
      <c r="Q43" s="1497">
        <v>1.028</v>
      </c>
      <c r="R43" s="1497">
        <v>5.1399999999999996E-3</v>
      </c>
      <c r="S43" s="1568">
        <v>2.9079999999999999</v>
      </c>
      <c r="T43" s="1567">
        <v>0</v>
      </c>
      <c r="U43" s="1497">
        <v>0</v>
      </c>
      <c r="V43" s="1497">
        <v>0</v>
      </c>
      <c r="W43" s="1497">
        <v>0</v>
      </c>
      <c r="X43" s="1497">
        <v>0</v>
      </c>
      <c r="Y43" s="1497">
        <v>0</v>
      </c>
      <c r="Z43" s="1497">
        <v>0</v>
      </c>
      <c r="AA43" s="1497">
        <v>0</v>
      </c>
      <c r="AB43" s="1568">
        <v>0</v>
      </c>
      <c r="AC43" s="1567">
        <v>4.6449999999999996</v>
      </c>
      <c r="AD43" s="1497">
        <v>2.7E-2</v>
      </c>
      <c r="AE43" s="1497">
        <v>0</v>
      </c>
      <c r="AF43" s="1497">
        <v>1.4E-2</v>
      </c>
      <c r="AG43" s="1497">
        <v>7.1999999999999995E-2</v>
      </c>
      <c r="AH43" s="1497">
        <v>0</v>
      </c>
      <c r="AI43" s="1497">
        <v>4.7439999999999998</v>
      </c>
      <c r="AJ43" s="1497">
        <v>0.10493999999999999</v>
      </c>
      <c r="AK43" s="1568">
        <v>2.9169999999999998</v>
      </c>
    </row>
    <row r="44" spans="1:37" ht="13.5" thickBot="1">
      <c r="A44" s="1569" t="s">
        <v>569</v>
      </c>
      <c r="B44" s="1570">
        <v>37.070999999999998</v>
      </c>
      <c r="C44" s="1571">
        <v>0.14599999999999999</v>
      </c>
      <c r="D44" s="1571">
        <v>0</v>
      </c>
      <c r="E44" s="1571">
        <v>2E-3</v>
      </c>
      <c r="F44" s="1571">
        <v>1.994</v>
      </c>
      <c r="G44" s="1571">
        <v>2.6680000000000001</v>
      </c>
      <c r="H44" s="1571">
        <v>41.878999999999998</v>
      </c>
      <c r="I44" s="1571">
        <v>0.87770999999999999</v>
      </c>
      <c r="J44" s="1572">
        <v>10.622999999999999</v>
      </c>
      <c r="K44" s="1570">
        <v>1.5429999999999999</v>
      </c>
      <c r="L44" s="1571">
        <v>0.01</v>
      </c>
      <c r="M44" s="1571">
        <v>0</v>
      </c>
      <c r="N44" s="1571">
        <v>0</v>
      </c>
      <c r="O44" s="1571">
        <v>0</v>
      </c>
      <c r="P44" s="1571">
        <v>0</v>
      </c>
      <c r="Q44" s="1571">
        <v>1.5529999999999999</v>
      </c>
      <c r="R44" s="1571">
        <v>1.149E-2</v>
      </c>
      <c r="S44" s="1572">
        <v>2.9380000000000002</v>
      </c>
      <c r="T44" s="1570">
        <v>3.1560000000000001</v>
      </c>
      <c r="U44" s="1571">
        <v>8.0000000000000002E-3</v>
      </c>
      <c r="V44" s="1571">
        <v>4.0000000000000001E-3</v>
      </c>
      <c r="W44" s="1571">
        <v>1E-3</v>
      </c>
      <c r="X44" s="1571">
        <v>0.30099999999999999</v>
      </c>
      <c r="Y44" s="1571">
        <v>0</v>
      </c>
      <c r="Z44" s="1571">
        <v>3.4689999999999999</v>
      </c>
      <c r="AA44" s="1571">
        <v>0.2702</v>
      </c>
      <c r="AB44" s="1572">
        <v>0</v>
      </c>
      <c r="AC44" s="1570">
        <v>41.77</v>
      </c>
      <c r="AD44" s="1571">
        <v>0.16400000000000001</v>
      </c>
      <c r="AE44" s="1571">
        <v>4.0000000000000001E-3</v>
      </c>
      <c r="AF44" s="1571">
        <v>3.0000000000000001E-3</v>
      </c>
      <c r="AG44" s="1571">
        <v>2.2949999999999999</v>
      </c>
      <c r="AH44" s="1571">
        <v>2.6680000000000001</v>
      </c>
      <c r="AI44" s="1571">
        <v>46.901000000000003</v>
      </c>
      <c r="AJ44" s="1571">
        <v>1.1594</v>
      </c>
      <c r="AK44" s="1572">
        <v>13.561</v>
      </c>
    </row>
    <row r="45" spans="1:37" ht="13.5" thickBot="1">
      <c r="A45" s="1573" t="s">
        <v>570</v>
      </c>
      <c r="B45" s="1574">
        <v>47576.118000000002</v>
      </c>
      <c r="C45" s="1505">
        <v>229.81200000000001</v>
      </c>
      <c r="D45" s="1505">
        <v>1272.721</v>
      </c>
      <c r="E45" s="1505">
        <v>248.22300000000001</v>
      </c>
      <c r="F45" s="1505">
        <v>39581.514999999999</v>
      </c>
      <c r="G45" s="1505">
        <v>10537.148999999999</v>
      </c>
      <c r="H45" s="1505">
        <v>99197.315000000002</v>
      </c>
      <c r="I45" s="1505">
        <v>1675.7722600000002</v>
      </c>
      <c r="J45" s="1575">
        <v>1736.931</v>
      </c>
      <c r="K45" s="1574">
        <v>9606.4089999999997</v>
      </c>
      <c r="L45" s="1505">
        <v>110.874</v>
      </c>
      <c r="M45" s="1505">
        <v>174.191</v>
      </c>
      <c r="N45" s="1505">
        <v>17.402000000000001</v>
      </c>
      <c r="O45" s="1505">
        <v>2941.047</v>
      </c>
      <c r="P45" s="1505">
        <v>143.59299999999999</v>
      </c>
      <c r="Q45" s="1505">
        <v>12976.114</v>
      </c>
      <c r="R45" s="1505">
        <v>227.25692999999998</v>
      </c>
      <c r="S45" s="1575">
        <v>13716.703</v>
      </c>
      <c r="T45" s="1574">
        <v>36337.622000000003</v>
      </c>
      <c r="U45" s="1505">
        <v>9.2859999999999996</v>
      </c>
      <c r="V45" s="1505">
        <v>119.758</v>
      </c>
      <c r="W45" s="1505">
        <v>12.084</v>
      </c>
      <c r="X45" s="1505">
        <v>547.56200000000001</v>
      </c>
      <c r="Y45" s="1505">
        <v>566.46600000000001</v>
      </c>
      <c r="Z45" s="1505">
        <v>37580.694000000003</v>
      </c>
      <c r="AA45" s="1505">
        <v>312.00746000000009</v>
      </c>
      <c r="AB45" s="1575">
        <v>430.81900000000002</v>
      </c>
      <c r="AC45" s="1574">
        <v>93520.149000000005</v>
      </c>
      <c r="AD45" s="1505">
        <v>349.97199999999998</v>
      </c>
      <c r="AE45" s="1505">
        <v>1566.67</v>
      </c>
      <c r="AF45" s="1505">
        <v>277.709</v>
      </c>
      <c r="AG45" s="1505">
        <v>43070.124000000003</v>
      </c>
      <c r="AH45" s="1505">
        <v>11247.208000000001</v>
      </c>
      <c r="AI45" s="1505">
        <v>149754.12299999999</v>
      </c>
      <c r="AJ45" s="1505">
        <v>2215.03665</v>
      </c>
      <c r="AK45" s="1575">
        <v>15884.453</v>
      </c>
    </row>
    <row r="46" spans="1:37">
      <c r="A46" s="1507"/>
    </row>
    <row r="47" spans="1:37">
      <c r="A47" s="1508" t="s">
        <v>500</v>
      </c>
    </row>
    <row r="48" spans="1:37">
      <c r="A48" s="1509" t="s">
        <v>501</v>
      </c>
    </row>
    <row r="49" spans="1:1">
      <c r="A49" s="1509" t="s">
        <v>502</v>
      </c>
    </row>
    <row r="50" spans="1:1">
      <c r="A50" s="1509" t="s">
        <v>503</v>
      </c>
    </row>
    <row r="51" spans="1:1">
      <c r="A51" s="1509" t="s">
        <v>504</v>
      </c>
    </row>
    <row r="52" spans="1:1">
      <c r="A52" s="1509" t="s">
        <v>505</v>
      </c>
    </row>
    <row r="53" spans="1:1">
      <c r="A53" s="1509" t="s">
        <v>506</v>
      </c>
    </row>
    <row r="54" spans="1:1">
      <c r="A54" s="1509" t="s">
        <v>507</v>
      </c>
    </row>
    <row r="55" spans="1:1">
      <c r="A55" s="1472" t="s">
        <v>571</v>
      </c>
    </row>
    <row r="56" spans="1:1">
      <c r="A56" s="1472" t="s">
        <v>572</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I105"/>
  <sheetViews>
    <sheetView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0.28515625" style="2" customWidth="1"/>
    <col min="9" max="9" width="11.85546875" style="2" customWidth="1"/>
    <col min="10" max="10" width="12.28515625" style="2" customWidth="1"/>
    <col min="11" max="11" width="12.42578125" style="2" customWidth="1"/>
    <col min="12" max="12" width="11" style="2" customWidth="1"/>
    <col min="13" max="13" width="12" style="2" customWidth="1"/>
    <col min="14" max="61" width="8" style="2"/>
    <col min="62" max="16384" width="8" style="1"/>
  </cols>
  <sheetData>
    <row r="2" spans="2:13">
      <c r="M2" s="981" t="s">
        <v>175</v>
      </c>
    </row>
    <row r="3" spans="2:13" ht="12.75" customHeight="1">
      <c r="C3" s="1224" t="s">
        <v>176</v>
      </c>
      <c r="D3" s="1224"/>
      <c r="E3" s="1224"/>
      <c r="F3" s="1224"/>
      <c r="G3" s="1224"/>
      <c r="H3" s="1224"/>
      <c r="I3" s="1224"/>
      <c r="J3" s="1224"/>
      <c r="K3" s="1224"/>
      <c r="L3" s="1224"/>
      <c r="M3" s="1224"/>
    </row>
    <row r="4" spans="2:13">
      <c r="H4" s="66"/>
      <c r="I4" s="66"/>
    </row>
    <row r="5" spans="2:13" ht="13.5" thickBot="1">
      <c r="D5" s="43"/>
      <c r="E5" s="43"/>
      <c r="F5" s="5"/>
      <c r="G5" s="5"/>
      <c r="L5" s="1261" t="s">
        <v>17</v>
      </c>
      <c r="M5" s="1261"/>
    </row>
    <row r="6" spans="2:13" s="2" customFormat="1" ht="17.25" customHeight="1" thickBot="1">
      <c r="B6" s="1234" t="s">
        <v>177</v>
      </c>
      <c r="C6" s="1235"/>
      <c r="D6" s="1235"/>
      <c r="E6" s="1236"/>
      <c r="F6" s="1240" t="s">
        <v>3</v>
      </c>
      <c r="G6" s="1240"/>
      <c r="H6" s="1240"/>
      <c r="I6" s="1241"/>
      <c r="J6" s="1240" t="s">
        <v>4</v>
      </c>
      <c r="K6" s="1240"/>
      <c r="L6" s="1240"/>
      <c r="M6" s="1241"/>
    </row>
    <row r="7" spans="2:13" s="2" customFormat="1" ht="51" customHeight="1" thickBot="1">
      <c r="B7" s="1237"/>
      <c r="C7" s="1238"/>
      <c r="D7" s="1238"/>
      <c r="E7" s="1239"/>
      <c r="F7" s="973" t="s">
        <v>25</v>
      </c>
      <c r="G7" s="973" t="s">
        <v>26</v>
      </c>
      <c r="H7" s="974" t="s">
        <v>27</v>
      </c>
      <c r="I7" s="975" t="s">
        <v>28</v>
      </c>
      <c r="J7" s="973" t="s">
        <v>25</v>
      </c>
      <c r="K7" s="973" t="s">
        <v>26</v>
      </c>
      <c r="L7" s="974" t="s">
        <v>27</v>
      </c>
      <c r="M7" s="975" t="s">
        <v>28</v>
      </c>
    </row>
    <row r="8" spans="2:13" s="2" customFormat="1" ht="56.45" customHeight="1" thickBot="1">
      <c r="B8" s="1151" t="s">
        <v>178</v>
      </c>
      <c r="C8" s="1152"/>
      <c r="D8" s="1152"/>
      <c r="E8" s="1153"/>
      <c r="F8" s="67">
        <v>0</v>
      </c>
      <c r="G8" s="67">
        <v>13.092000000000001</v>
      </c>
      <c r="H8" s="68">
        <v>0</v>
      </c>
      <c r="I8" s="69">
        <v>13.092000000000001</v>
      </c>
      <c r="J8" s="67">
        <v>0</v>
      </c>
      <c r="K8" s="67">
        <v>0</v>
      </c>
      <c r="L8" s="68">
        <v>0</v>
      </c>
      <c r="M8" s="69">
        <v>0</v>
      </c>
    </row>
    <row r="9" spans="2:13" s="2" customFormat="1" ht="12.75" customHeight="1">
      <c r="B9" s="70"/>
      <c r="C9" s="1248" t="s">
        <v>180</v>
      </c>
      <c r="D9" s="1248"/>
      <c r="E9" s="1249"/>
      <c r="F9" s="71">
        <v>0</v>
      </c>
      <c r="G9" s="71">
        <v>0</v>
      </c>
      <c r="H9" s="72">
        <v>0</v>
      </c>
      <c r="I9" s="73">
        <v>0</v>
      </c>
      <c r="J9" s="71">
        <v>0</v>
      </c>
      <c r="K9" s="71">
        <v>0</v>
      </c>
      <c r="L9" s="72">
        <v>0</v>
      </c>
      <c r="M9" s="73">
        <v>0</v>
      </c>
    </row>
    <row r="10" spans="2:13" s="2" customFormat="1" ht="14.45" customHeight="1" thickBot="1">
      <c r="B10" s="74"/>
      <c r="C10" s="1248" t="s">
        <v>179</v>
      </c>
      <c r="D10" s="1248"/>
      <c r="E10" s="1249"/>
      <c r="F10" s="75">
        <v>0</v>
      </c>
      <c r="G10" s="75">
        <v>13.092000000000001</v>
      </c>
      <c r="H10" s="76">
        <v>0</v>
      </c>
      <c r="I10" s="77">
        <v>13.092000000000001</v>
      </c>
      <c r="J10" s="75">
        <v>0</v>
      </c>
      <c r="K10" s="75">
        <v>0</v>
      </c>
      <c r="L10" s="76">
        <v>0</v>
      </c>
      <c r="M10" s="77">
        <v>0</v>
      </c>
    </row>
    <row r="11" spans="2:13" s="2" customFormat="1" ht="17.45" customHeight="1" thickBot="1">
      <c r="B11" s="1151" t="s">
        <v>181</v>
      </c>
      <c r="C11" s="1152"/>
      <c r="D11" s="1152"/>
      <c r="E11" s="1153"/>
      <c r="F11" s="67">
        <v>0.72</v>
      </c>
      <c r="G11" s="67">
        <v>0</v>
      </c>
      <c r="H11" s="68">
        <v>0</v>
      </c>
      <c r="I11" s="69">
        <v>0.72</v>
      </c>
      <c r="J11" s="67">
        <v>7.5999999999999998E-2</v>
      </c>
      <c r="K11" s="67">
        <v>0</v>
      </c>
      <c r="L11" s="68">
        <v>0</v>
      </c>
      <c r="M11" s="69">
        <v>7.5999999999999998E-2</v>
      </c>
    </row>
    <row r="12" spans="2:13" ht="15.6" customHeight="1" thickBot="1">
      <c r="B12" s="1151" t="s">
        <v>182</v>
      </c>
      <c r="C12" s="1152"/>
      <c r="D12" s="1152"/>
      <c r="E12" s="1153"/>
      <c r="F12" s="67">
        <v>6246.9740000000002</v>
      </c>
      <c r="G12" s="67">
        <v>8906.48</v>
      </c>
      <c r="H12" s="68">
        <v>1716.145</v>
      </c>
      <c r="I12" s="69">
        <v>16869.598999999998</v>
      </c>
      <c r="J12" s="67">
        <v>11265.484</v>
      </c>
      <c r="K12" s="67">
        <v>6463.241</v>
      </c>
      <c r="L12" s="68">
        <v>2033.788</v>
      </c>
      <c r="M12" s="69">
        <v>19762.512999999999</v>
      </c>
    </row>
    <row r="13" spans="2:13" ht="15" customHeight="1">
      <c r="B13" s="965"/>
      <c r="C13" s="1262" t="s">
        <v>183</v>
      </c>
      <c r="D13" s="1188"/>
      <c r="E13" s="1189"/>
      <c r="F13" s="78">
        <v>1235.3610000000001</v>
      </c>
      <c r="G13" s="78">
        <v>440.28899999999999</v>
      </c>
      <c r="H13" s="79">
        <v>21.571000000000002</v>
      </c>
      <c r="I13" s="77">
        <v>1697.221</v>
      </c>
      <c r="J13" s="78">
        <v>1657.386</v>
      </c>
      <c r="K13" s="78">
        <v>325.47300000000001</v>
      </c>
      <c r="L13" s="79">
        <v>3.7999999999999999E-2</v>
      </c>
      <c r="M13" s="77">
        <v>1982.8969999999999</v>
      </c>
    </row>
    <row r="14" spans="2:13" ht="12.75" customHeight="1">
      <c r="B14" s="964"/>
      <c r="C14" s="1203" t="s">
        <v>184</v>
      </c>
      <c r="D14" s="1173"/>
      <c r="E14" s="1174"/>
      <c r="F14" s="81">
        <v>249.98599999999999</v>
      </c>
      <c r="G14" s="81">
        <v>68.313999999999993</v>
      </c>
      <c r="H14" s="82">
        <v>21.001999999999999</v>
      </c>
      <c r="I14" s="83">
        <v>339.30200000000002</v>
      </c>
      <c r="J14" s="81">
        <v>318.76100000000002</v>
      </c>
      <c r="K14" s="81">
        <v>25.751999999999999</v>
      </c>
      <c r="L14" s="82">
        <v>21.280999999999999</v>
      </c>
      <c r="M14" s="83">
        <v>365.79399999999998</v>
      </c>
    </row>
    <row r="15" spans="2:13" ht="12.75" customHeight="1">
      <c r="B15" s="964"/>
      <c r="C15" s="1203" t="s">
        <v>185</v>
      </c>
      <c r="D15" s="1173"/>
      <c r="E15" s="1174"/>
      <c r="F15" s="78">
        <v>2223.3159999999998</v>
      </c>
      <c r="G15" s="78">
        <v>2534.2979999999998</v>
      </c>
      <c r="H15" s="79">
        <v>358.51600000000002</v>
      </c>
      <c r="I15" s="77">
        <v>5116.13</v>
      </c>
      <c r="J15" s="78">
        <v>3364.7869999999998</v>
      </c>
      <c r="K15" s="78">
        <v>1429.201</v>
      </c>
      <c r="L15" s="79">
        <v>351.19400000000002</v>
      </c>
      <c r="M15" s="77">
        <v>5145.1819999999998</v>
      </c>
    </row>
    <row r="16" spans="2:13" ht="12.75" customHeight="1">
      <c r="B16" s="964"/>
      <c r="C16" s="1203" t="s">
        <v>186</v>
      </c>
      <c r="D16" s="1173"/>
      <c r="E16" s="1174"/>
      <c r="F16" s="81">
        <v>1484.7570000000001</v>
      </c>
      <c r="G16" s="81">
        <v>1214.7860000000001</v>
      </c>
      <c r="H16" s="82">
        <v>479.12200000000001</v>
      </c>
      <c r="I16" s="83">
        <v>3178.665</v>
      </c>
      <c r="J16" s="81">
        <v>2283.1109999999999</v>
      </c>
      <c r="K16" s="81">
        <v>1105.7249999999999</v>
      </c>
      <c r="L16" s="82">
        <v>702.27200000000005</v>
      </c>
      <c r="M16" s="83">
        <v>4091.1080000000002</v>
      </c>
    </row>
    <row r="17" spans="2:61" ht="12.75" customHeight="1">
      <c r="B17" s="964"/>
      <c r="C17" s="1203" t="s">
        <v>187</v>
      </c>
      <c r="D17" s="1173"/>
      <c r="E17" s="1174"/>
      <c r="F17" s="84">
        <v>557.44500000000005</v>
      </c>
      <c r="G17" s="84">
        <v>1248.991</v>
      </c>
      <c r="H17" s="85">
        <v>775.61800000000005</v>
      </c>
      <c r="I17" s="86">
        <v>2582.0540000000001</v>
      </c>
      <c r="J17" s="84">
        <v>667.82399999999996</v>
      </c>
      <c r="K17" s="84">
        <v>1423.5260000000001</v>
      </c>
      <c r="L17" s="85">
        <v>950.59500000000003</v>
      </c>
      <c r="M17" s="86">
        <v>3041.9450000000002</v>
      </c>
    </row>
    <row r="18" spans="2:61" s="36" customFormat="1" ht="13.9" customHeight="1">
      <c r="B18" s="87"/>
      <c r="C18" s="1195" t="s">
        <v>188</v>
      </c>
      <c r="D18" s="1179"/>
      <c r="E18" s="1180"/>
      <c r="F18" s="84">
        <v>186.953</v>
      </c>
      <c r="G18" s="84">
        <v>3313.482</v>
      </c>
      <c r="H18" s="85">
        <v>1.546</v>
      </c>
      <c r="I18" s="86">
        <v>3501.9810000000002</v>
      </c>
      <c r="J18" s="84">
        <v>2669.4470000000001</v>
      </c>
      <c r="K18" s="84">
        <v>2006.067</v>
      </c>
      <c r="L18" s="85">
        <v>1.8009999999999999</v>
      </c>
      <c r="M18" s="86">
        <v>4677.3149999999996</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2:61" ht="16.899999999999999" customHeight="1" thickBot="1">
      <c r="B19" s="88"/>
      <c r="C19" s="1257" t="s">
        <v>189</v>
      </c>
      <c r="D19" s="1182"/>
      <c r="E19" s="1183"/>
      <c r="F19" s="89">
        <v>309.15600000000001</v>
      </c>
      <c r="G19" s="89">
        <v>86.32</v>
      </c>
      <c r="H19" s="90">
        <v>58.77</v>
      </c>
      <c r="I19" s="91">
        <v>454.24599999999998</v>
      </c>
      <c r="J19" s="89">
        <v>304.16800000000001</v>
      </c>
      <c r="K19" s="89">
        <v>147.49700000000001</v>
      </c>
      <c r="L19" s="90">
        <v>6.6070000000000002</v>
      </c>
      <c r="M19" s="91">
        <v>458.27199999999999</v>
      </c>
      <c r="R19" s="92"/>
      <c r="S19" s="92"/>
      <c r="T19" s="92"/>
      <c r="U19" s="92"/>
    </row>
    <row r="20" spans="2:61" ht="17.45" customHeight="1" thickBot="1">
      <c r="B20" s="1260" t="s">
        <v>190</v>
      </c>
      <c r="C20" s="1161"/>
      <c r="D20" s="1161"/>
      <c r="E20" s="1162"/>
      <c r="F20" s="93">
        <v>91585.876000000004</v>
      </c>
      <c r="G20" s="94">
        <v>29809.325000000001</v>
      </c>
      <c r="H20" s="95">
        <v>4735.5860000000002</v>
      </c>
      <c r="I20" s="96">
        <v>126130.787</v>
      </c>
      <c r="J20" s="93">
        <v>111832.283</v>
      </c>
      <c r="K20" s="94">
        <v>26332.593000000001</v>
      </c>
      <c r="L20" s="95">
        <v>5211.732</v>
      </c>
      <c r="M20" s="96">
        <v>143376.60800000001</v>
      </c>
    </row>
    <row r="21" spans="2:61" ht="28.35" customHeight="1">
      <c r="B21" s="97"/>
      <c r="C21" s="1246" t="s">
        <v>191</v>
      </c>
      <c r="D21" s="1246"/>
      <c r="E21" s="1247"/>
      <c r="F21" s="98">
        <v>30303.916000000001</v>
      </c>
      <c r="G21" s="99">
        <v>10107.436</v>
      </c>
      <c r="H21" s="100">
        <v>1810.204</v>
      </c>
      <c r="I21" s="101">
        <v>42221.555999999997</v>
      </c>
      <c r="J21" s="98">
        <v>35210.741000000002</v>
      </c>
      <c r="K21" s="99">
        <v>9023.9179999999997</v>
      </c>
      <c r="L21" s="100">
        <v>1709.7929999999999</v>
      </c>
      <c r="M21" s="101">
        <v>45944.451999999997</v>
      </c>
    </row>
    <row r="22" spans="2:61" ht="18.600000000000001" customHeight="1">
      <c r="B22" s="80"/>
      <c r="C22" s="1193" t="s">
        <v>192</v>
      </c>
      <c r="D22" s="1193"/>
      <c r="E22" s="1194"/>
      <c r="F22" s="102">
        <v>244.12100000000001</v>
      </c>
      <c r="G22" s="103">
        <v>20.645</v>
      </c>
      <c r="H22" s="104">
        <v>15.462</v>
      </c>
      <c r="I22" s="105">
        <v>280.22800000000001</v>
      </c>
      <c r="J22" s="102">
        <v>268.73200000000003</v>
      </c>
      <c r="K22" s="103">
        <v>24.611999999999998</v>
      </c>
      <c r="L22" s="104">
        <v>12.547000000000001</v>
      </c>
      <c r="M22" s="105">
        <v>305.89100000000002</v>
      </c>
    </row>
    <row r="23" spans="2:61" ht="28.35" customHeight="1">
      <c r="B23" s="80"/>
      <c r="C23" s="1193" t="s">
        <v>193</v>
      </c>
      <c r="D23" s="1193"/>
      <c r="E23" s="1194"/>
      <c r="F23" s="102">
        <v>1570.52</v>
      </c>
      <c r="G23" s="103">
        <v>447.50900000000001</v>
      </c>
      <c r="H23" s="104">
        <v>66.622</v>
      </c>
      <c r="I23" s="105">
        <v>2084.6509999999998</v>
      </c>
      <c r="J23" s="102">
        <v>1932.4780000000001</v>
      </c>
      <c r="K23" s="103">
        <v>272.35899999999998</v>
      </c>
      <c r="L23" s="104">
        <v>55.661999999999999</v>
      </c>
      <c r="M23" s="105">
        <v>2260.4989999999998</v>
      </c>
    </row>
    <row r="24" spans="2:61" s="2" customFormat="1" ht="16.899999999999999" customHeight="1">
      <c r="B24" s="40"/>
      <c r="C24" s="1193" t="s">
        <v>194</v>
      </c>
      <c r="D24" s="1193"/>
      <c r="E24" s="1194"/>
      <c r="F24" s="102">
        <v>25258.366999999998</v>
      </c>
      <c r="G24" s="103">
        <v>7203.8130000000001</v>
      </c>
      <c r="H24" s="104">
        <v>1181.771</v>
      </c>
      <c r="I24" s="105">
        <v>33643.951000000001</v>
      </c>
      <c r="J24" s="102">
        <v>30390.809000000001</v>
      </c>
      <c r="K24" s="103">
        <v>6405.87</v>
      </c>
      <c r="L24" s="104">
        <v>1308.3109999999999</v>
      </c>
      <c r="M24" s="105">
        <v>38104.99</v>
      </c>
    </row>
    <row r="25" spans="2:61" s="2" customFormat="1" ht="16.149999999999999" customHeight="1">
      <c r="B25" s="40"/>
      <c r="C25" s="1193" t="s">
        <v>195</v>
      </c>
      <c r="D25" s="1193"/>
      <c r="E25" s="1194"/>
      <c r="F25" s="106">
        <v>475.83300000000003</v>
      </c>
      <c r="G25" s="107">
        <v>108.866</v>
      </c>
      <c r="H25" s="108">
        <v>41.018000000000001</v>
      </c>
      <c r="I25" s="109">
        <v>625.71699999999998</v>
      </c>
      <c r="J25" s="106">
        <v>517.89599999999996</v>
      </c>
      <c r="K25" s="107">
        <v>127.639</v>
      </c>
      <c r="L25" s="108">
        <v>34.674999999999997</v>
      </c>
      <c r="M25" s="109">
        <v>680.21</v>
      </c>
    </row>
    <row r="26" spans="2:61" s="2" customFormat="1" ht="28.35" customHeight="1">
      <c r="B26" s="40"/>
      <c r="C26" s="1193" t="s">
        <v>196</v>
      </c>
      <c r="D26" s="1193"/>
      <c r="E26" s="1194"/>
      <c r="F26" s="106">
        <v>11466.284</v>
      </c>
      <c r="G26" s="107">
        <v>4189.4859999999999</v>
      </c>
      <c r="H26" s="108">
        <v>268.11500000000001</v>
      </c>
      <c r="I26" s="109">
        <v>15923.885</v>
      </c>
      <c r="J26" s="106">
        <v>14784.427</v>
      </c>
      <c r="K26" s="107">
        <v>3856.5259999999998</v>
      </c>
      <c r="L26" s="108">
        <v>251.136</v>
      </c>
      <c r="M26" s="109">
        <v>18892.089</v>
      </c>
    </row>
    <row r="27" spans="2:61" s="2" customFormat="1" ht="16.899999999999999" customHeight="1">
      <c r="B27" s="40"/>
      <c r="C27" s="1193" t="s">
        <v>197</v>
      </c>
      <c r="D27" s="1193"/>
      <c r="E27" s="1194"/>
      <c r="F27" s="106">
        <v>88.832999999999998</v>
      </c>
      <c r="G27" s="107">
        <v>14.763999999999999</v>
      </c>
      <c r="H27" s="108">
        <v>0</v>
      </c>
      <c r="I27" s="109">
        <v>103.59699999999999</v>
      </c>
      <c r="J27" s="106">
        <v>81.116</v>
      </c>
      <c r="K27" s="107">
        <v>15.233000000000001</v>
      </c>
      <c r="L27" s="108">
        <v>0</v>
      </c>
      <c r="M27" s="109">
        <v>96.349000000000004</v>
      </c>
    </row>
    <row r="28" spans="2:61" s="2" customFormat="1" ht="30.6" customHeight="1">
      <c r="B28" s="40"/>
      <c r="C28" s="1193" t="s">
        <v>198</v>
      </c>
      <c r="D28" s="1193"/>
      <c r="E28" s="1194"/>
      <c r="F28" s="106">
        <v>422.02699999999999</v>
      </c>
      <c r="G28" s="107">
        <v>58.843000000000004</v>
      </c>
      <c r="H28" s="108">
        <v>1.9039999999999999</v>
      </c>
      <c r="I28" s="109">
        <v>482.774</v>
      </c>
      <c r="J28" s="106">
        <v>445.995</v>
      </c>
      <c r="K28" s="107">
        <v>8.6829999999999998</v>
      </c>
      <c r="L28" s="108">
        <v>7.468</v>
      </c>
      <c r="M28" s="109">
        <v>462.14600000000002</v>
      </c>
    </row>
    <row r="29" spans="2:61" s="2" customFormat="1" ht="28.35" customHeight="1">
      <c r="B29" s="40"/>
      <c r="C29" s="1193" t="s">
        <v>199</v>
      </c>
      <c r="D29" s="1193"/>
      <c r="E29" s="1194"/>
      <c r="F29" s="106">
        <v>19065.824000000001</v>
      </c>
      <c r="G29" s="107">
        <v>5855.7079999999996</v>
      </c>
      <c r="H29" s="108">
        <v>729.28899999999999</v>
      </c>
      <c r="I29" s="109">
        <v>25650.821</v>
      </c>
      <c r="J29" s="106">
        <v>24423.073</v>
      </c>
      <c r="K29" s="107">
        <v>5400.3209999999999</v>
      </c>
      <c r="L29" s="108">
        <v>936.33600000000001</v>
      </c>
      <c r="M29" s="109">
        <v>30759.73</v>
      </c>
    </row>
    <row r="30" spans="2:61" s="2" customFormat="1" ht="28.35" customHeight="1">
      <c r="B30" s="40"/>
      <c r="C30" s="1193" t="s">
        <v>200</v>
      </c>
      <c r="D30" s="1193"/>
      <c r="E30" s="1194"/>
      <c r="F30" s="106">
        <v>1225.1189999999999</v>
      </c>
      <c r="G30" s="107">
        <v>836.83</v>
      </c>
      <c r="H30" s="108">
        <v>237.613</v>
      </c>
      <c r="I30" s="109">
        <v>2299.5619999999999</v>
      </c>
      <c r="J30" s="106">
        <v>1743.3920000000001</v>
      </c>
      <c r="K30" s="107">
        <v>741.32899999999995</v>
      </c>
      <c r="L30" s="108">
        <v>389.92599999999999</v>
      </c>
      <c r="M30" s="109">
        <v>2874.6469999999999</v>
      </c>
    </row>
    <row r="31" spans="2:61" s="2" customFormat="1" ht="28.35" customHeight="1" thickBot="1">
      <c r="B31" s="110"/>
      <c r="C31" s="1257" t="s">
        <v>201</v>
      </c>
      <c r="D31" s="1182"/>
      <c r="E31" s="1183"/>
      <c r="F31" s="111">
        <v>1465.0319999999999</v>
      </c>
      <c r="G31" s="112">
        <v>965.42499999999995</v>
      </c>
      <c r="H31" s="113">
        <v>383.58800000000002</v>
      </c>
      <c r="I31" s="114">
        <v>2814.0450000000001</v>
      </c>
      <c r="J31" s="111">
        <v>2033.624</v>
      </c>
      <c r="K31" s="112">
        <v>456.10300000000001</v>
      </c>
      <c r="L31" s="113">
        <v>505.87799999999999</v>
      </c>
      <c r="M31" s="114">
        <v>2995.605</v>
      </c>
    </row>
    <row r="32" spans="2:61" s="2" customFormat="1" ht="16.899999999999999" customHeight="1" thickBot="1">
      <c r="B32" s="1151" t="s">
        <v>202</v>
      </c>
      <c r="C32" s="1152"/>
      <c r="D32" s="1152"/>
      <c r="E32" s="1153"/>
      <c r="F32" s="115">
        <v>79368.850000000006</v>
      </c>
      <c r="G32" s="116">
        <v>16190.138999999999</v>
      </c>
      <c r="H32" s="117">
        <v>3013.096</v>
      </c>
      <c r="I32" s="118">
        <v>98572.085000000006</v>
      </c>
      <c r="J32" s="115">
        <v>79449.135999999999</v>
      </c>
      <c r="K32" s="116">
        <v>12029.859</v>
      </c>
      <c r="L32" s="117">
        <v>2800.57</v>
      </c>
      <c r="M32" s="118">
        <v>94279.565000000002</v>
      </c>
    </row>
    <row r="33" spans="2:13" s="2" customFormat="1" ht="16.149999999999999" customHeight="1">
      <c r="B33" s="97"/>
      <c r="C33" s="1255" t="s">
        <v>203</v>
      </c>
      <c r="D33" s="1255"/>
      <c r="E33" s="1256"/>
      <c r="F33" s="119">
        <v>4646.7629999999999</v>
      </c>
      <c r="G33" s="120">
        <v>2323.6750000000002</v>
      </c>
      <c r="H33" s="121">
        <v>752.971</v>
      </c>
      <c r="I33" s="122">
        <v>7723.4089999999997</v>
      </c>
      <c r="J33" s="119">
        <v>6117.433</v>
      </c>
      <c r="K33" s="120">
        <v>1540.981</v>
      </c>
      <c r="L33" s="121">
        <v>941.98099999999999</v>
      </c>
      <c r="M33" s="122">
        <v>8600.3950000000004</v>
      </c>
    </row>
    <row r="34" spans="2:13" s="2" customFormat="1" ht="16.149999999999999" customHeight="1">
      <c r="B34" s="40"/>
      <c r="C34" s="1193" t="s">
        <v>204</v>
      </c>
      <c r="D34" s="1193"/>
      <c r="E34" s="1194"/>
      <c r="F34" s="123">
        <v>0.254</v>
      </c>
      <c r="G34" s="124">
        <v>0</v>
      </c>
      <c r="H34" s="125">
        <v>22</v>
      </c>
      <c r="I34" s="126">
        <v>22.254000000000001</v>
      </c>
      <c r="J34" s="123">
        <v>75.254000000000005</v>
      </c>
      <c r="K34" s="124">
        <v>0</v>
      </c>
      <c r="L34" s="125">
        <v>9.3450000000000006</v>
      </c>
      <c r="M34" s="126">
        <v>84.599000000000004</v>
      </c>
    </row>
    <row r="35" spans="2:13" s="2" customFormat="1" ht="28.35" customHeight="1">
      <c r="B35" s="40"/>
      <c r="C35" s="1193" t="s">
        <v>205</v>
      </c>
      <c r="D35" s="1193"/>
      <c r="E35" s="1194"/>
      <c r="F35" s="123">
        <v>641.54300000000001</v>
      </c>
      <c r="G35" s="124">
        <v>67.956999999999994</v>
      </c>
      <c r="H35" s="125">
        <v>47.493000000000002</v>
      </c>
      <c r="I35" s="126">
        <v>756.99300000000005</v>
      </c>
      <c r="J35" s="123">
        <v>633.36900000000003</v>
      </c>
      <c r="K35" s="124">
        <v>74.225999999999999</v>
      </c>
      <c r="L35" s="125">
        <v>25.733000000000001</v>
      </c>
      <c r="M35" s="126">
        <v>733.32799999999997</v>
      </c>
    </row>
    <row r="36" spans="2:13" s="2" customFormat="1" ht="12.75" customHeight="1">
      <c r="B36" s="40"/>
      <c r="C36" s="1193" t="s">
        <v>206</v>
      </c>
      <c r="D36" s="1193"/>
      <c r="E36" s="1194"/>
      <c r="F36" s="123">
        <v>27183.278999999999</v>
      </c>
      <c r="G36" s="124">
        <v>5095.982</v>
      </c>
      <c r="H36" s="125">
        <v>806.83600000000001</v>
      </c>
      <c r="I36" s="126">
        <v>33086.097000000002</v>
      </c>
      <c r="J36" s="123">
        <v>24596.976999999999</v>
      </c>
      <c r="K36" s="124">
        <v>3593.8820000000001</v>
      </c>
      <c r="L36" s="125">
        <v>699.59299999999996</v>
      </c>
      <c r="M36" s="126">
        <v>28890.452000000001</v>
      </c>
    </row>
    <row r="37" spans="2:13" s="2" customFormat="1" ht="16.899999999999999" customHeight="1">
      <c r="B37" s="40"/>
      <c r="C37" s="1193" t="s">
        <v>207</v>
      </c>
      <c r="D37" s="1193"/>
      <c r="E37" s="1194"/>
      <c r="F37" s="127">
        <v>148.68899999999999</v>
      </c>
      <c r="G37" s="128">
        <v>17.893000000000001</v>
      </c>
      <c r="H37" s="129">
        <v>21.149000000000001</v>
      </c>
      <c r="I37" s="130">
        <v>187.73099999999999</v>
      </c>
      <c r="J37" s="127">
        <v>117.33499999999999</v>
      </c>
      <c r="K37" s="128">
        <v>7.7119999999999997</v>
      </c>
      <c r="L37" s="129">
        <v>25.369</v>
      </c>
      <c r="M37" s="130">
        <v>150.416</v>
      </c>
    </row>
    <row r="38" spans="2:13" s="2" customFormat="1" ht="15.6" customHeight="1">
      <c r="B38" s="40"/>
      <c r="C38" s="1193" t="s">
        <v>208</v>
      </c>
      <c r="D38" s="1193"/>
      <c r="E38" s="1194"/>
      <c r="F38" s="127">
        <v>1754.3140000000001</v>
      </c>
      <c r="G38" s="128">
        <v>647.13800000000003</v>
      </c>
      <c r="H38" s="129">
        <v>188.119</v>
      </c>
      <c r="I38" s="130">
        <v>2589.5709999999999</v>
      </c>
      <c r="J38" s="127">
        <v>3292.7869999999998</v>
      </c>
      <c r="K38" s="128">
        <v>581.63900000000001</v>
      </c>
      <c r="L38" s="129">
        <v>61.545999999999999</v>
      </c>
      <c r="M38" s="130">
        <v>3935.9720000000002</v>
      </c>
    </row>
    <row r="39" spans="2:13" s="2" customFormat="1" ht="27" customHeight="1">
      <c r="B39" s="80"/>
      <c r="C39" s="1193" t="s">
        <v>209</v>
      </c>
      <c r="D39" s="1193"/>
      <c r="E39" s="1194"/>
      <c r="F39" s="127">
        <v>0.70399999999999996</v>
      </c>
      <c r="G39" s="128">
        <v>4.5289999999999999</v>
      </c>
      <c r="H39" s="129">
        <v>4.51</v>
      </c>
      <c r="I39" s="130">
        <v>9.7430000000000003</v>
      </c>
      <c r="J39" s="127">
        <v>12.999000000000001</v>
      </c>
      <c r="K39" s="128">
        <v>1.446</v>
      </c>
      <c r="L39" s="129">
        <v>0</v>
      </c>
      <c r="M39" s="130">
        <v>14.445</v>
      </c>
    </row>
    <row r="40" spans="2:13" s="2" customFormat="1" ht="13.9" customHeight="1">
      <c r="B40" s="80"/>
      <c r="C40" s="1193" t="s">
        <v>210</v>
      </c>
      <c r="D40" s="1193"/>
      <c r="E40" s="1194"/>
      <c r="F40" s="127">
        <v>40877.623</v>
      </c>
      <c r="G40" s="128">
        <v>6957.4489999999996</v>
      </c>
      <c r="H40" s="129">
        <v>933.06500000000005</v>
      </c>
      <c r="I40" s="130">
        <v>48768.137000000002</v>
      </c>
      <c r="J40" s="127">
        <v>39795.758999999998</v>
      </c>
      <c r="K40" s="128">
        <v>5489.5290000000005</v>
      </c>
      <c r="L40" s="129">
        <v>829.01099999999997</v>
      </c>
      <c r="M40" s="130">
        <v>46114.298999999999</v>
      </c>
    </row>
    <row r="41" spans="2:13" s="2" customFormat="1" ht="28.35" customHeight="1">
      <c r="B41" s="80"/>
      <c r="C41" s="1193" t="s">
        <v>211</v>
      </c>
      <c r="D41" s="1193"/>
      <c r="E41" s="1194"/>
      <c r="F41" s="131">
        <v>469.25700000000001</v>
      </c>
      <c r="G41" s="132">
        <v>143.73699999999999</v>
      </c>
      <c r="H41" s="133">
        <v>22.585000000000001</v>
      </c>
      <c r="I41" s="134">
        <v>635.57899999999995</v>
      </c>
      <c r="J41" s="131">
        <v>574.87599999999998</v>
      </c>
      <c r="K41" s="132">
        <v>210.10300000000001</v>
      </c>
      <c r="L41" s="133">
        <v>53.283999999999999</v>
      </c>
      <c r="M41" s="134">
        <v>838.26300000000003</v>
      </c>
    </row>
    <row r="42" spans="2:13" s="2" customFormat="1" ht="28.35" customHeight="1">
      <c r="B42" s="40"/>
      <c r="C42" s="1193" t="s">
        <v>212</v>
      </c>
      <c r="D42" s="1193"/>
      <c r="E42" s="1194"/>
      <c r="F42" s="131">
        <v>158.56899999999999</v>
      </c>
      <c r="G42" s="132">
        <v>346.29300000000001</v>
      </c>
      <c r="H42" s="133">
        <v>78.567999999999998</v>
      </c>
      <c r="I42" s="134">
        <v>583.42999999999995</v>
      </c>
      <c r="J42" s="131">
        <v>191.82599999999999</v>
      </c>
      <c r="K42" s="132">
        <v>35.353999999999999</v>
      </c>
      <c r="L42" s="133">
        <v>0</v>
      </c>
      <c r="M42" s="134">
        <v>227.18</v>
      </c>
    </row>
    <row r="43" spans="2:13" s="2" customFormat="1" ht="28.15" customHeight="1">
      <c r="B43" s="80"/>
      <c r="C43" s="1193" t="s">
        <v>213</v>
      </c>
      <c r="D43" s="1193"/>
      <c r="E43" s="1194"/>
      <c r="F43" s="131">
        <v>0</v>
      </c>
      <c r="G43" s="132">
        <v>0</v>
      </c>
      <c r="H43" s="133">
        <v>38.350999999999999</v>
      </c>
      <c r="I43" s="134">
        <v>38.350999999999999</v>
      </c>
      <c r="J43" s="131">
        <v>0</v>
      </c>
      <c r="K43" s="132">
        <v>0</v>
      </c>
      <c r="L43" s="133">
        <v>38.287999999999997</v>
      </c>
      <c r="M43" s="134">
        <v>38.287999999999997</v>
      </c>
    </row>
    <row r="44" spans="2:13" s="2" customFormat="1" ht="18" customHeight="1">
      <c r="B44" s="80"/>
      <c r="C44" s="1193" t="s">
        <v>214</v>
      </c>
      <c r="D44" s="1193"/>
      <c r="E44" s="1194"/>
      <c r="F44" s="135">
        <v>0</v>
      </c>
      <c r="G44" s="136">
        <v>2.5779999999999998</v>
      </c>
      <c r="H44" s="137">
        <v>0</v>
      </c>
      <c r="I44" s="138">
        <v>2.5779999999999998</v>
      </c>
      <c r="J44" s="135">
        <v>0</v>
      </c>
      <c r="K44" s="136">
        <v>1.476</v>
      </c>
      <c r="L44" s="137">
        <v>0</v>
      </c>
      <c r="M44" s="138">
        <v>1.476</v>
      </c>
    </row>
    <row r="45" spans="2:13" s="2" customFormat="1" ht="28.35" customHeight="1">
      <c r="B45" s="80"/>
      <c r="C45" s="1193" t="s">
        <v>215</v>
      </c>
      <c r="D45" s="1193"/>
      <c r="E45" s="1194"/>
      <c r="F45" s="135">
        <v>0</v>
      </c>
      <c r="G45" s="136">
        <v>42.500999999999998</v>
      </c>
      <c r="H45" s="137">
        <v>0</v>
      </c>
      <c r="I45" s="138">
        <v>42.500999999999998</v>
      </c>
      <c r="J45" s="135">
        <v>0</v>
      </c>
      <c r="K45" s="136">
        <v>0</v>
      </c>
      <c r="L45" s="137">
        <v>0</v>
      </c>
      <c r="M45" s="138">
        <v>0</v>
      </c>
    </row>
    <row r="46" spans="2:13" s="2" customFormat="1" ht="16.899999999999999" customHeight="1" thickBot="1">
      <c r="B46" s="110"/>
      <c r="C46" s="1248" t="s">
        <v>216</v>
      </c>
      <c r="D46" s="1248"/>
      <c r="E46" s="1249"/>
      <c r="F46" s="139">
        <v>3487.855</v>
      </c>
      <c r="G46" s="140">
        <v>540.40700000000004</v>
      </c>
      <c r="H46" s="141">
        <v>97.448999999999998</v>
      </c>
      <c r="I46" s="142">
        <v>4125.7110000000002</v>
      </c>
      <c r="J46" s="139">
        <v>4040.5210000000002</v>
      </c>
      <c r="K46" s="140">
        <v>493.51100000000002</v>
      </c>
      <c r="L46" s="141">
        <v>116.42</v>
      </c>
      <c r="M46" s="142">
        <v>4650.4520000000002</v>
      </c>
    </row>
    <row r="47" spans="2:13" s="2" customFormat="1" ht="16.149999999999999" customHeight="1" thickBot="1">
      <c r="B47" s="1260" t="s">
        <v>217</v>
      </c>
      <c r="C47" s="1161"/>
      <c r="D47" s="1161"/>
      <c r="E47" s="1162"/>
      <c r="F47" s="143">
        <v>54754.786</v>
      </c>
      <c r="G47" s="144">
        <v>23558.850999999999</v>
      </c>
      <c r="H47" s="145">
        <v>3173.2649999999999</v>
      </c>
      <c r="I47" s="146">
        <v>81486.902000000002</v>
      </c>
      <c r="J47" s="143">
        <v>63437.663999999997</v>
      </c>
      <c r="K47" s="144">
        <v>18405.295999999998</v>
      </c>
      <c r="L47" s="145">
        <v>3297.6669999999999</v>
      </c>
      <c r="M47" s="146">
        <v>85140.626999999993</v>
      </c>
    </row>
    <row r="48" spans="2:13" s="2" customFormat="1" ht="16.149999999999999" customHeight="1">
      <c r="B48" s="97"/>
      <c r="C48" s="1246" t="s">
        <v>218</v>
      </c>
      <c r="D48" s="1246"/>
      <c r="E48" s="1247"/>
      <c r="F48" s="147">
        <v>2340.19</v>
      </c>
      <c r="G48" s="148">
        <v>2196.6529999999998</v>
      </c>
      <c r="H48" s="149">
        <v>24.959</v>
      </c>
      <c r="I48" s="150">
        <v>4561.8019999999997</v>
      </c>
      <c r="J48" s="147">
        <v>4247.5630000000001</v>
      </c>
      <c r="K48" s="148">
        <v>1341.7080000000001</v>
      </c>
      <c r="L48" s="149">
        <v>33.875999999999998</v>
      </c>
      <c r="M48" s="150">
        <v>5623.1469999999999</v>
      </c>
    </row>
    <row r="49" spans="2:13" s="2" customFormat="1" ht="28.35" customHeight="1">
      <c r="B49" s="40"/>
      <c r="C49" s="1203" t="s">
        <v>219</v>
      </c>
      <c r="D49" s="1173"/>
      <c r="E49" s="1174"/>
      <c r="F49" s="151">
        <v>340.49599999999998</v>
      </c>
      <c r="G49" s="152">
        <v>603.06899999999996</v>
      </c>
      <c r="H49" s="153">
        <v>20.420000000000002</v>
      </c>
      <c r="I49" s="154">
        <v>963.98500000000001</v>
      </c>
      <c r="J49" s="151">
        <v>1063.42</v>
      </c>
      <c r="K49" s="152">
        <v>13.385999999999999</v>
      </c>
      <c r="L49" s="153">
        <v>20.9</v>
      </c>
      <c r="M49" s="154">
        <v>1097.7059999999999</v>
      </c>
    </row>
    <row r="50" spans="2:13" s="2" customFormat="1" ht="12.75" customHeight="1">
      <c r="B50" s="40"/>
      <c r="C50" s="1203" t="s">
        <v>220</v>
      </c>
      <c r="D50" s="1173"/>
      <c r="E50" s="1174"/>
      <c r="F50" s="151">
        <v>28095.503000000001</v>
      </c>
      <c r="G50" s="152">
        <v>11647.225</v>
      </c>
      <c r="H50" s="153">
        <v>1796.7460000000001</v>
      </c>
      <c r="I50" s="154">
        <v>41539.474000000002</v>
      </c>
      <c r="J50" s="151">
        <v>30612.442999999999</v>
      </c>
      <c r="K50" s="152">
        <v>9364.6479999999992</v>
      </c>
      <c r="L50" s="153">
        <v>1798.634</v>
      </c>
      <c r="M50" s="154">
        <v>41775.724999999999</v>
      </c>
    </row>
    <row r="51" spans="2:13" s="2" customFormat="1" ht="15.6" customHeight="1">
      <c r="B51" s="40"/>
      <c r="C51" s="1193" t="s">
        <v>221</v>
      </c>
      <c r="D51" s="1193"/>
      <c r="E51" s="1194"/>
      <c r="F51" s="155">
        <v>845.36199999999997</v>
      </c>
      <c r="G51" s="156">
        <v>101.23399999999999</v>
      </c>
      <c r="H51" s="157">
        <v>18.097999999999999</v>
      </c>
      <c r="I51" s="158">
        <v>964.69399999999996</v>
      </c>
      <c r="J51" s="155">
        <v>390.05900000000003</v>
      </c>
      <c r="K51" s="156">
        <v>108.64100000000001</v>
      </c>
      <c r="L51" s="157">
        <v>22.497</v>
      </c>
      <c r="M51" s="158">
        <v>521.197</v>
      </c>
    </row>
    <row r="52" spans="2:13" s="2" customFormat="1" ht="17.45" customHeight="1">
      <c r="B52" s="40"/>
      <c r="C52" s="1193" t="s">
        <v>222</v>
      </c>
      <c r="D52" s="1193"/>
      <c r="E52" s="1194"/>
      <c r="F52" s="155">
        <v>323.125</v>
      </c>
      <c r="G52" s="156">
        <v>207.22900000000001</v>
      </c>
      <c r="H52" s="157">
        <v>10.473000000000001</v>
      </c>
      <c r="I52" s="158">
        <v>540.827</v>
      </c>
      <c r="J52" s="155">
        <v>497.98</v>
      </c>
      <c r="K52" s="156">
        <v>108.054</v>
      </c>
      <c r="L52" s="157">
        <v>10.454000000000001</v>
      </c>
      <c r="M52" s="158">
        <v>616.48800000000006</v>
      </c>
    </row>
    <row r="53" spans="2:13" s="2" customFormat="1" ht="28.9" customHeight="1">
      <c r="B53" s="40"/>
      <c r="C53" s="1193" t="s">
        <v>223</v>
      </c>
      <c r="D53" s="1193"/>
      <c r="E53" s="1194"/>
      <c r="F53" s="155">
        <v>40.996000000000002</v>
      </c>
      <c r="G53" s="156">
        <v>0</v>
      </c>
      <c r="H53" s="157">
        <v>0</v>
      </c>
      <c r="I53" s="158">
        <v>40.996000000000002</v>
      </c>
      <c r="J53" s="155">
        <v>4.069</v>
      </c>
      <c r="K53" s="156">
        <v>0</v>
      </c>
      <c r="L53" s="157">
        <v>0</v>
      </c>
      <c r="M53" s="158">
        <v>4.069</v>
      </c>
    </row>
    <row r="54" spans="2:13" s="2" customFormat="1" ht="15.6" customHeight="1">
      <c r="B54" s="40"/>
      <c r="C54" s="1203" t="s">
        <v>224</v>
      </c>
      <c r="D54" s="1173"/>
      <c r="E54" s="1174"/>
      <c r="F54" s="155">
        <v>17450.004000000001</v>
      </c>
      <c r="G54" s="156">
        <v>6632.8159999999998</v>
      </c>
      <c r="H54" s="157">
        <v>1128.07</v>
      </c>
      <c r="I54" s="158">
        <v>25210.89</v>
      </c>
      <c r="J54" s="155">
        <v>20336.883999999998</v>
      </c>
      <c r="K54" s="156">
        <v>6032.402</v>
      </c>
      <c r="L54" s="157">
        <v>1209.989</v>
      </c>
      <c r="M54" s="158">
        <v>27579.275000000001</v>
      </c>
    </row>
    <row r="55" spans="2:13" s="2" customFormat="1" ht="28.35" customHeight="1">
      <c r="B55" s="159"/>
      <c r="C55" s="1193" t="s">
        <v>225</v>
      </c>
      <c r="D55" s="1193"/>
      <c r="E55" s="1194"/>
      <c r="F55" s="160">
        <v>325.72199999999998</v>
      </c>
      <c r="G55" s="161">
        <v>200.869</v>
      </c>
      <c r="H55" s="162">
        <v>7.8869999999999996</v>
      </c>
      <c r="I55" s="163">
        <v>534.47799999999995</v>
      </c>
      <c r="J55" s="160">
        <v>369.82799999999997</v>
      </c>
      <c r="K55" s="161">
        <v>205.69900000000001</v>
      </c>
      <c r="L55" s="162">
        <v>34.869999999999997</v>
      </c>
      <c r="M55" s="163">
        <v>610.39700000000005</v>
      </c>
    </row>
    <row r="56" spans="2:13" s="2" customFormat="1" ht="28.35" customHeight="1">
      <c r="B56" s="40"/>
      <c r="C56" s="1193" t="s">
        <v>226</v>
      </c>
      <c r="D56" s="1193"/>
      <c r="E56" s="1194"/>
      <c r="F56" s="160">
        <v>41.121000000000002</v>
      </c>
      <c r="G56" s="161">
        <v>24.638000000000002</v>
      </c>
      <c r="H56" s="162">
        <v>30.847999999999999</v>
      </c>
      <c r="I56" s="164">
        <v>96.606999999999999</v>
      </c>
      <c r="J56" s="160">
        <v>17.277999999999999</v>
      </c>
      <c r="K56" s="161">
        <v>0</v>
      </c>
      <c r="L56" s="162">
        <v>30.847000000000001</v>
      </c>
      <c r="M56" s="164">
        <v>48.125</v>
      </c>
    </row>
    <row r="57" spans="2:13" s="2" customFormat="1" ht="28.9" customHeight="1">
      <c r="B57" s="40"/>
      <c r="C57" s="1193" t="s">
        <v>227</v>
      </c>
      <c r="D57" s="1193"/>
      <c r="E57" s="1194"/>
      <c r="F57" s="160">
        <v>0.65800000000000003</v>
      </c>
      <c r="G57" s="161">
        <v>0</v>
      </c>
      <c r="H57" s="162">
        <v>0</v>
      </c>
      <c r="I57" s="163">
        <v>0.65800000000000003</v>
      </c>
      <c r="J57" s="160">
        <v>0.502</v>
      </c>
      <c r="K57" s="161">
        <v>0</v>
      </c>
      <c r="L57" s="162">
        <v>0</v>
      </c>
      <c r="M57" s="163">
        <v>0.502</v>
      </c>
    </row>
    <row r="58" spans="2:13" s="2" customFormat="1" ht="16.149999999999999" customHeight="1">
      <c r="B58" s="40"/>
      <c r="C58" s="1203" t="s">
        <v>228</v>
      </c>
      <c r="D58" s="1173"/>
      <c r="E58" s="1174"/>
      <c r="F58" s="160">
        <v>0</v>
      </c>
      <c r="G58" s="161">
        <v>1.1659999999999999</v>
      </c>
      <c r="H58" s="162">
        <v>0</v>
      </c>
      <c r="I58" s="163">
        <v>1.1659999999999999</v>
      </c>
      <c r="J58" s="160">
        <v>0</v>
      </c>
      <c r="K58" s="161">
        <v>1.238</v>
      </c>
      <c r="L58" s="162">
        <v>0</v>
      </c>
      <c r="M58" s="163">
        <v>1.238</v>
      </c>
    </row>
    <row r="59" spans="2:13" s="2" customFormat="1" ht="16.899999999999999" customHeight="1" thickBot="1">
      <c r="B59" s="165"/>
      <c r="C59" s="1257" t="s">
        <v>229</v>
      </c>
      <c r="D59" s="1182"/>
      <c r="E59" s="1183"/>
      <c r="F59" s="160">
        <v>4951.6090000000004</v>
      </c>
      <c r="G59" s="161">
        <v>1943.952</v>
      </c>
      <c r="H59" s="162">
        <v>135.76400000000001</v>
      </c>
      <c r="I59" s="166">
        <v>7031.3249999999998</v>
      </c>
      <c r="J59" s="160">
        <v>5897.6379999999999</v>
      </c>
      <c r="K59" s="161">
        <v>1229.52</v>
      </c>
      <c r="L59" s="162">
        <v>135.6</v>
      </c>
      <c r="M59" s="166">
        <v>7262.7579999999998</v>
      </c>
    </row>
    <row r="60" spans="2:13" s="2" customFormat="1" ht="18.600000000000001" customHeight="1" thickBot="1">
      <c r="B60" s="1160" t="s">
        <v>230</v>
      </c>
      <c r="C60" s="1161"/>
      <c r="D60" s="1161"/>
      <c r="E60" s="1162"/>
      <c r="F60" s="167">
        <v>0</v>
      </c>
      <c r="G60" s="168">
        <v>0</v>
      </c>
      <c r="H60" s="169">
        <v>0</v>
      </c>
      <c r="I60" s="170">
        <v>0</v>
      </c>
      <c r="J60" s="167">
        <v>0</v>
      </c>
      <c r="K60" s="168">
        <v>0</v>
      </c>
      <c r="L60" s="169">
        <v>0</v>
      </c>
      <c r="M60" s="170">
        <v>0</v>
      </c>
    </row>
    <row r="61" spans="2:13" s="2" customFormat="1" ht="18" customHeight="1" thickBot="1">
      <c r="B61" s="1252" t="s">
        <v>231</v>
      </c>
      <c r="C61" s="1253"/>
      <c r="D61" s="1253"/>
      <c r="E61" s="1254"/>
      <c r="F61" s="167">
        <v>10399.269</v>
      </c>
      <c r="G61" s="168">
        <v>26457.933000000001</v>
      </c>
      <c r="H61" s="169">
        <v>520.58100000000002</v>
      </c>
      <c r="I61" s="170">
        <v>37377.783000000003</v>
      </c>
      <c r="J61" s="167">
        <v>15545.364</v>
      </c>
      <c r="K61" s="168">
        <v>20199.214</v>
      </c>
      <c r="L61" s="169">
        <v>448.31799999999998</v>
      </c>
      <c r="M61" s="170">
        <v>36192.896000000001</v>
      </c>
    </row>
    <row r="62" spans="2:13" s="2" customFormat="1" ht="14.45" customHeight="1">
      <c r="B62" s="171"/>
      <c r="C62" s="1255" t="s">
        <v>232</v>
      </c>
      <c r="D62" s="1255"/>
      <c r="E62" s="1256"/>
      <c r="F62" s="172">
        <v>7031.549</v>
      </c>
      <c r="G62" s="173">
        <v>7127.2579999999998</v>
      </c>
      <c r="H62" s="174">
        <v>518.26900000000001</v>
      </c>
      <c r="I62" s="175">
        <v>14677.075999999999</v>
      </c>
      <c r="J62" s="172">
        <v>8182.6949999999997</v>
      </c>
      <c r="K62" s="173">
        <v>5494.9480000000003</v>
      </c>
      <c r="L62" s="174">
        <v>446.00599999999997</v>
      </c>
      <c r="M62" s="175">
        <v>14123.648999999999</v>
      </c>
    </row>
    <row r="63" spans="2:13" s="2" customFormat="1" ht="18" customHeight="1">
      <c r="B63" s="37"/>
      <c r="C63" s="1193" t="s">
        <v>233</v>
      </c>
      <c r="D63" s="1193"/>
      <c r="E63" s="1194"/>
      <c r="F63" s="176">
        <v>530.745</v>
      </c>
      <c r="G63" s="177">
        <v>256.267</v>
      </c>
      <c r="H63" s="178">
        <v>2.3119999999999998</v>
      </c>
      <c r="I63" s="179">
        <v>789.32399999999996</v>
      </c>
      <c r="J63" s="176">
        <v>414.13799999999998</v>
      </c>
      <c r="K63" s="177">
        <v>238.255</v>
      </c>
      <c r="L63" s="178">
        <v>2.3119999999999998</v>
      </c>
      <c r="M63" s="179">
        <v>654.70500000000004</v>
      </c>
    </row>
    <row r="64" spans="2:13" s="2" customFormat="1" ht="13.15" customHeight="1">
      <c r="B64" s="37"/>
      <c r="C64" s="1193" t="s">
        <v>234</v>
      </c>
      <c r="D64" s="1193"/>
      <c r="E64" s="1194"/>
      <c r="F64" s="176">
        <v>171.684</v>
      </c>
      <c r="G64" s="177">
        <v>15.098000000000001</v>
      </c>
      <c r="H64" s="178">
        <v>0</v>
      </c>
      <c r="I64" s="179">
        <v>186.78200000000001</v>
      </c>
      <c r="J64" s="176">
        <v>150.108</v>
      </c>
      <c r="K64" s="177">
        <v>0</v>
      </c>
      <c r="L64" s="178">
        <v>0</v>
      </c>
      <c r="M64" s="179">
        <v>150.108</v>
      </c>
    </row>
    <row r="65" spans="2:13" s="2" customFormat="1" ht="17.45" customHeight="1">
      <c r="B65" s="37"/>
      <c r="C65" s="1193" t="s">
        <v>235</v>
      </c>
      <c r="D65" s="1193"/>
      <c r="E65" s="1194"/>
      <c r="F65" s="180">
        <v>2665.2910000000002</v>
      </c>
      <c r="G65" s="181">
        <v>19059.310000000001</v>
      </c>
      <c r="H65" s="182">
        <v>0</v>
      </c>
      <c r="I65" s="183">
        <v>21724.600999999999</v>
      </c>
      <c r="J65" s="180">
        <v>6797.8789999999999</v>
      </c>
      <c r="K65" s="181">
        <v>14466.011</v>
      </c>
      <c r="L65" s="182">
        <v>0</v>
      </c>
      <c r="M65" s="183">
        <v>21263.89</v>
      </c>
    </row>
    <row r="66" spans="2:13" s="2" customFormat="1" ht="17.45" customHeight="1" thickBot="1">
      <c r="B66" s="184"/>
      <c r="C66" s="1257" t="s">
        <v>236</v>
      </c>
      <c r="D66" s="1182"/>
      <c r="E66" s="1183"/>
      <c r="F66" s="185">
        <v>0</v>
      </c>
      <c r="G66" s="186">
        <v>0</v>
      </c>
      <c r="H66" s="187">
        <v>0</v>
      </c>
      <c r="I66" s="188">
        <v>0</v>
      </c>
      <c r="J66" s="185">
        <v>0.54400000000000004</v>
      </c>
      <c r="K66" s="186">
        <v>0</v>
      </c>
      <c r="L66" s="187">
        <v>0</v>
      </c>
      <c r="M66" s="188">
        <v>0.54400000000000004</v>
      </c>
    </row>
    <row r="67" spans="2:13" s="2" customFormat="1" ht="17.45" customHeight="1" thickBot="1">
      <c r="B67" s="1252" t="s">
        <v>237</v>
      </c>
      <c r="C67" s="1253"/>
      <c r="D67" s="1253"/>
      <c r="E67" s="1254"/>
      <c r="F67" s="189">
        <v>0</v>
      </c>
      <c r="G67" s="190">
        <v>424.17599999999999</v>
      </c>
      <c r="H67" s="191">
        <v>307.97399999999999</v>
      </c>
      <c r="I67" s="192">
        <v>732.15</v>
      </c>
      <c r="J67" s="189">
        <v>0</v>
      </c>
      <c r="K67" s="190">
        <v>331.44400000000002</v>
      </c>
      <c r="L67" s="191">
        <v>307.40600000000001</v>
      </c>
      <c r="M67" s="192">
        <v>638.85</v>
      </c>
    </row>
    <row r="68" spans="2:13" s="2" customFormat="1" ht="15.6" customHeight="1">
      <c r="B68" s="171"/>
      <c r="C68" s="1258" t="s">
        <v>238</v>
      </c>
      <c r="D68" s="1170"/>
      <c r="E68" s="1171"/>
      <c r="F68" s="193">
        <v>0</v>
      </c>
      <c r="G68" s="194">
        <v>147</v>
      </c>
      <c r="H68" s="195">
        <v>0</v>
      </c>
      <c r="I68" s="196">
        <v>147</v>
      </c>
      <c r="J68" s="193">
        <v>0</v>
      </c>
      <c r="K68" s="194">
        <v>147</v>
      </c>
      <c r="L68" s="195">
        <v>0</v>
      </c>
      <c r="M68" s="196">
        <v>147</v>
      </c>
    </row>
    <row r="69" spans="2:13" s="2" customFormat="1" ht="18.600000000000001" customHeight="1" thickBot="1">
      <c r="B69" s="245"/>
      <c r="C69" s="1259" t="s">
        <v>239</v>
      </c>
      <c r="D69" s="1176"/>
      <c r="E69" s="1177"/>
      <c r="F69" s="197">
        <v>0</v>
      </c>
      <c r="G69" s="198">
        <v>277.17599999999999</v>
      </c>
      <c r="H69" s="199">
        <v>307.97399999999999</v>
      </c>
      <c r="I69" s="200">
        <v>585.15</v>
      </c>
      <c r="J69" s="197">
        <v>0</v>
      </c>
      <c r="K69" s="198">
        <v>184.44399999999999</v>
      </c>
      <c r="L69" s="199">
        <v>307.40600000000001</v>
      </c>
      <c r="M69" s="200">
        <v>491.85</v>
      </c>
    </row>
    <row r="70" spans="2:13" s="2" customFormat="1" ht="28.35" customHeight="1" thickBot="1">
      <c r="B70" s="1252" t="s">
        <v>240</v>
      </c>
      <c r="C70" s="1253"/>
      <c r="D70" s="1253"/>
      <c r="E70" s="1254"/>
      <c r="F70" s="201">
        <v>2977.942</v>
      </c>
      <c r="G70" s="202">
        <v>1678.615</v>
      </c>
      <c r="H70" s="203">
        <v>113.95</v>
      </c>
      <c r="I70" s="204">
        <v>4770.5069999999996</v>
      </c>
      <c r="J70" s="201">
        <v>2993.0079999999998</v>
      </c>
      <c r="K70" s="202">
        <v>1471.84</v>
      </c>
      <c r="L70" s="203">
        <v>0</v>
      </c>
      <c r="M70" s="204">
        <v>4464.848</v>
      </c>
    </row>
    <row r="71" spans="2:13" s="2" customFormat="1" ht="12.75" customHeight="1">
      <c r="B71" s="171"/>
      <c r="C71" s="1255" t="s">
        <v>241</v>
      </c>
      <c r="D71" s="1255"/>
      <c r="E71" s="1256"/>
      <c r="F71" s="205">
        <v>0</v>
      </c>
      <c r="G71" s="206">
        <v>150</v>
      </c>
      <c r="H71" s="207">
        <v>0</v>
      </c>
      <c r="I71" s="208">
        <v>150</v>
      </c>
      <c r="J71" s="205">
        <v>0</v>
      </c>
      <c r="K71" s="206">
        <v>365.178</v>
      </c>
      <c r="L71" s="207">
        <v>0</v>
      </c>
      <c r="M71" s="208">
        <v>365.178</v>
      </c>
    </row>
    <row r="72" spans="2:13" s="2" customFormat="1" ht="12.75" customHeight="1">
      <c r="B72" s="37"/>
      <c r="C72" s="1193" t="s">
        <v>242</v>
      </c>
      <c r="D72" s="1193"/>
      <c r="E72" s="1194"/>
      <c r="F72" s="209">
        <v>2886.9639999999999</v>
      </c>
      <c r="G72" s="210">
        <v>1509.07</v>
      </c>
      <c r="H72" s="211">
        <v>113.95</v>
      </c>
      <c r="I72" s="212">
        <v>4509.9840000000004</v>
      </c>
      <c r="J72" s="209">
        <v>2882.4850000000001</v>
      </c>
      <c r="K72" s="210">
        <v>1106.662</v>
      </c>
      <c r="L72" s="211">
        <v>0</v>
      </c>
      <c r="M72" s="212">
        <v>3989.1469999999999</v>
      </c>
    </row>
    <row r="73" spans="2:13" s="2" customFormat="1" ht="12.75" customHeight="1" thickBot="1">
      <c r="B73" s="37"/>
      <c r="C73" s="1206" t="s">
        <v>243</v>
      </c>
      <c r="D73" s="1206"/>
      <c r="E73" s="1207"/>
      <c r="F73" s="213">
        <v>90.977999999999994</v>
      </c>
      <c r="G73" s="214">
        <v>19.545000000000002</v>
      </c>
      <c r="H73" s="215">
        <v>0</v>
      </c>
      <c r="I73" s="216">
        <v>110.523</v>
      </c>
      <c r="J73" s="213">
        <v>110.523</v>
      </c>
      <c r="K73" s="214">
        <v>0</v>
      </c>
      <c r="L73" s="215">
        <v>0</v>
      </c>
      <c r="M73" s="216">
        <v>110.523</v>
      </c>
    </row>
    <row r="74" spans="2:13" s="2" customFormat="1" ht="15" customHeight="1" thickBot="1">
      <c r="B74" s="1245" t="s">
        <v>244</v>
      </c>
      <c r="C74" s="1229"/>
      <c r="D74" s="1229"/>
      <c r="E74" s="1230"/>
      <c r="F74" s="217">
        <v>870.38499999999999</v>
      </c>
      <c r="G74" s="218">
        <v>639.05499999999995</v>
      </c>
      <c r="H74" s="219">
        <v>30.812999999999999</v>
      </c>
      <c r="I74" s="220">
        <v>1540.2529999999999</v>
      </c>
      <c r="J74" s="217">
        <v>832.37400000000002</v>
      </c>
      <c r="K74" s="218">
        <v>477.46499999999997</v>
      </c>
      <c r="L74" s="219">
        <v>36.709000000000003</v>
      </c>
      <c r="M74" s="220">
        <v>1346.548</v>
      </c>
    </row>
    <row r="75" spans="2:13" s="2" customFormat="1" ht="12.75" customHeight="1">
      <c r="B75" s="171"/>
      <c r="C75" s="1246" t="s">
        <v>245</v>
      </c>
      <c r="D75" s="1246"/>
      <c r="E75" s="1247"/>
      <c r="F75" s="221">
        <v>28.57</v>
      </c>
      <c r="G75" s="222">
        <v>69.48</v>
      </c>
      <c r="H75" s="223">
        <v>1.8819999999999999</v>
      </c>
      <c r="I75" s="224">
        <v>99.932000000000002</v>
      </c>
      <c r="J75" s="221">
        <v>46.923000000000002</v>
      </c>
      <c r="K75" s="222">
        <v>55.094000000000001</v>
      </c>
      <c r="L75" s="223">
        <v>1.1539999999999999</v>
      </c>
      <c r="M75" s="224">
        <v>103.17100000000001</v>
      </c>
    </row>
    <row r="76" spans="2:13" s="2" customFormat="1" ht="13.9" customHeight="1">
      <c r="B76" s="37"/>
      <c r="C76" s="1193" t="s">
        <v>246</v>
      </c>
      <c r="D76" s="1193"/>
      <c r="E76" s="1194"/>
      <c r="F76" s="225">
        <v>15.394</v>
      </c>
      <c r="G76" s="226">
        <v>38.863999999999997</v>
      </c>
      <c r="H76" s="227">
        <v>0.08</v>
      </c>
      <c r="I76" s="228">
        <v>54.338000000000001</v>
      </c>
      <c r="J76" s="225">
        <v>12.222</v>
      </c>
      <c r="K76" s="226">
        <v>32.213999999999999</v>
      </c>
      <c r="L76" s="227">
        <v>0.38600000000000001</v>
      </c>
      <c r="M76" s="228">
        <v>44.822000000000003</v>
      </c>
    </row>
    <row r="77" spans="2:13" s="2" customFormat="1" ht="12.75" customHeight="1">
      <c r="B77" s="37"/>
      <c r="C77" s="1193" t="s">
        <v>247</v>
      </c>
      <c r="D77" s="1193"/>
      <c r="E77" s="1194"/>
      <c r="F77" s="225">
        <v>797.35599999999999</v>
      </c>
      <c r="G77" s="226">
        <v>507.392</v>
      </c>
      <c r="H77" s="227">
        <v>28.498000000000001</v>
      </c>
      <c r="I77" s="228">
        <v>1333.2460000000001</v>
      </c>
      <c r="J77" s="225">
        <v>747.50800000000004</v>
      </c>
      <c r="K77" s="226">
        <v>359.79300000000001</v>
      </c>
      <c r="L77" s="227">
        <v>32.484000000000002</v>
      </c>
      <c r="M77" s="228">
        <v>1139.7850000000001</v>
      </c>
    </row>
    <row r="78" spans="2:13" s="2" customFormat="1" ht="12.75" customHeight="1">
      <c r="B78" s="37"/>
      <c r="C78" s="1193" t="s">
        <v>248</v>
      </c>
      <c r="D78" s="1193"/>
      <c r="E78" s="1194"/>
      <c r="F78" s="229">
        <v>0</v>
      </c>
      <c r="G78" s="230">
        <v>8.8339999999999996</v>
      </c>
      <c r="H78" s="231">
        <v>1.6E-2</v>
      </c>
      <c r="I78" s="232">
        <v>8.85</v>
      </c>
      <c r="J78" s="229">
        <v>0</v>
      </c>
      <c r="K78" s="230">
        <v>14.266999999999999</v>
      </c>
      <c r="L78" s="231">
        <v>2.6850000000000001</v>
      </c>
      <c r="M78" s="232">
        <v>16.952000000000002</v>
      </c>
    </row>
    <row r="79" spans="2:13" s="2" customFormat="1" ht="15" customHeight="1">
      <c r="B79" s="37"/>
      <c r="C79" s="1193" t="s">
        <v>249</v>
      </c>
      <c r="D79" s="1193"/>
      <c r="E79" s="1194"/>
      <c r="F79" s="229">
        <v>25.242000000000001</v>
      </c>
      <c r="G79" s="230">
        <v>14.484999999999999</v>
      </c>
      <c r="H79" s="231">
        <v>0.33700000000000002</v>
      </c>
      <c r="I79" s="232">
        <v>40.064</v>
      </c>
      <c r="J79" s="229">
        <v>22.117000000000001</v>
      </c>
      <c r="K79" s="230">
        <v>16.097000000000001</v>
      </c>
      <c r="L79" s="231">
        <v>0</v>
      </c>
      <c r="M79" s="232">
        <v>38.213999999999999</v>
      </c>
    </row>
    <row r="80" spans="2:13" s="2" customFormat="1" ht="16.899999999999999" customHeight="1" thickBot="1">
      <c r="B80" s="245"/>
      <c r="C80" s="1248" t="s">
        <v>250</v>
      </c>
      <c r="D80" s="1248"/>
      <c r="E80" s="1249"/>
      <c r="F80" s="229">
        <v>3.823</v>
      </c>
      <c r="G80" s="230">
        <v>0</v>
      </c>
      <c r="H80" s="231">
        <v>0</v>
      </c>
      <c r="I80" s="232">
        <v>3.823</v>
      </c>
      <c r="J80" s="229">
        <v>3.6040000000000001</v>
      </c>
      <c r="K80" s="230">
        <v>0</v>
      </c>
      <c r="L80" s="231">
        <v>0</v>
      </c>
      <c r="M80" s="232">
        <v>3.6040000000000001</v>
      </c>
    </row>
    <row r="81" spans="2:25" s="2" customFormat="1" ht="16.149999999999999" customHeight="1" thickBot="1">
      <c r="B81" s="1252" t="s">
        <v>251</v>
      </c>
      <c r="C81" s="1253"/>
      <c r="D81" s="1253"/>
      <c r="E81" s="1254"/>
      <c r="F81" s="233">
        <v>3526.567</v>
      </c>
      <c r="G81" s="234">
        <v>880.70500000000004</v>
      </c>
      <c r="H81" s="235">
        <v>137.12200000000001</v>
      </c>
      <c r="I81" s="236">
        <v>4544.3940000000002</v>
      </c>
      <c r="J81" s="233">
        <v>4115.643</v>
      </c>
      <c r="K81" s="234">
        <v>581.54999999999995</v>
      </c>
      <c r="L81" s="235">
        <v>146.23400000000001</v>
      </c>
      <c r="M81" s="236">
        <v>4843.4269999999997</v>
      </c>
    </row>
    <row r="82" spans="2:25" s="2" customFormat="1" ht="13.9" customHeight="1">
      <c r="B82" s="171"/>
      <c r="C82" s="1255" t="s">
        <v>252</v>
      </c>
      <c r="D82" s="1255"/>
      <c r="E82" s="1256"/>
      <c r="F82" s="237">
        <v>20.047000000000001</v>
      </c>
      <c r="G82" s="238">
        <v>14.984999999999999</v>
      </c>
      <c r="H82" s="239">
        <v>1.36</v>
      </c>
      <c r="I82" s="240">
        <v>36.392000000000003</v>
      </c>
      <c r="J82" s="237">
        <v>15.82</v>
      </c>
      <c r="K82" s="238">
        <v>18.016999999999999</v>
      </c>
      <c r="L82" s="239">
        <v>1.359</v>
      </c>
      <c r="M82" s="240">
        <v>35.195999999999998</v>
      </c>
    </row>
    <row r="83" spans="2:25" s="2" customFormat="1" ht="13.15" customHeight="1">
      <c r="B83" s="37"/>
      <c r="C83" s="1193" t="s">
        <v>253</v>
      </c>
      <c r="D83" s="1193"/>
      <c r="E83" s="1194"/>
      <c r="F83" s="241">
        <v>1266.4970000000001</v>
      </c>
      <c r="G83" s="242">
        <v>556.54700000000003</v>
      </c>
      <c r="H83" s="243">
        <v>17.954999999999998</v>
      </c>
      <c r="I83" s="244">
        <v>1840.999</v>
      </c>
      <c r="J83" s="241">
        <v>1898.7239999999999</v>
      </c>
      <c r="K83" s="242">
        <v>357.95</v>
      </c>
      <c r="L83" s="243">
        <v>30.032</v>
      </c>
      <c r="M83" s="244">
        <v>2286.7060000000001</v>
      </c>
    </row>
    <row r="84" spans="2:25" s="2" customFormat="1" ht="14.45" customHeight="1" thickBot="1">
      <c r="B84" s="245"/>
      <c r="C84" s="1248" t="s">
        <v>254</v>
      </c>
      <c r="D84" s="1248"/>
      <c r="E84" s="1249"/>
      <c r="F84" s="246">
        <v>2240.0230000000001</v>
      </c>
      <c r="G84" s="247">
        <v>309.173</v>
      </c>
      <c r="H84" s="248">
        <v>117.807</v>
      </c>
      <c r="I84" s="249">
        <v>2667.0030000000002</v>
      </c>
      <c r="J84" s="246">
        <v>2201.0990000000002</v>
      </c>
      <c r="K84" s="247">
        <v>205.583</v>
      </c>
      <c r="L84" s="248">
        <v>114.843</v>
      </c>
      <c r="M84" s="249">
        <v>2521.5250000000001</v>
      </c>
    </row>
    <row r="85" spans="2:25" s="2" customFormat="1" ht="13.9" customHeight="1" thickBot="1">
      <c r="B85" s="1151" t="s">
        <v>255</v>
      </c>
      <c r="C85" s="1152"/>
      <c r="D85" s="1152"/>
      <c r="E85" s="1153"/>
      <c r="F85" s="250">
        <v>728.43499999999995</v>
      </c>
      <c r="G85" s="251">
        <v>221.95099999999999</v>
      </c>
      <c r="H85" s="252">
        <v>9.2089999999999996</v>
      </c>
      <c r="I85" s="253">
        <v>959.59500000000003</v>
      </c>
      <c r="J85" s="250">
        <v>890.51</v>
      </c>
      <c r="K85" s="251">
        <v>175.738</v>
      </c>
      <c r="L85" s="252">
        <v>14.295999999999999</v>
      </c>
      <c r="M85" s="253">
        <v>1080.5440000000001</v>
      </c>
    </row>
    <row r="86" spans="2:25" s="2" customFormat="1" ht="16.149999999999999" customHeight="1" thickBot="1">
      <c r="B86" s="254"/>
      <c r="C86" s="1250" t="s">
        <v>256</v>
      </c>
      <c r="D86" s="1250"/>
      <c r="E86" s="1251"/>
      <c r="F86" s="255">
        <v>728.43499999999995</v>
      </c>
      <c r="G86" s="256">
        <v>221.95099999999999</v>
      </c>
      <c r="H86" s="257">
        <v>9.2089999999999996</v>
      </c>
      <c r="I86" s="258">
        <v>959.59500000000003</v>
      </c>
      <c r="J86" s="255">
        <v>890.51</v>
      </c>
      <c r="K86" s="256">
        <v>175.738</v>
      </c>
      <c r="L86" s="257">
        <v>14.295999999999999</v>
      </c>
      <c r="M86" s="258">
        <v>1080.5440000000001</v>
      </c>
    </row>
    <row r="87" spans="2:25" s="2" customFormat="1" ht="13.9" customHeight="1" thickBot="1">
      <c r="B87" s="1245" t="s">
        <v>257</v>
      </c>
      <c r="C87" s="1229"/>
      <c r="D87" s="1229"/>
      <c r="E87" s="1230"/>
      <c r="F87" s="259">
        <v>30341.366000000002</v>
      </c>
      <c r="G87" s="260">
        <v>13894.885</v>
      </c>
      <c r="H87" s="261">
        <v>1676.6010797799997</v>
      </c>
      <c r="I87" s="262">
        <v>45912.852079780001</v>
      </c>
      <c r="J87" s="259">
        <v>34593.862999999998</v>
      </c>
      <c r="K87" s="260">
        <v>10683.799000000001</v>
      </c>
      <c r="L87" s="261">
        <v>1913.173</v>
      </c>
      <c r="M87" s="262">
        <v>47190.834999999999</v>
      </c>
    </row>
    <row r="88" spans="2:25" s="2" customFormat="1" ht="12.75" customHeight="1">
      <c r="B88" s="171"/>
      <c r="C88" s="1246" t="s">
        <v>258</v>
      </c>
      <c r="D88" s="1246"/>
      <c r="E88" s="1247"/>
      <c r="F88" s="263">
        <v>10979.936</v>
      </c>
      <c r="G88" s="264">
        <v>12448.24</v>
      </c>
      <c r="H88" s="265">
        <v>3337.4720000000002</v>
      </c>
      <c r="I88" s="266">
        <v>26765.648000000001</v>
      </c>
      <c r="J88" s="263">
        <v>14919.424999999999</v>
      </c>
      <c r="K88" s="264">
        <v>8945.1440000000002</v>
      </c>
      <c r="L88" s="265">
        <v>3337.4720000000002</v>
      </c>
      <c r="M88" s="266">
        <v>27202.041000000001</v>
      </c>
    </row>
    <row r="89" spans="2:25" s="2" customFormat="1" ht="14.45" customHeight="1">
      <c r="B89" s="37"/>
      <c r="C89" s="1193" t="s">
        <v>259</v>
      </c>
      <c r="D89" s="1193"/>
      <c r="E89" s="1194"/>
      <c r="F89" s="267">
        <v>10422.804</v>
      </c>
      <c r="G89" s="268">
        <v>1514.5630000000001</v>
      </c>
      <c r="H89" s="269">
        <v>194.256</v>
      </c>
      <c r="I89" s="270">
        <v>12131.623</v>
      </c>
      <c r="J89" s="267">
        <v>10832.312</v>
      </c>
      <c r="K89" s="268">
        <v>1562.837</v>
      </c>
      <c r="L89" s="269">
        <v>142.03100000000001</v>
      </c>
      <c r="M89" s="270">
        <v>12537.18</v>
      </c>
    </row>
    <row r="90" spans="2:25" s="2" customFormat="1" ht="14.45" customHeight="1">
      <c r="B90" s="37"/>
      <c r="C90" s="1193" t="s">
        <v>260</v>
      </c>
      <c r="D90" s="1193"/>
      <c r="E90" s="1194"/>
      <c r="F90" s="267">
        <v>8914.64</v>
      </c>
      <c r="G90" s="268">
        <v>-115.76</v>
      </c>
      <c r="H90" s="269">
        <v>-1838.915</v>
      </c>
      <c r="I90" s="270">
        <v>6959.9650000000001</v>
      </c>
      <c r="J90" s="267">
        <v>8688.2749999999996</v>
      </c>
      <c r="K90" s="268">
        <v>47.529000000000003</v>
      </c>
      <c r="L90" s="269">
        <v>-1701.953</v>
      </c>
      <c r="M90" s="270">
        <v>7033.8509999999997</v>
      </c>
    </row>
    <row r="91" spans="2:25" s="2" customFormat="1" ht="12.75" customHeight="1">
      <c r="B91" s="37"/>
      <c r="C91" s="1193" t="s">
        <v>261</v>
      </c>
      <c r="D91" s="1193"/>
      <c r="E91" s="1194"/>
      <c r="F91" s="267">
        <v>23.986000000000001</v>
      </c>
      <c r="G91" s="268">
        <v>96.116</v>
      </c>
      <c r="H91" s="269">
        <v>52.954000000000001</v>
      </c>
      <c r="I91" s="270">
        <v>173.05600000000001</v>
      </c>
      <c r="J91" s="267">
        <v>153.851</v>
      </c>
      <c r="K91" s="268">
        <v>163.96199999999999</v>
      </c>
      <c r="L91" s="269">
        <v>138.15899999999999</v>
      </c>
      <c r="M91" s="270">
        <v>455.97199999999998</v>
      </c>
    </row>
    <row r="92" spans="2:25" s="2" customFormat="1" ht="13.9" customHeight="1" thickBot="1">
      <c r="B92" s="245"/>
      <c r="C92" s="1248" t="s">
        <v>262</v>
      </c>
      <c r="D92" s="1248"/>
      <c r="E92" s="1249"/>
      <c r="F92" s="271">
        <v>0</v>
      </c>
      <c r="G92" s="272">
        <v>-48.274000000000001</v>
      </c>
      <c r="H92" s="273">
        <v>-69.165920220000174</v>
      </c>
      <c r="I92" s="274">
        <v>-117.43992022000018</v>
      </c>
      <c r="J92" s="271">
        <v>0</v>
      </c>
      <c r="K92" s="272">
        <v>-35.673000000000002</v>
      </c>
      <c r="L92" s="273">
        <v>-2.536</v>
      </c>
      <c r="M92" s="274">
        <v>-38.209000000000003</v>
      </c>
    </row>
    <row r="93" spans="2:25" s="2" customFormat="1" ht="14.45" customHeight="1" thickBot="1">
      <c r="B93" s="1151" t="s">
        <v>263</v>
      </c>
      <c r="C93" s="1152" t="s">
        <v>8</v>
      </c>
      <c r="D93" s="1152"/>
      <c r="E93" s="1153"/>
      <c r="F93" s="275">
        <v>3673.1750000000002</v>
      </c>
      <c r="G93" s="276">
        <v>1030.009</v>
      </c>
      <c r="H93" s="277">
        <v>53.744999999999997</v>
      </c>
      <c r="I93" s="278">
        <v>4756.9290000000001</v>
      </c>
      <c r="J93" s="275">
        <v>5504.8530000000001</v>
      </c>
      <c r="K93" s="276">
        <v>762.03399999999999</v>
      </c>
      <c r="L93" s="277">
        <v>96.028000000000006</v>
      </c>
      <c r="M93" s="278">
        <v>6362.915</v>
      </c>
    </row>
    <row r="94" spans="2:25" s="2" customFormat="1" ht="14.45" customHeight="1" thickBot="1">
      <c r="B94" s="1151" t="s">
        <v>264</v>
      </c>
      <c r="C94" s="1152"/>
      <c r="D94" s="1152"/>
      <c r="E94" s="1153"/>
      <c r="F94" s="279">
        <v>284474.34499999997</v>
      </c>
      <c r="G94" s="280">
        <v>123705.216</v>
      </c>
      <c r="H94" s="280">
        <v>15488.08707978</v>
      </c>
      <c r="I94" s="278">
        <v>423667.64807977999</v>
      </c>
      <c r="J94" s="279">
        <v>330460.25799999997</v>
      </c>
      <c r="K94" s="280">
        <v>97914.073000000004</v>
      </c>
      <c r="L94" s="280">
        <v>16305.921</v>
      </c>
      <c r="M94" s="278">
        <v>444680.25199999998</v>
      </c>
      <c r="N94" s="3"/>
      <c r="O94" s="3"/>
      <c r="P94" s="3"/>
      <c r="Q94" s="3"/>
      <c r="V94" s="3"/>
      <c r="W94" s="3"/>
      <c r="X94" s="3"/>
      <c r="Y94" s="3"/>
    </row>
    <row r="95" spans="2:25" s="2" customFormat="1">
      <c r="B95" s="281"/>
      <c r="C95" s="281"/>
      <c r="D95" s="281"/>
      <c r="E95" s="281"/>
      <c r="F95" s="282"/>
      <c r="G95" s="282"/>
      <c r="H95" s="282"/>
      <c r="I95" s="282"/>
      <c r="R95" s="3"/>
      <c r="S95" s="3"/>
      <c r="T95" s="3"/>
      <c r="U95" s="3"/>
    </row>
    <row r="96" spans="2:25" s="2" customFormat="1">
      <c r="B96" s="281"/>
      <c r="C96" s="281"/>
      <c r="D96" s="1144"/>
      <c r="E96" s="1144"/>
      <c r="H96" s="282"/>
      <c r="I96" s="282"/>
    </row>
    <row r="97" spans="2:9" s="2" customFormat="1">
      <c r="B97" s="1"/>
      <c r="C97" s="1"/>
      <c r="D97" s="1"/>
      <c r="E97" s="1"/>
      <c r="F97" s="282"/>
      <c r="G97" s="282"/>
      <c r="H97" s="282"/>
      <c r="I97" s="282"/>
    </row>
    <row r="98" spans="2:9" s="2" customFormat="1">
      <c r="B98" s="1"/>
      <c r="C98" s="1"/>
      <c r="D98" s="1"/>
      <c r="E98" s="1"/>
      <c r="F98" s="65"/>
      <c r="G98" s="65"/>
      <c r="H98" s="65"/>
      <c r="I98" s="65"/>
    </row>
    <row r="99" spans="2:9" s="2" customFormat="1">
      <c r="B99" s="1"/>
      <c r="C99" s="1"/>
      <c r="D99" s="1"/>
      <c r="E99" s="1"/>
      <c r="F99" s="64"/>
      <c r="G99" s="64"/>
      <c r="H99" s="64"/>
      <c r="I99" s="64"/>
    </row>
    <row r="100" spans="2:9" s="2" customFormat="1">
      <c r="B100" s="1"/>
      <c r="C100" s="1"/>
      <c r="D100" s="1"/>
      <c r="E100" s="1"/>
      <c r="F100" s="64"/>
      <c r="G100" s="64"/>
      <c r="H100" s="64"/>
      <c r="I100" s="64"/>
    </row>
    <row r="101" spans="2:9" s="2" customFormat="1">
      <c r="B101" s="1"/>
      <c r="C101" s="1"/>
      <c r="D101" s="1"/>
      <c r="E101" s="1"/>
      <c r="F101" s="65"/>
      <c r="G101" s="65"/>
      <c r="H101" s="65"/>
      <c r="I101" s="65"/>
    </row>
    <row r="103" spans="2:9" s="2" customFormat="1">
      <c r="B103" s="1"/>
      <c r="C103" s="1"/>
      <c r="D103" s="1"/>
      <c r="E103" s="1"/>
      <c r="F103" s="65"/>
      <c r="G103" s="65"/>
      <c r="H103" s="65"/>
      <c r="I103" s="65"/>
    </row>
    <row r="105" spans="2:9" s="2" customFormat="1">
      <c r="B105" s="1"/>
      <c r="C105" s="1"/>
      <c r="D105" s="1"/>
      <c r="E105" s="1"/>
      <c r="F105" s="64"/>
      <c r="G105" s="64"/>
      <c r="H105" s="64"/>
      <c r="I105" s="64"/>
    </row>
  </sheetData>
  <mergeCells count="93">
    <mergeCell ref="C14:E14"/>
    <mergeCell ref="C3:M3"/>
    <mergeCell ref="L5:M5"/>
    <mergeCell ref="B6:E7"/>
    <mergeCell ref="F6:I6"/>
    <mergeCell ref="J6:M6"/>
    <mergeCell ref="B8:E8"/>
    <mergeCell ref="C9:E9"/>
    <mergeCell ref="C10:E10"/>
    <mergeCell ref="B11:E11"/>
    <mergeCell ref="B12:E12"/>
    <mergeCell ref="C13:E13"/>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B74:E74"/>
    <mergeCell ref="C63:E63"/>
    <mergeCell ref="C64:E64"/>
    <mergeCell ref="C65:E65"/>
    <mergeCell ref="C66:E66"/>
    <mergeCell ref="B67:E67"/>
    <mergeCell ref="C68:E68"/>
    <mergeCell ref="C69:E69"/>
    <mergeCell ref="B70:E70"/>
    <mergeCell ref="C71:E71"/>
    <mergeCell ref="C72:E72"/>
    <mergeCell ref="C73:E73"/>
    <mergeCell ref="C86:E86"/>
    <mergeCell ref="C75:E75"/>
    <mergeCell ref="C76:E76"/>
    <mergeCell ref="C77:E77"/>
    <mergeCell ref="C78:E78"/>
    <mergeCell ref="C79:E79"/>
    <mergeCell ref="C80:E80"/>
    <mergeCell ref="B81:E81"/>
    <mergeCell ref="C82:E82"/>
    <mergeCell ref="C83:E83"/>
    <mergeCell ref="C84:E84"/>
    <mergeCell ref="B85:E85"/>
    <mergeCell ref="B93:E93"/>
    <mergeCell ref="B94:E94"/>
    <mergeCell ref="D96:E96"/>
    <mergeCell ref="B87:E87"/>
    <mergeCell ref="C88:E88"/>
    <mergeCell ref="C89:E89"/>
    <mergeCell ref="C90:E90"/>
    <mergeCell ref="C91:E91"/>
    <mergeCell ref="C92:E92"/>
  </mergeCells>
  <printOptions horizontalCentered="1"/>
  <pageMargins left="0.7" right="0.7" top="0.75" bottom="0.75" header="0.3" footer="0.3"/>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RowHeight="12.75"/>
  <cols>
    <col min="1" max="1" width="37.85546875" style="1472" customWidth="1"/>
    <col min="2" max="2" width="10.85546875" style="1472" customWidth="1"/>
    <col min="3" max="3" width="10.42578125" style="1472" customWidth="1"/>
    <col min="4" max="4" width="13.85546875" style="1472" customWidth="1"/>
    <col min="5" max="5" width="13.7109375" style="1472" customWidth="1"/>
    <col min="6" max="16384" width="9.140625" style="1472"/>
  </cols>
  <sheetData>
    <row r="1" spans="1:5">
      <c r="D1" s="1473" t="s">
        <v>573</v>
      </c>
      <c r="E1" s="1474"/>
    </row>
    <row r="3" spans="1:5" ht="14.25">
      <c r="A3" s="1576" t="s">
        <v>574</v>
      </c>
      <c r="B3" s="1576"/>
      <c r="C3" s="1576"/>
      <c r="D3" s="1576"/>
      <c r="E3" s="1576"/>
    </row>
    <row r="4" spans="1:5" ht="14.25">
      <c r="A4" s="1476"/>
      <c r="B4" s="1476"/>
      <c r="C4" s="1476"/>
      <c r="D4" s="1476"/>
      <c r="E4" s="1476"/>
    </row>
    <row r="5" spans="1:5" ht="13.5" thickBot="1">
      <c r="D5" s="1549" t="s">
        <v>575</v>
      </c>
      <c r="E5" s="1549"/>
    </row>
    <row r="6" spans="1:5" s="1482" customFormat="1" ht="12.75" customHeight="1">
      <c r="A6" s="1478" t="s">
        <v>524</v>
      </c>
      <c r="B6" s="1551" t="s">
        <v>576</v>
      </c>
      <c r="C6" s="1552"/>
      <c r="D6" s="1552"/>
      <c r="E6" s="1553"/>
    </row>
    <row r="7" spans="1:5" s="1482" customFormat="1" ht="13.5" thickBot="1">
      <c r="A7" s="1483"/>
      <c r="B7" s="1555"/>
      <c r="C7" s="1556"/>
      <c r="D7" s="1556"/>
      <c r="E7" s="1557"/>
    </row>
    <row r="8" spans="1:5" ht="26.25" thickBot="1">
      <c r="A8" s="1487"/>
      <c r="B8" s="1559" t="s">
        <v>577</v>
      </c>
      <c r="C8" s="1560" t="s">
        <v>578</v>
      </c>
      <c r="D8" s="1560" t="s">
        <v>579</v>
      </c>
      <c r="E8" s="1561" t="s">
        <v>580</v>
      </c>
    </row>
    <row r="9" spans="1:5">
      <c r="A9" s="1491" t="s">
        <v>534</v>
      </c>
      <c r="B9" s="1577">
        <v>1.7919421240821281</v>
      </c>
      <c r="C9" s="1578">
        <v>3.1546370166103466</v>
      </c>
      <c r="D9" s="1578">
        <v>1.8120968301953175</v>
      </c>
      <c r="E9" s="1579">
        <v>1.908603601690583</v>
      </c>
    </row>
    <row r="10" spans="1:5">
      <c r="A10" s="1495" t="s">
        <v>535</v>
      </c>
      <c r="B10" s="1580">
        <v>0.55875226746731721</v>
      </c>
      <c r="C10" s="1581">
        <v>0.27325895589135246</v>
      </c>
      <c r="D10" s="1581">
        <v>2.3727744495745413</v>
      </c>
      <c r="E10" s="1582">
        <v>0.54382570887478554</v>
      </c>
    </row>
    <row r="11" spans="1:5">
      <c r="A11" s="1495" t="s">
        <v>536</v>
      </c>
      <c r="B11" s="1580">
        <v>1.4919578952999413</v>
      </c>
      <c r="C11" s="1581">
        <v>1.9052256737789286</v>
      </c>
      <c r="D11" s="1581">
        <v>2.1880511798895075</v>
      </c>
      <c r="E11" s="1582">
        <v>1.5277643012631799</v>
      </c>
    </row>
    <row r="12" spans="1:5" ht="25.5">
      <c r="A12" s="1495" t="s">
        <v>537</v>
      </c>
      <c r="B12" s="1580">
        <v>1.842520530970885</v>
      </c>
      <c r="C12" s="1581">
        <v>1.4353357733282543</v>
      </c>
      <c r="D12" s="1581">
        <v>1.9244808956187529</v>
      </c>
      <c r="E12" s="1582">
        <v>1.795094061161989</v>
      </c>
    </row>
    <row r="13" spans="1:5" ht="25.5">
      <c r="A13" s="1495" t="s">
        <v>538</v>
      </c>
      <c r="B13" s="1580">
        <v>1.6385315008916803</v>
      </c>
      <c r="C13" s="1581">
        <v>5.7042857928676227</v>
      </c>
      <c r="D13" s="1581">
        <v>2.9219109571011839E-2</v>
      </c>
      <c r="E13" s="1582">
        <v>1.0028266161668722</v>
      </c>
    </row>
    <row r="14" spans="1:5" ht="25.5">
      <c r="A14" s="1495" t="s">
        <v>539</v>
      </c>
      <c r="B14" s="1580">
        <v>0.46757096183901509</v>
      </c>
      <c r="C14" s="1581">
        <v>0.94500246953035338</v>
      </c>
      <c r="D14" s="1581">
        <v>1.3542687055048033</v>
      </c>
      <c r="E14" s="1582">
        <v>0.48153817353222217</v>
      </c>
    </row>
    <row r="15" spans="1:5">
      <c r="A15" s="1495" t="s">
        <v>540</v>
      </c>
      <c r="B15" s="1580">
        <v>1.8518603371344065</v>
      </c>
      <c r="C15" s="1581">
        <v>2.7052225521347215</v>
      </c>
      <c r="D15" s="1581">
        <v>1.4918115406399095</v>
      </c>
      <c r="E15" s="1582">
        <v>1.8777275128693676</v>
      </c>
    </row>
    <row r="16" spans="1:5" ht="25.5">
      <c r="A16" s="1495" t="s">
        <v>541</v>
      </c>
      <c r="B16" s="1580">
        <v>2.3595167033830995</v>
      </c>
      <c r="C16" s="1581">
        <v>0.46161458242522518</v>
      </c>
      <c r="D16" s="1581">
        <v>0.19656362755970697</v>
      </c>
      <c r="E16" s="1582">
        <v>2.1914365560667646</v>
      </c>
    </row>
    <row r="17" spans="1:5" ht="25.5">
      <c r="A17" s="1495" t="s">
        <v>542</v>
      </c>
      <c r="B17" s="1580">
        <v>0.37374440488922606</v>
      </c>
      <c r="C17" s="1581">
        <v>6.164945309804111E-2</v>
      </c>
      <c r="D17" s="1581">
        <v>2.2035406841829479</v>
      </c>
      <c r="E17" s="1582">
        <v>0.40176722131858233</v>
      </c>
    </row>
    <row r="18" spans="1:5">
      <c r="A18" s="1495" t="s">
        <v>543</v>
      </c>
      <c r="B18" s="1580">
        <v>1.7648802573465969</v>
      </c>
      <c r="C18" s="1581">
        <v>0.99076582528838253</v>
      </c>
      <c r="D18" s="1581">
        <v>1.2388825144665601</v>
      </c>
      <c r="E18" s="1582">
        <v>1.7209868379521496</v>
      </c>
    </row>
    <row r="19" spans="1:5" ht="25.5">
      <c r="A19" s="1495" t="s">
        <v>544</v>
      </c>
      <c r="B19" s="1580">
        <v>1.551946661660486</v>
      </c>
      <c r="C19" s="1581">
        <v>2.6812793943847888</v>
      </c>
      <c r="D19" s="1581">
        <v>2.4683114290232862</v>
      </c>
      <c r="E19" s="1582">
        <v>1.6884114249217341</v>
      </c>
    </row>
    <row r="20" spans="1:5">
      <c r="A20" s="1495" t="s">
        <v>545</v>
      </c>
      <c r="B20" s="1580">
        <v>1.5760050097118938</v>
      </c>
      <c r="C20" s="1581">
        <v>1.5123888722479415</v>
      </c>
      <c r="D20" s="1581">
        <v>2.4370658206471392</v>
      </c>
      <c r="E20" s="1582">
        <v>1.6242459024828522</v>
      </c>
    </row>
    <row r="21" spans="1:5" ht="25.5">
      <c r="A21" s="1495" t="s">
        <v>546</v>
      </c>
      <c r="B21" s="1580">
        <v>1.977462636405446</v>
      </c>
      <c r="C21" s="1581">
        <v>1.6932140981709203</v>
      </c>
      <c r="D21" s="1581">
        <v>2.3777557435948449</v>
      </c>
      <c r="E21" s="1582">
        <v>1.9699375331317177</v>
      </c>
    </row>
    <row r="22" spans="1:5">
      <c r="A22" s="1495" t="s">
        <v>547</v>
      </c>
      <c r="B22" s="1580">
        <v>1.1907747502144785</v>
      </c>
      <c r="C22" s="1581">
        <v>0.70862321894147151</v>
      </c>
      <c r="D22" s="1581">
        <v>1.5649278736173535</v>
      </c>
      <c r="E22" s="1582">
        <v>1.1780914995759029</v>
      </c>
    </row>
    <row r="23" spans="1:5">
      <c r="A23" s="1495" t="s">
        <v>548</v>
      </c>
      <c r="B23" s="1580">
        <v>0.8933519077470784</v>
      </c>
      <c r="C23" s="1581">
        <v>0.78903704004136976</v>
      </c>
      <c r="D23" s="1581">
        <v>1.1129241078316023</v>
      </c>
      <c r="E23" s="1582">
        <v>1.1081147578331518</v>
      </c>
    </row>
    <row r="24" spans="1:5">
      <c r="A24" s="1495" t="s">
        <v>549</v>
      </c>
      <c r="B24" s="1580">
        <v>2.2605470716133058</v>
      </c>
      <c r="C24" s="1581">
        <v>0.86085480398419567</v>
      </c>
      <c r="D24" s="1581">
        <v>2.003944206946048</v>
      </c>
      <c r="E24" s="1582">
        <v>2.2436288991561604</v>
      </c>
    </row>
    <row r="25" spans="1:5">
      <c r="A25" s="1495" t="s">
        <v>550</v>
      </c>
      <c r="B25" s="1580">
        <v>1.2492157088946498</v>
      </c>
      <c r="C25" s="1581">
        <v>1.602261786213385</v>
      </c>
      <c r="D25" s="1581">
        <v>2.284329905288403</v>
      </c>
      <c r="E25" s="1582">
        <v>1.3034614200647769</v>
      </c>
    </row>
    <row r="26" spans="1:5" ht="25.5">
      <c r="A26" s="1495" t="s">
        <v>551</v>
      </c>
      <c r="B26" s="1580">
        <v>3.0639976486025144</v>
      </c>
      <c r="C26" s="1581">
        <v>3.033985459096157</v>
      </c>
      <c r="D26" s="1581">
        <v>2.0040271386755801</v>
      </c>
      <c r="E26" s="1582">
        <v>3.0508286948401175</v>
      </c>
    </row>
    <row r="27" spans="1:5" ht="25.5">
      <c r="A27" s="1495" t="s">
        <v>552</v>
      </c>
      <c r="B27" s="1580">
        <v>0.1446134317917549</v>
      </c>
      <c r="C27" s="1581">
        <v>4.7052367182388076E-3</v>
      </c>
      <c r="D27" s="1581">
        <v>0.58803190300812558</v>
      </c>
      <c r="E27" s="1582">
        <v>0.56151769087101089</v>
      </c>
    </row>
    <row r="28" spans="1:5">
      <c r="A28" s="1495" t="s">
        <v>553</v>
      </c>
      <c r="B28" s="1580">
        <v>1.9251989156702023</v>
      </c>
      <c r="C28" s="1581">
        <v>0.11683981489994179</v>
      </c>
      <c r="D28" s="1581">
        <v>0.80365423291465865</v>
      </c>
      <c r="E28" s="1582">
        <v>1.8287395503777488</v>
      </c>
    </row>
    <row r="29" spans="1:5">
      <c r="A29" s="1495" t="s">
        <v>554</v>
      </c>
      <c r="B29" s="1580">
        <v>0.9219665565445504</v>
      </c>
      <c r="C29" s="1581">
        <v>0.33216728093909115</v>
      </c>
      <c r="D29" s="1581">
        <v>1.009088820150243</v>
      </c>
      <c r="E29" s="1582">
        <v>0.83316279301128437</v>
      </c>
    </row>
    <row r="30" spans="1:5">
      <c r="A30" s="1495" t="s">
        <v>555</v>
      </c>
      <c r="B30" s="1580">
        <v>0.25915494341829076</v>
      </c>
      <c r="C30" s="1581">
        <v>0.5076377196542593</v>
      </c>
      <c r="D30" s="1581">
        <v>2.2217367735600755</v>
      </c>
      <c r="E30" s="1582">
        <v>0.45715314876556951</v>
      </c>
    </row>
    <row r="31" spans="1:5">
      <c r="A31" s="1495" t="s">
        <v>568</v>
      </c>
      <c r="B31" s="1580">
        <v>1.8376945430811429</v>
      </c>
      <c r="C31" s="1581">
        <v>1.955151361407069</v>
      </c>
      <c r="D31" s="1581">
        <v>1.3574880257617545</v>
      </c>
      <c r="E31" s="1582">
        <v>1.7943216803825055</v>
      </c>
    </row>
    <row r="32" spans="1:5">
      <c r="A32" s="1495" t="s">
        <v>557</v>
      </c>
      <c r="B32" s="1580">
        <v>0</v>
      </c>
      <c r="C32" s="1581">
        <v>0</v>
      </c>
      <c r="D32" s="1581">
        <v>4.6159817351598171</v>
      </c>
      <c r="E32" s="1582">
        <v>0</v>
      </c>
    </row>
    <row r="33" spans="1:5">
      <c r="A33" s="1495" t="s">
        <v>558</v>
      </c>
      <c r="B33" s="1580">
        <v>1.1201638363883664</v>
      </c>
      <c r="C33" s="1581">
        <v>2.7397260273972603E-3</v>
      </c>
      <c r="D33" s="1581">
        <v>1.4964383561643837</v>
      </c>
      <c r="E33" s="1582">
        <v>1.1138717632160264</v>
      </c>
    </row>
    <row r="34" spans="1:5" ht="25.5">
      <c r="A34" s="1495" t="s">
        <v>559</v>
      </c>
      <c r="B34" s="1580">
        <v>2.6914964574797975</v>
      </c>
      <c r="C34" s="1581">
        <v>0.86122747114284848</v>
      </c>
      <c r="D34" s="1581">
        <v>1.4461044193518005</v>
      </c>
      <c r="E34" s="1582">
        <v>2.348954787150118</v>
      </c>
    </row>
    <row r="35" spans="1:5" ht="25.5">
      <c r="A35" s="1495" t="s">
        <v>560</v>
      </c>
      <c r="B35" s="1580">
        <v>2.0303240612657336</v>
      </c>
      <c r="C35" s="1581">
        <v>1.3865534115644589</v>
      </c>
      <c r="D35" s="1581">
        <v>1.6691976516634051</v>
      </c>
      <c r="E35" s="1582">
        <v>1.9140749796084411</v>
      </c>
    </row>
    <row r="36" spans="1:5">
      <c r="A36" s="1495" t="s">
        <v>561</v>
      </c>
      <c r="B36" s="1580">
        <v>1.9454571392186095</v>
      </c>
      <c r="C36" s="1581">
        <v>0.89203385817862701</v>
      </c>
      <c r="D36" s="1581">
        <v>2.7090171589227876</v>
      </c>
      <c r="E36" s="1582">
        <v>1.7959539702052512</v>
      </c>
    </row>
    <row r="37" spans="1:5">
      <c r="A37" s="1495" t="s">
        <v>562</v>
      </c>
      <c r="B37" s="1580">
        <v>1.0670278809057729</v>
      </c>
      <c r="C37" s="1581">
        <v>1.1383050037712144</v>
      </c>
      <c r="D37" s="1581">
        <v>2.2540598454121068</v>
      </c>
      <c r="E37" s="1582">
        <v>1.0758009792764771</v>
      </c>
    </row>
    <row r="38" spans="1:5">
      <c r="A38" s="1495" t="s">
        <v>563</v>
      </c>
      <c r="B38" s="1580">
        <v>0.93412042544574803</v>
      </c>
      <c r="C38" s="1581">
        <v>0.79640851991219286</v>
      </c>
      <c r="D38" s="1581">
        <v>0.49642828127224753</v>
      </c>
      <c r="E38" s="1582">
        <v>0.86863788034049594</v>
      </c>
    </row>
    <row r="39" spans="1:5">
      <c r="A39" s="1495" t="s">
        <v>564</v>
      </c>
      <c r="B39" s="1580">
        <v>6.2605390592278516</v>
      </c>
      <c r="C39" s="1581">
        <v>5.199319394376352</v>
      </c>
      <c r="D39" s="1581">
        <v>5.0957280804013703</v>
      </c>
      <c r="E39" s="1582">
        <v>6.1074289338462879</v>
      </c>
    </row>
    <row r="40" spans="1:5">
      <c r="A40" s="1495" t="s">
        <v>565</v>
      </c>
      <c r="B40" s="1580">
        <v>1.8475080715880654</v>
      </c>
      <c r="C40" s="1581">
        <v>0.64771303512083278</v>
      </c>
      <c r="D40" s="1581">
        <v>1.3815320119885111</v>
      </c>
      <c r="E40" s="1582">
        <v>1.4878213114030305</v>
      </c>
    </row>
    <row r="41" spans="1:5">
      <c r="A41" s="1495" t="s">
        <v>566</v>
      </c>
      <c r="B41" s="1580">
        <v>1.4734636292749896</v>
      </c>
      <c r="C41" s="1581">
        <v>1.2559123153903713</v>
      </c>
      <c r="D41" s="1581">
        <v>4.4222519211493481</v>
      </c>
      <c r="E41" s="1582">
        <v>1.4615446728818593</v>
      </c>
    </row>
    <row r="42" spans="1:5">
      <c r="A42" s="1495" t="s">
        <v>567</v>
      </c>
      <c r="B42" s="1580">
        <v>1.4232673799131852</v>
      </c>
      <c r="C42" s="1581">
        <v>1.1546595340465953</v>
      </c>
      <c r="D42" s="1581">
        <v>0.72085235920852353</v>
      </c>
      <c r="E42" s="1582">
        <v>1.4001771469439404</v>
      </c>
    </row>
    <row r="43" spans="1:5">
      <c r="A43" s="1495" t="s">
        <v>568</v>
      </c>
      <c r="B43" s="1580">
        <v>1.3088526685842123</v>
      </c>
      <c r="C43" s="1581">
        <v>1.281368323841773</v>
      </c>
      <c r="D43" s="1581">
        <v>2.6938449479302751</v>
      </c>
      <c r="E43" s="1582">
        <v>1.4382679696723994</v>
      </c>
    </row>
    <row r="44" spans="1:5" ht="13.5" thickBot="1">
      <c r="A44" s="1499" t="s">
        <v>569</v>
      </c>
      <c r="B44" s="1583">
        <v>2.1521755953473973</v>
      </c>
      <c r="C44" s="1584">
        <v>2.6544017116663574</v>
      </c>
      <c r="D44" s="1584">
        <v>2.2658688454879568</v>
      </c>
      <c r="E44" s="1585">
        <v>2.2357274254910133</v>
      </c>
    </row>
    <row r="45" spans="1:5" ht="13.5" thickBot="1">
      <c r="A45" s="1503" t="s">
        <v>570</v>
      </c>
      <c r="B45" s="1586">
        <v>1.4803651031521783</v>
      </c>
      <c r="C45" s="1587">
        <v>1.8380297774444807</v>
      </c>
      <c r="D45" s="1587">
        <v>1.0522060112635279</v>
      </c>
      <c r="E45" s="1588">
        <v>1.4596726389773205</v>
      </c>
    </row>
    <row r="46" spans="1:5">
      <c r="A46" s="1507"/>
    </row>
    <row r="47" spans="1:5" s="1590" customFormat="1">
      <c r="A47" s="1589" t="s">
        <v>581</v>
      </c>
      <c r="B47" s="1589"/>
      <c r="C47" s="1589"/>
      <c r="D47" s="1589"/>
      <c r="E47" s="1589"/>
    </row>
  </sheetData>
  <mergeCells count="6">
    <mergeCell ref="D1:E1"/>
    <mergeCell ref="A3:E3"/>
    <mergeCell ref="D5:E5"/>
    <mergeCell ref="A6:A8"/>
    <mergeCell ref="B6:E7"/>
    <mergeCell ref="A47:E4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5" style="1591" customWidth="1"/>
    <col min="2" max="2" width="12.140625" style="1591" customWidth="1"/>
    <col min="3" max="3" width="17.7109375" style="1591" bestFit="1" customWidth="1"/>
    <col min="4" max="4" width="15.5703125" style="1591" bestFit="1" customWidth="1"/>
    <col min="5" max="5" width="24.28515625" style="1591" customWidth="1"/>
    <col min="6" max="6" width="18.42578125" style="1591" bestFit="1" customWidth="1"/>
    <col min="7" max="7" width="24.7109375" style="1591" bestFit="1" customWidth="1"/>
    <col min="8" max="8" width="22.5703125" style="1591" customWidth="1"/>
    <col min="9" max="9" width="20.28515625" style="1591" customWidth="1"/>
    <col min="11" max="17" width="11.140625" bestFit="1" customWidth="1"/>
  </cols>
  <sheetData>
    <row r="1" spans="1:17">
      <c r="I1" s="1592" t="s">
        <v>582</v>
      </c>
    </row>
    <row r="3" spans="1:17" ht="15" customHeight="1">
      <c r="A3" s="1593"/>
      <c r="B3" s="1594" t="s">
        <v>583</v>
      </c>
      <c r="C3" s="1594"/>
      <c r="D3" s="1594"/>
      <c r="E3" s="1594"/>
      <c r="F3" s="1594"/>
      <c r="G3" s="1594"/>
      <c r="H3" s="1594"/>
      <c r="I3" s="1594"/>
    </row>
    <row r="4" spans="1:17">
      <c r="A4" s="1593"/>
      <c r="B4" s="1595"/>
      <c r="C4" s="1595"/>
      <c r="D4" s="1595"/>
      <c r="E4" s="1595"/>
      <c r="F4" s="1595"/>
      <c r="G4" s="1595"/>
      <c r="H4" s="1595"/>
      <c r="I4" s="1595"/>
    </row>
    <row r="5" spans="1:17" ht="15.75" thickBot="1">
      <c r="H5" s="1596" t="s">
        <v>17</v>
      </c>
      <c r="I5" s="1596"/>
    </row>
    <row r="6" spans="1:17" ht="26.25" thickBot="1">
      <c r="B6" s="1597"/>
      <c r="C6" s="1598" t="s">
        <v>584</v>
      </c>
      <c r="D6" s="1598" t="s">
        <v>585</v>
      </c>
      <c r="E6" s="1598" t="s">
        <v>586</v>
      </c>
      <c r="F6" s="1598" t="s">
        <v>587</v>
      </c>
      <c r="G6" s="1598" t="s">
        <v>588</v>
      </c>
      <c r="H6" s="1598" t="s">
        <v>511</v>
      </c>
      <c r="I6" s="1541" t="s">
        <v>589</v>
      </c>
    </row>
    <row r="7" spans="1:17">
      <c r="B7" s="1599" t="s">
        <v>590</v>
      </c>
      <c r="C7" s="1600">
        <v>296492.71299999999</v>
      </c>
      <c r="D7" s="1600">
        <v>1122.3030000000001</v>
      </c>
      <c r="E7" s="1600">
        <v>0</v>
      </c>
      <c r="F7" s="1600">
        <v>58140.141000000003</v>
      </c>
      <c r="G7" s="1600">
        <v>58276.09</v>
      </c>
      <c r="H7" s="1600">
        <v>414031.24699999997</v>
      </c>
      <c r="I7" s="1601">
        <v>2184.3003700000004</v>
      </c>
      <c r="K7" s="1602"/>
      <c r="L7" s="1602"/>
      <c r="M7" s="1602"/>
      <c r="N7" s="1602"/>
      <c r="O7" s="1602"/>
      <c r="P7" s="1602"/>
    </row>
    <row r="8" spans="1:17">
      <c r="B8" s="1603" t="s">
        <v>515</v>
      </c>
      <c r="C8" s="1604">
        <v>28583.008000000002</v>
      </c>
      <c r="D8" s="1604">
        <v>187.34200000000001</v>
      </c>
      <c r="E8" s="1604">
        <v>0</v>
      </c>
      <c r="F8" s="1604">
        <v>91.504999999999995</v>
      </c>
      <c r="G8" s="1604">
        <v>1124.7429999999999</v>
      </c>
      <c r="H8" s="1604">
        <v>29986.598000000002</v>
      </c>
      <c r="I8" s="1605">
        <v>2783.8140000000008</v>
      </c>
      <c r="K8" s="1602"/>
      <c r="L8" s="1602"/>
      <c r="M8" s="1602"/>
      <c r="N8" s="1602"/>
      <c r="O8" s="1602"/>
      <c r="P8" s="1602"/>
    </row>
    <row r="9" spans="1:17">
      <c r="B9" s="1606" t="s">
        <v>516</v>
      </c>
      <c r="C9" s="1604">
        <v>5871.82</v>
      </c>
      <c r="D9" s="1604">
        <v>49.597999999999999</v>
      </c>
      <c r="E9" s="1604">
        <v>0.377</v>
      </c>
      <c r="F9" s="1604">
        <v>40.348999999999997</v>
      </c>
      <c r="G9" s="1604">
        <v>373.54599999999999</v>
      </c>
      <c r="H9" s="1604">
        <v>6335.69</v>
      </c>
      <c r="I9" s="1605">
        <v>1905.3764699999997</v>
      </c>
      <c r="K9" s="1602"/>
      <c r="L9" s="1602"/>
      <c r="M9" s="1602"/>
      <c r="N9" s="1602"/>
      <c r="O9" s="1602"/>
      <c r="P9" s="1602"/>
    </row>
    <row r="10" spans="1:17" ht="25.5">
      <c r="B10" s="1606" t="s">
        <v>517</v>
      </c>
      <c r="C10" s="1604">
        <v>0</v>
      </c>
      <c r="D10" s="1604">
        <v>0</v>
      </c>
      <c r="E10" s="1604">
        <v>1377.702</v>
      </c>
      <c r="F10" s="1604">
        <v>11.467000000000001</v>
      </c>
      <c r="G10" s="1604">
        <v>3.89</v>
      </c>
      <c r="H10" s="1604">
        <v>1393.059</v>
      </c>
      <c r="I10" s="1605">
        <v>455.09634</v>
      </c>
      <c r="K10" s="1602"/>
      <c r="L10" s="1602"/>
      <c r="M10" s="1602"/>
      <c r="N10" s="1602"/>
      <c r="O10" s="1602"/>
      <c r="P10" s="1602"/>
    </row>
    <row r="11" spans="1:17">
      <c r="B11" s="1606" t="s">
        <v>518</v>
      </c>
      <c r="C11" s="1604">
        <v>3.0000000000000001E-3</v>
      </c>
      <c r="D11" s="1604">
        <v>0</v>
      </c>
      <c r="E11" s="1604">
        <v>3250.3910000000001</v>
      </c>
      <c r="F11" s="1604">
        <v>63.637</v>
      </c>
      <c r="G11" s="1604">
        <v>229.90199999999999</v>
      </c>
      <c r="H11" s="1604">
        <v>3543.933</v>
      </c>
      <c r="I11" s="1605">
        <v>1788.5275899999999</v>
      </c>
      <c r="K11" s="1602"/>
      <c r="L11" s="1602"/>
      <c r="M11" s="1602"/>
      <c r="N11" s="1602"/>
      <c r="O11" s="1602"/>
      <c r="P11" s="1602"/>
    </row>
    <row r="12" spans="1:17" ht="15.75" thickBot="1">
      <c r="B12" s="1599" t="s">
        <v>519</v>
      </c>
      <c r="C12" s="1600">
        <v>0</v>
      </c>
      <c r="D12" s="1600">
        <v>0</v>
      </c>
      <c r="E12" s="1600">
        <v>13862.888000000001</v>
      </c>
      <c r="F12" s="1600">
        <v>491.90300000000002</v>
      </c>
      <c r="G12" s="1600">
        <v>30.100999999999999</v>
      </c>
      <c r="H12" s="1600">
        <v>14384.892</v>
      </c>
      <c r="I12" s="1601">
        <v>13384.469719999994</v>
      </c>
      <c r="K12" s="1602"/>
      <c r="L12" s="1602"/>
      <c r="M12" s="1602"/>
      <c r="N12" s="1602"/>
      <c r="O12" s="1602"/>
      <c r="P12" s="1602"/>
    </row>
    <row r="13" spans="1:17" ht="15.75" thickBot="1">
      <c r="B13" s="1607"/>
      <c r="C13" s="1608">
        <v>330947.54399999999</v>
      </c>
      <c r="D13" s="1608">
        <v>1359.2429999999999</v>
      </c>
      <c r="E13" s="1608">
        <v>18491.358</v>
      </c>
      <c r="F13" s="1608">
        <v>58839.002</v>
      </c>
      <c r="G13" s="1608">
        <v>60038.271999999997</v>
      </c>
      <c r="H13" s="1608">
        <v>469675.41899999999</v>
      </c>
      <c r="I13" s="1608">
        <v>22501.584489999997</v>
      </c>
      <c r="K13" s="1602"/>
      <c r="L13" s="1602"/>
      <c r="M13" s="1602"/>
      <c r="N13" s="1602"/>
      <c r="O13" s="1602"/>
      <c r="P13" s="1602"/>
    </row>
    <row r="14" spans="1:17">
      <c r="E14" s="1609"/>
      <c r="K14" s="1602"/>
      <c r="L14" s="1602"/>
      <c r="M14" s="1602"/>
      <c r="N14" s="1602"/>
      <c r="O14" s="1602"/>
      <c r="P14" s="1602"/>
      <c r="Q14" s="1602"/>
    </row>
    <row r="17" spans="1:17" ht="15" customHeight="1">
      <c r="A17" s="1593"/>
      <c r="B17" s="1594" t="s">
        <v>591</v>
      </c>
      <c r="C17" s="1594"/>
      <c r="D17" s="1594"/>
      <c r="E17" s="1594"/>
      <c r="F17" s="1594"/>
      <c r="G17" s="1594"/>
      <c r="H17" s="1594"/>
      <c r="I17" s="1594"/>
    </row>
    <row r="18" spans="1:17">
      <c r="A18" s="1593"/>
      <c r="B18" s="1595"/>
      <c r="C18" s="1595"/>
      <c r="D18" s="1595"/>
      <c r="E18" s="1595"/>
      <c r="F18" s="1595"/>
      <c r="G18" s="1595"/>
      <c r="H18" s="1595"/>
      <c r="I18" s="1595"/>
    </row>
    <row r="19" spans="1:17" ht="15.75" thickBot="1">
      <c r="H19" s="1596" t="s">
        <v>17</v>
      </c>
      <c r="I19" s="1596"/>
    </row>
    <row r="20" spans="1:17" ht="26.25" thickBot="1">
      <c r="B20" s="1597"/>
      <c r="C20" s="1598" t="s">
        <v>584</v>
      </c>
      <c r="D20" s="1598" t="s">
        <v>585</v>
      </c>
      <c r="E20" s="1598" t="s">
        <v>586</v>
      </c>
      <c r="F20" s="1598" t="s">
        <v>587</v>
      </c>
      <c r="G20" s="1598" t="s">
        <v>588</v>
      </c>
      <c r="H20" s="1598" t="s">
        <v>511</v>
      </c>
      <c r="I20" s="1541" t="s">
        <v>589</v>
      </c>
    </row>
    <row r="21" spans="1:17">
      <c r="B21" s="1599" t="s">
        <v>590</v>
      </c>
      <c r="C21" s="1600">
        <v>272327.99099999998</v>
      </c>
      <c r="D21" s="1600">
        <v>1231.57</v>
      </c>
      <c r="E21" s="1600">
        <v>0</v>
      </c>
      <c r="F21" s="1600">
        <v>63439.828000000001</v>
      </c>
      <c r="G21" s="1600">
        <v>54571.601999999999</v>
      </c>
      <c r="H21" s="1600">
        <v>391570.99099999998</v>
      </c>
      <c r="I21" s="1601">
        <v>2082.3736899999999</v>
      </c>
      <c r="K21" s="1602"/>
      <c r="L21" s="1602"/>
      <c r="M21" s="1602"/>
      <c r="N21" s="1602"/>
      <c r="O21" s="1602"/>
      <c r="P21" s="1602"/>
    </row>
    <row r="22" spans="1:17">
      <c r="B22" s="1603" t="s">
        <v>515</v>
      </c>
      <c r="C22" s="1604">
        <v>27613.692999999999</v>
      </c>
      <c r="D22" s="1604">
        <v>195.786</v>
      </c>
      <c r="E22" s="1604">
        <v>0</v>
      </c>
      <c r="F22" s="1604">
        <v>120.92100000000001</v>
      </c>
      <c r="G22" s="1604">
        <v>1131.4839999999999</v>
      </c>
      <c r="H22" s="1604">
        <v>29061.883999999998</v>
      </c>
      <c r="I22" s="1605">
        <v>2651.44983</v>
      </c>
      <c r="K22" s="1602"/>
      <c r="L22" s="1602"/>
      <c r="M22" s="1602"/>
      <c r="N22" s="1602"/>
      <c r="O22" s="1602"/>
      <c r="P22" s="1602"/>
    </row>
    <row r="23" spans="1:17">
      <c r="B23" s="1606" t="s">
        <v>516</v>
      </c>
      <c r="C23" s="1604">
        <v>6971.1390000000001</v>
      </c>
      <c r="D23" s="1604">
        <v>88.343999999999994</v>
      </c>
      <c r="E23" s="1604">
        <v>5.8019999999999996</v>
      </c>
      <c r="F23" s="1604">
        <v>47.478999999999999</v>
      </c>
      <c r="G23" s="1604">
        <v>361.81200000000001</v>
      </c>
      <c r="H23" s="1604">
        <v>7474.576</v>
      </c>
      <c r="I23" s="1605">
        <v>2385.5285600000002</v>
      </c>
      <c r="K23" s="1602"/>
      <c r="L23" s="1602"/>
      <c r="M23" s="1602"/>
      <c r="N23" s="1602"/>
      <c r="O23" s="1602"/>
      <c r="P23" s="1602"/>
    </row>
    <row r="24" spans="1:17" ht="25.5">
      <c r="B24" s="1606" t="s">
        <v>517</v>
      </c>
      <c r="C24" s="1604">
        <v>0</v>
      </c>
      <c r="D24" s="1604">
        <v>0</v>
      </c>
      <c r="E24" s="1604">
        <v>2983.1689999999999</v>
      </c>
      <c r="F24" s="1604">
        <v>11.936999999999999</v>
      </c>
      <c r="G24" s="1604">
        <v>5.7629999999999999</v>
      </c>
      <c r="H24" s="1604">
        <v>3000.8690000000001</v>
      </c>
      <c r="I24" s="1605">
        <v>936.04739000000041</v>
      </c>
      <c r="K24" s="1602"/>
      <c r="L24" s="1602"/>
      <c r="M24" s="1602"/>
      <c r="N24" s="1602"/>
      <c r="O24" s="1602"/>
      <c r="P24" s="1602"/>
    </row>
    <row r="25" spans="1:17">
      <c r="B25" s="1606" t="s">
        <v>518</v>
      </c>
      <c r="C25" s="1604">
        <v>0</v>
      </c>
      <c r="D25" s="1604">
        <v>0</v>
      </c>
      <c r="E25" s="1604">
        <v>2217.4209999999998</v>
      </c>
      <c r="F25" s="1604">
        <v>65.832999999999998</v>
      </c>
      <c r="G25" s="1604">
        <v>35.579000000000001</v>
      </c>
      <c r="H25" s="1604">
        <v>2318.8330000000001</v>
      </c>
      <c r="I25" s="1605">
        <v>1210.9580900000003</v>
      </c>
      <c r="K25" s="1602"/>
      <c r="L25" s="1602"/>
      <c r="M25" s="1602"/>
      <c r="N25" s="1602"/>
      <c r="O25" s="1602"/>
      <c r="P25" s="1602"/>
    </row>
    <row r="26" spans="1:17" ht="15.75" thickBot="1">
      <c r="B26" s="1599" t="s">
        <v>519</v>
      </c>
      <c r="C26" s="1600">
        <v>0</v>
      </c>
      <c r="D26" s="1600">
        <v>0</v>
      </c>
      <c r="E26" s="1600">
        <v>24802.003000000001</v>
      </c>
      <c r="F26" s="1600">
        <v>1293.383</v>
      </c>
      <c r="G26" s="1600">
        <v>135.667</v>
      </c>
      <c r="H26" s="1600">
        <v>26231.053</v>
      </c>
      <c r="I26" s="1601">
        <v>25352.188309999998</v>
      </c>
      <c r="K26" s="1602"/>
      <c r="L26" s="1602"/>
      <c r="M26" s="1602"/>
      <c r="N26" s="1602"/>
      <c r="O26" s="1602"/>
      <c r="P26" s="1602"/>
    </row>
    <row r="27" spans="1:17" ht="15.75" thickBot="1">
      <c r="B27" s="1607"/>
      <c r="C27" s="1608">
        <v>306912.82299999997</v>
      </c>
      <c r="D27" s="1608">
        <v>1515.7</v>
      </c>
      <c r="E27" s="1608">
        <v>30008.395</v>
      </c>
      <c r="F27" s="1608">
        <v>64979.381000000001</v>
      </c>
      <c r="G27" s="1608">
        <v>56241.906999999999</v>
      </c>
      <c r="H27" s="1608">
        <v>459658.20600000001</v>
      </c>
      <c r="I27" s="1610">
        <v>34618.54586999998</v>
      </c>
      <c r="K27" s="1602"/>
      <c r="L27" s="1602"/>
      <c r="M27" s="1602"/>
      <c r="N27" s="1602"/>
      <c r="O27" s="1602"/>
      <c r="P27" s="1602"/>
    </row>
    <row r="28" spans="1:17">
      <c r="E28" s="1609"/>
      <c r="K28" s="1602"/>
      <c r="L28" s="1602"/>
      <c r="M28" s="1602"/>
      <c r="N28" s="1602"/>
      <c r="O28" s="1602"/>
      <c r="P28" s="1602"/>
      <c r="Q28" s="1602"/>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RowHeight="15"/>
  <cols>
    <col min="1" max="1" width="3.28515625" style="1611" customWidth="1"/>
    <col min="2" max="2" width="12.140625" style="1611" customWidth="1"/>
    <col min="3" max="3" width="11.5703125" style="1611" customWidth="1"/>
    <col min="4" max="4" width="15.5703125" style="1611" customWidth="1"/>
    <col min="5" max="5" width="12.7109375" style="1611" customWidth="1"/>
    <col min="6" max="7" width="9.140625" style="1611"/>
    <col min="8" max="8" width="10.7109375" style="1611" customWidth="1"/>
    <col min="9" max="9" width="11.42578125" style="1611" customWidth="1"/>
    <col min="10" max="10" width="9.85546875" style="1611" customWidth="1"/>
    <col min="11" max="11" width="9.7109375" style="1611" customWidth="1"/>
    <col min="12" max="16384" width="9.140625" style="1611"/>
  </cols>
  <sheetData>
    <row r="1" spans="2:11">
      <c r="K1" s="1612" t="s">
        <v>592</v>
      </c>
    </row>
    <row r="3" spans="2:11">
      <c r="B3" s="1613" t="s">
        <v>593</v>
      </c>
      <c r="C3" s="1613"/>
      <c r="D3" s="1613"/>
      <c r="E3" s="1613"/>
      <c r="F3" s="1613"/>
      <c r="G3" s="1613"/>
      <c r="H3" s="1613"/>
      <c r="I3" s="1613"/>
      <c r="J3" s="1613"/>
      <c r="K3" s="1613"/>
    </row>
    <row r="4" spans="2:11" ht="15.75" thickBot="1"/>
    <row r="5" spans="2:11" ht="15" customHeight="1">
      <c r="B5" s="1614" t="s">
        <v>594</v>
      </c>
      <c r="C5" s="1615"/>
      <c r="D5" s="1615"/>
      <c r="E5" s="1615"/>
      <c r="F5" s="1615"/>
      <c r="G5" s="1615"/>
      <c r="H5" s="1615"/>
      <c r="I5" s="1615"/>
      <c r="J5" s="1615"/>
      <c r="K5" s="1616"/>
    </row>
    <row r="6" spans="2:11" ht="28.5" customHeight="1">
      <c r="B6" s="1617" t="s">
        <v>595</v>
      </c>
      <c r="C6" s="1618" t="s">
        <v>596</v>
      </c>
      <c r="D6" s="1618"/>
      <c r="E6" s="1618"/>
      <c r="F6" s="1619" t="s">
        <v>597</v>
      </c>
      <c r="G6" s="1619"/>
      <c r="H6" s="1619"/>
      <c r="I6" s="1619"/>
      <c r="J6" s="1619"/>
      <c r="K6" s="1620"/>
    </row>
    <row r="7" spans="2:11">
      <c r="B7" s="1617"/>
      <c r="C7" s="1618"/>
      <c r="D7" s="1618"/>
      <c r="E7" s="1618"/>
      <c r="F7" s="1621" t="s">
        <v>598</v>
      </c>
      <c r="G7" s="1621"/>
      <c r="H7" s="1621"/>
      <c r="I7" s="1621" t="s">
        <v>599</v>
      </c>
      <c r="J7" s="1621"/>
      <c r="K7" s="1622"/>
    </row>
    <row r="8" spans="2:11" ht="51">
      <c r="B8" s="1617"/>
      <c r="C8" s="1623" t="s">
        <v>600</v>
      </c>
      <c r="D8" s="1624" t="s">
        <v>601</v>
      </c>
      <c r="E8" s="1623" t="s">
        <v>602</v>
      </c>
      <c r="F8" s="1624" t="s">
        <v>603</v>
      </c>
      <c r="G8" s="1624" t="s">
        <v>604</v>
      </c>
      <c r="H8" s="1625" t="s">
        <v>516</v>
      </c>
      <c r="I8" s="1625" t="s">
        <v>517</v>
      </c>
      <c r="J8" s="1624" t="s">
        <v>605</v>
      </c>
      <c r="K8" s="1626" t="s">
        <v>606</v>
      </c>
    </row>
    <row r="9" spans="2:11">
      <c r="B9" s="1627" t="s">
        <v>607</v>
      </c>
      <c r="C9" s="1527">
        <v>140084.47</v>
      </c>
      <c r="D9" s="1527">
        <v>71339.051000000007</v>
      </c>
      <c r="E9" s="1527">
        <v>68745.418999999994</v>
      </c>
      <c r="F9" s="1527">
        <v>62270.565000000002</v>
      </c>
      <c r="G9" s="1527">
        <v>4890.5919999999996</v>
      </c>
      <c r="H9" s="1527">
        <v>928.65800000000002</v>
      </c>
      <c r="I9" s="1527">
        <v>101.32599999999999</v>
      </c>
      <c r="J9" s="1527">
        <v>426.19799999999998</v>
      </c>
      <c r="K9" s="1528">
        <v>128.08000000000001</v>
      </c>
    </row>
    <row r="10" spans="2:11">
      <c r="B10" s="1627" t="s">
        <v>608</v>
      </c>
      <c r="C10" s="1527">
        <v>24887.252</v>
      </c>
      <c r="D10" s="1527">
        <v>13782.822</v>
      </c>
      <c r="E10" s="1527">
        <v>11104.43</v>
      </c>
      <c r="F10" s="1527">
        <v>2584.6799999999998</v>
      </c>
      <c r="G10" s="1527">
        <v>7152.8789999999999</v>
      </c>
      <c r="H10" s="1527">
        <v>328.43099999999998</v>
      </c>
      <c r="I10" s="1527">
        <v>80.938000000000002</v>
      </c>
      <c r="J10" s="1527">
        <v>268.98</v>
      </c>
      <c r="K10" s="1528">
        <v>688.52200000000005</v>
      </c>
    </row>
    <row r="11" spans="2:11">
      <c r="B11" s="1628" t="s">
        <v>516</v>
      </c>
      <c r="C11" s="1527">
        <v>6659.0110000000004</v>
      </c>
      <c r="D11" s="1527">
        <v>1863.6859999999999</v>
      </c>
      <c r="E11" s="1527">
        <v>4795.3249999999998</v>
      </c>
      <c r="F11" s="1527">
        <v>88.697000000000003</v>
      </c>
      <c r="G11" s="1527">
        <v>348.94900000000001</v>
      </c>
      <c r="H11" s="1527">
        <v>1923.0309999999999</v>
      </c>
      <c r="I11" s="1527">
        <v>210.625</v>
      </c>
      <c r="J11" s="1527">
        <v>393.988</v>
      </c>
      <c r="K11" s="1528">
        <v>1830.0350000000001</v>
      </c>
    </row>
    <row r="12" spans="2:11" ht="25.5">
      <c r="B12" s="1628" t="s">
        <v>517</v>
      </c>
      <c r="C12" s="1527">
        <v>2289.4609999999998</v>
      </c>
      <c r="D12" s="1527">
        <v>473.88600000000002</v>
      </c>
      <c r="E12" s="1527">
        <v>1815.575</v>
      </c>
      <c r="F12" s="1527">
        <v>3.96</v>
      </c>
      <c r="G12" s="1527">
        <v>16.882000000000001</v>
      </c>
      <c r="H12" s="1527">
        <v>68.596999999999994</v>
      </c>
      <c r="I12" s="1527">
        <v>105.551</v>
      </c>
      <c r="J12" s="1527">
        <v>1127.7840000000001</v>
      </c>
      <c r="K12" s="1528">
        <v>492.80099999999999</v>
      </c>
    </row>
    <row r="13" spans="2:11">
      <c r="B13" s="1627" t="s">
        <v>609</v>
      </c>
      <c r="C13" s="1527">
        <v>1630.675</v>
      </c>
      <c r="D13" s="1527">
        <v>511.06299999999999</v>
      </c>
      <c r="E13" s="1527">
        <v>1119.6120000000001</v>
      </c>
      <c r="F13" s="1527">
        <v>8.7189999999999994</v>
      </c>
      <c r="G13" s="1527">
        <v>6.7839999999999998</v>
      </c>
      <c r="H13" s="1527">
        <v>16.420000000000002</v>
      </c>
      <c r="I13" s="1527">
        <v>0.188</v>
      </c>
      <c r="J13" s="1527">
        <v>80.680000000000007</v>
      </c>
      <c r="K13" s="1528">
        <v>1006.821</v>
      </c>
    </row>
    <row r="14" spans="2:11">
      <c r="B14" s="1627" t="s">
        <v>610</v>
      </c>
      <c r="C14" s="1527">
        <v>20570.171999999999</v>
      </c>
      <c r="D14" s="1527">
        <v>13140.427</v>
      </c>
      <c r="E14" s="1527">
        <v>7429.7449999999999</v>
      </c>
      <c r="F14" s="1527">
        <v>1.972</v>
      </c>
      <c r="G14" s="1527">
        <v>2.8069999999999999</v>
      </c>
      <c r="H14" s="1527">
        <v>25.126999999999999</v>
      </c>
      <c r="I14" s="1527">
        <v>1.157</v>
      </c>
      <c r="J14" s="1527">
        <v>15.164</v>
      </c>
      <c r="K14" s="1528">
        <v>7383.518</v>
      </c>
    </row>
    <row r="15" spans="2:11" ht="15.75" thickBot="1">
      <c r="B15" s="1629" t="s">
        <v>611</v>
      </c>
      <c r="C15" s="1630">
        <v>196121.041</v>
      </c>
      <c r="D15" s="1630">
        <v>101110.935</v>
      </c>
      <c r="E15" s="1630">
        <v>95010.105999999971</v>
      </c>
      <c r="F15" s="1630">
        <v>64958.593000000001</v>
      </c>
      <c r="G15" s="1630">
        <v>12418.893</v>
      </c>
      <c r="H15" s="1630">
        <v>3290.2640000000001</v>
      </c>
      <c r="I15" s="1630">
        <v>499.78499999999997</v>
      </c>
      <c r="J15" s="1630">
        <v>2312.7939999999999</v>
      </c>
      <c r="K15" s="1631">
        <v>11529.777</v>
      </c>
    </row>
    <row r="16" spans="2:11">
      <c r="B16" s="1632"/>
      <c r="C16" s="1633"/>
      <c r="D16" s="1633"/>
      <c r="E16" s="1633"/>
      <c r="F16" s="1633"/>
      <c r="G16" s="1633"/>
      <c r="H16" s="1633"/>
      <c r="I16" s="1633"/>
      <c r="J16" s="1633"/>
      <c r="K16" s="1633"/>
    </row>
    <row r="17" spans="2:11" ht="15.75" thickBot="1">
      <c r="B17" s="1632"/>
      <c r="C17" s="1633"/>
      <c r="D17" s="1633"/>
      <c r="E17" s="1633"/>
      <c r="F17" s="1633"/>
      <c r="G17" s="1633"/>
      <c r="H17" s="1633"/>
      <c r="I17" s="1633"/>
      <c r="J17" s="1633"/>
      <c r="K17" s="1633"/>
    </row>
    <row r="18" spans="2:11" ht="15" customHeight="1">
      <c r="B18" s="1614" t="s">
        <v>612</v>
      </c>
      <c r="C18" s="1615"/>
      <c r="D18" s="1615"/>
      <c r="E18" s="1615"/>
      <c r="F18" s="1615"/>
      <c r="G18" s="1615"/>
      <c r="H18" s="1615"/>
      <c r="I18" s="1615"/>
      <c r="J18" s="1615"/>
      <c r="K18" s="1616"/>
    </row>
    <row r="19" spans="2:11" ht="28.5" customHeight="1">
      <c r="B19" s="1617" t="s">
        <v>595</v>
      </c>
      <c r="C19" s="1618" t="s">
        <v>596</v>
      </c>
      <c r="D19" s="1618"/>
      <c r="E19" s="1618"/>
      <c r="F19" s="1619" t="s">
        <v>597</v>
      </c>
      <c r="G19" s="1619"/>
      <c r="H19" s="1619"/>
      <c r="I19" s="1619"/>
      <c r="J19" s="1619"/>
      <c r="K19" s="1620"/>
    </row>
    <row r="20" spans="2:11">
      <c r="B20" s="1617"/>
      <c r="C20" s="1618"/>
      <c r="D20" s="1618"/>
      <c r="E20" s="1618"/>
      <c r="F20" s="1621" t="s">
        <v>598</v>
      </c>
      <c r="G20" s="1621"/>
      <c r="H20" s="1621"/>
      <c r="I20" s="1621" t="s">
        <v>599</v>
      </c>
      <c r="J20" s="1621"/>
      <c r="K20" s="1622"/>
    </row>
    <row r="21" spans="2:11" ht="51">
      <c r="B21" s="1617"/>
      <c r="C21" s="1623" t="s">
        <v>600</v>
      </c>
      <c r="D21" s="1624" t="s">
        <v>601</v>
      </c>
      <c r="E21" s="1623" t="s">
        <v>613</v>
      </c>
      <c r="F21" s="1624" t="s">
        <v>603</v>
      </c>
      <c r="G21" s="1624" t="s">
        <v>604</v>
      </c>
      <c r="H21" s="1625" t="s">
        <v>516</v>
      </c>
      <c r="I21" s="1625" t="s">
        <v>517</v>
      </c>
      <c r="J21" s="1624" t="s">
        <v>605</v>
      </c>
      <c r="K21" s="1626" t="s">
        <v>606</v>
      </c>
    </row>
    <row r="22" spans="2:11">
      <c r="B22" s="1627" t="s">
        <v>607</v>
      </c>
      <c r="C22" s="1527">
        <v>24316.153999999999</v>
      </c>
      <c r="D22" s="1527">
        <v>10261.222</v>
      </c>
      <c r="E22" s="1527">
        <v>14054.932000000001</v>
      </c>
      <c r="F22" s="1527">
        <v>13627.744000000001</v>
      </c>
      <c r="G22" s="1527">
        <v>306.35700000000003</v>
      </c>
      <c r="H22" s="1527">
        <v>14.215999999999999</v>
      </c>
      <c r="I22" s="1527">
        <v>2.085</v>
      </c>
      <c r="J22" s="1527">
        <v>98.376000000000005</v>
      </c>
      <c r="K22" s="1528">
        <v>6.1539999999999999</v>
      </c>
    </row>
    <row r="23" spans="2:11">
      <c r="B23" s="1627" t="s">
        <v>608</v>
      </c>
      <c r="C23" s="1527">
        <v>3018.9389999999999</v>
      </c>
      <c r="D23" s="1527">
        <v>1870.123</v>
      </c>
      <c r="E23" s="1527">
        <v>1148.816</v>
      </c>
      <c r="F23" s="1527">
        <v>202.07400000000001</v>
      </c>
      <c r="G23" s="1527">
        <v>853.49400000000003</v>
      </c>
      <c r="H23" s="1527">
        <v>2.7040000000000002</v>
      </c>
      <c r="I23" s="1527">
        <v>9.4749999999999996</v>
      </c>
      <c r="J23" s="1527">
        <v>75.971999999999994</v>
      </c>
      <c r="K23" s="1528">
        <v>5.0970000000000004</v>
      </c>
    </row>
    <row r="24" spans="2:11">
      <c r="B24" s="1628" t="s">
        <v>516</v>
      </c>
      <c r="C24" s="1527">
        <v>753.67399999999998</v>
      </c>
      <c r="D24" s="1527">
        <v>146.042</v>
      </c>
      <c r="E24" s="1527">
        <v>607.63199999999995</v>
      </c>
      <c r="F24" s="1527">
        <v>20.811</v>
      </c>
      <c r="G24" s="1527">
        <v>159.96799999999999</v>
      </c>
      <c r="H24" s="1527">
        <v>314.93200000000002</v>
      </c>
      <c r="I24" s="1527">
        <v>19.312000000000001</v>
      </c>
      <c r="J24" s="1527">
        <v>43.537999999999997</v>
      </c>
      <c r="K24" s="1528">
        <v>49.070999999999998</v>
      </c>
    </row>
    <row r="25" spans="2:11" ht="25.5">
      <c r="B25" s="1628" t="s">
        <v>517</v>
      </c>
      <c r="C25" s="1527">
        <v>1114.9369999999999</v>
      </c>
      <c r="D25" s="1527">
        <v>130.87100000000001</v>
      </c>
      <c r="E25" s="1527">
        <v>984.06600000000003</v>
      </c>
      <c r="F25" s="1527">
        <v>0.3</v>
      </c>
      <c r="G25" s="1527">
        <v>0.12</v>
      </c>
      <c r="H25" s="1527">
        <v>7.476</v>
      </c>
      <c r="I25" s="1527">
        <v>6.069</v>
      </c>
      <c r="J25" s="1527">
        <v>888.96500000000003</v>
      </c>
      <c r="K25" s="1528">
        <v>81.135999999999996</v>
      </c>
    </row>
    <row r="26" spans="2:11">
      <c r="B26" s="1627" t="s">
        <v>609</v>
      </c>
      <c r="C26" s="1527">
        <v>244.14599999999999</v>
      </c>
      <c r="D26" s="1527">
        <v>54.13</v>
      </c>
      <c r="E26" s="1527">
        <v>190.01599999999999</v>
      </c>
      <c r="F26" s="1527">
        <v>0</v>
      </c>
      <c r="G26" s="1527">
        <v>2E-3</v>
      </c>
      <c r="H26" s="1527">
        <v>1.2E-2</v>
      </c>
      <c r="I26" s="1527">
        <v>0</v>
      </c>
      <c r="J26" s="1527">
        <v>16.777000000000001</v>
      </c>
      <c r="K26" s="1528">
        <v>173.22499999999999</v>
      </c>
    </row>
    <row r="27" spans="2:11">
      <c r="B27" s="1627" t="s">
        <v>610</v>
      </c>
      <c r="C27" s="1527">
        <v>3608.1619999999998</v>
      </c>
      <c r="D27" s="1527">
        <v>2375.357</v>
      </c>
      <c r="E27" s="1527">
        <v>1232.8050000000001</v>
      </c>
      <c r="F27" s="1527">
        <v>1E-3</v>
      </c>
      <c r="G27" s="1527">
        <v>5.0000000000000001E-3</v>
      </c>
      <c r="H27" s="1527">
        <v>0.17399999999999999</v>
      </c>
      <c r="I27" s="1527">
        <v>0</v>
      </c>
      <c r="J27" s="1527">
        <v>1.3620000000000001</v>
      </c>
      <c r="K27" s="1528">
        <v>1231.2629999999999</v>
      </c>
    </row>
    <row r="28" spans="2:11" ht="15.75" thickBot="1">
      <c r="B28" s="1629" t="s">
        <v>611</v>
      </c>
      <c r="C28" s="1630">
        <v>33056.011999999995</v>
      </c>
      <c r="D28" s="1630">
        <v>14837.744999999997</v>
      </c>
      <c r="E28" s="1630">
        <v>18218.267</v>
      </c>
      <c r="F28" s="1630">
        <v>13850.93</v>
      </c>
      <c r="G28" s="1630">
        <v>1319.9460000000001</v>
      </c>
      <c r="H28" s="1630">
        <v>339.51400000000001</v>
      </c>
      <c r="I28" s="1630">
        <v>36.941000000000003</v>
      </c>
      <c r="J28" s="1630">
        <v>1124.9900000000002</v>
      </c>
      <c r="K28" s="1631">
        <v>1545.9459999999999</v>
      </c>
    </row>
    <row r="29" spans="2:11">
      <c r="B29" s="1632"/>
      <c r="C29" s="1633"/>
      <c r="D29" s="1633"/>
      <c r="E29" s="1633"/>
      <c r="F29" s="1633"/>
      <c r="G29" s="1633"/>
      <c r="H29" s="1633"/>
      <c r="I29" s="1633"/>
      <c r="J29" s="1633"/>
      <c r="K29" s="1633"/>
    </row>
    <row r="30" spans="2:11" ht="15.75" thickBot="1"/>
    <row r="31" spans="2:11">
      <c r="B31" s="1614" t="s">
        <v>614</v>
      </c>
      <c r="C31" s="1615"/>
      <c r="D31" s="1615"/>
      <c r="E31" s="1615"/>
      <c r="F31" s="1615"/>
      <c r="G31" s="1615"/>
      <c r="H31" s="1615"/>
      <c r="I31" s="1615"/>
      <c r="J31" s="1615"/>
      <c r="K31" s="1616"/>
    </row>
    <row r="32" spans="2:11" ht="28.5" customHeight="1">
      <c r="B32" s="1617" t="s">
        <v>595</v>
      </c>
      <c r="C32" s="1618" t="s">
        <v>596</v>
      </c>
      <c r="D32" s="1618"/>
      <c r="E32" s="1618"/>
      <c r="F32" s="1619" t="s">
        <v>597</v>
      </c>
      <c r="G32" s="1619"/>
      <c r="H32" s="1619"/>
      <c r="I32" s="1619"/>
      <c r="J32" s="1619"/>
      <c r="K32" s="1620"/>
    </row>
    <row r="33" spans="2:11">
      <c r="B33" s="1617"/>
      <c r="C33" s="1618"/>
      <c r="D33" s="1618"/>
      <c r="E33" s="1618"/>
      <c r="F33" s="1621" t="s">
        <v>598</v>
      </c>
      <c r="G33" s="1621"/>
      <c r="H33" s="1621"/>
      <c r="I33" s="1621" t="s">
        <v>599</v>
      </c>
      <c r="J33" s="1621"/>
      <c r="K33" s="1622"/>
    </row>
    <row r="34" spans="2:11" ht="51">
      <c r="B34" s="1617"/>
      <c r="C34" s="1623" t="s">
        <v>600</v>
      </c>
      <c r="D34" s="1624" t="s">
        <v>601</v>
      </c>
      <c r="E34" s="1623" t="s">
        <v>613</v>
      </c>
      <c r="F34" s="1624" t="s">
        <v>603</v>
      </c>
      <c r="G34" s="1624" t="s">
        <v>604</v>
      </c>
      <c r="H34" s="1625" t="s">
        <v>516</v>
      </c>
      <c r="I34" s="1625" t="s">
        <v>517</v>
      </c>
      <c r="J34" s="1624" t="s">
        <v>605</v>
      </c>
      <c r="K34" s="1626" t="s">
        <v>606</v>
      </c>
    </row>
    <row r="35" spans="2:11">
      <c r="B35" s="1627" t="s">
        <v>607</v>
      </c>
      <c r="C35" s="1527">
        <v>34444.968999999997</v>
      </c>
      <c r="D35" s="1527">
        <v>19982.705999999998</v>
      </c>
      <c r="E35" s="1527">
        <v>14462.263000000001</v>
      </c>
      <c r="F35" s="1527">
        <v>12732.569</v>
      </c>
      <c r="G35" s="1527">
        <v>1084.5119999999999</v>
      </c>
      <c r="H35" s="1527">
        <v>355.03199999999998</v>
      </c>
      <c r="I35" s="1527">
        <v>7.5250000000000004</v>
      </c>
      <c r="J35" s="1527">
        <v>249.589</v>
      </c>
      <c r="K35" s="1528">
        <v>33.036000000000001</v>
      </c>
    </row>
    <row r="36" spans="2:11">
      <c r="B36" s="1627" t="s">
        <v>608</v>
      </c>
      <c r="C36" s="1527">
        <v>6296.4009999999998</v>
      </c>
      <c r="D36" s="1527">
        <v>3520.232</v>
      </c>
      <c r="E36" s="1527">
        <v>2776.1689999999999</v>
      </c>
      <c r="F36" s="1527">
        <v>477.71</v>
      </c>
      <c r="G36" s="1527">
        <v>2089.2080000000001</v>
      </c>
      <c r="H36" s="1527">
        <v>145.82400000000001</v>
      </c>
      <c r="I36" s="1527">
        <v>38.488</v>
      </c>
      <c r="J36" s="1527">
        <v>20.907</v>
      </c>
      <c r="K36" s="1528">
        <v>4.032</v>
      </c>
    </row>
    <row r="37" spans="2:11">
      <c r="B37" s="1628" t="s">
        <v>516</v>
      </c>
      <c r="C37" s="1527">
        <v>1240.673</v>
      </c>
      <c r="D37" s="1527">
        <v>381.92599999999999</v>
      </c>
      <c r="E37" s="1527">
        <v>858.74699999999996</v>
      </c>
      <c r="F37" s="1527">
        <v>19.332999999999998</v>
      </c>
      <c r="G37" s="1527">
        <v>10.084</v>
      </c>
      <c r="H37" s="1527">
        <v>213.05</v>
      </c>
      <c r="I37" s="1527">
        <v>150.46100000000001</v>
      </c>
      <c r="J37" s="1527">
        <v>56.396999999999998</v>
      </c>
      <c r="K37" s="1528">
        <v>409.42200000000003</v>
      </c>
    </row>
    <row r="38" spans="2:11" ht="25.5">
      <c r="B38" s="1628" t="s">
        <v>517</v>
      </c>
      <c r="C38" s="1527">
        <v>491.07799999999997</v>
      </c>
      <c r="D38" s="1527">
        <v>106.456</v>
      </c>
      <c r="E38" s="1527">
        <v>384.62200000000001</v>
      </c>
      <c r="F38" s="1527">
        <v>0</v>
      </c>
      <c r="G38" s="1527">
        <v>3.2789999999999999</v>
      </c>
      <c r="H38" s="1527">
        <v>6.1870000000000003</v>
      </c>
      <c r="I38" s="1527">
        <v>0.38600000000000001</v>
      </c>
      <c r="J38" s="1527">
        <v>19.52</v>
      </c>
      <c r="K38" s="1528">
        <v>355.25</v>
      </c>
    </row>
    <row r="39" spans="2:11">
      <c r="B39" s="1627" t="s">
        <v>609</v>
      </c>
      <c r="C39" s="1527">
        <v>429.54700000000003</v>
      </c>
      <c r="D39" s="1527">
        <v>56.558999999999997</v>
      </c>
      <c r="E39" s="1527">
        <v>372.988</v>
      </c>
      <c r="F39" s="1527">
        <v>5.399</v>
      </c>
      <c r="G39" s="1527">
        <v>4.24</v>
      </c>
      <c r="H39" s="1527">
        <v>14.234999999999999</v>
      </c>
      <c r="I39" s="1527">
        <v>0</v>
      </c>
      <c r="J39" s="1527">
        <v>9.7750000000000004</v>
      </c>
      <c r="K39" s="1528">
        <v>339.339</v>
      </c>
    </row>
    <row r="40" spans="2:11">
      <c r="B40" s="1627" t="s">
        <v>610</v>
      </c>
      <c r="C40" s="1527">
        <v>7112.86</v>
      </c>
      <c r="D40" s="1527">
        <v>4577.5820000000003</v>
      </c>
      <c r="E40" s="1527">
        <v>2535.2779999999998</v>
      </c>
      <c r="F40" s="1527">
        <v>0.1</v>
      </c>
      <c r="G40" s="1527">
        <v>1.7999999999999999E-2</v>
      </c>
      <c r="H40" s="1527">
        <v>11.244999999999999</v>
      </c>
      <c r="I40" s="1527">
        <v>0</v>
      </c>
      <c r="J40" s="1527">
        <v>11.912000000000001</v>
      </c>
      <c r="K40" s="1528">
        <v>2512.0030000000002</v>
      </c>
    </row>
    <row r="41" spans="2:11" ht="15.75" thickBot="1">
      <c r="B41" s="1629" t="s">
        <v>611</v>
      </c>
      <c r="C41" s="1630">
        <v>50015.527999999998</v>
      </c>
      <c r="D41" s="1630">
        <v>28625.460999999996</v>
      </c>
      <c r="E41" s="1630">
        <v>21390.066999999999</v>
      </c>
      <c r="F41" s="1630">
        <v>13235.110999999999</v>
      </c>
      <c r="G41" s="1630">
        <v>3191.3409999999999</v>
      </c>
      <c r="H41" s="1630">
        <v>745.57299999999998</v>
      </c>
      <c r="I41" s="1630">
        <v>196.86</v>
      </c>
      <c r="J41" s="1630">
        <v>368.09999999999991</v>
      </c>
      <c r="K41" s="1631">
        <v>3653.0820000000003</v>
      </c>
    </row>
    <row r="43" spans="2:11" ht="15.75" thickBot="1"/>
    <row r="44" spans="2:11" ht="15" customHeight="1">
      <c r="B44" s="1614" t="s">
        <v>615</v>
      </c>
      <c r="C44" s="1615"/>
      <c r="D44" s="1615"/>
      <c r="E44" s="1615"/>
      <c r="F44" s="1615"/>
      <c r="G44" s="1615"/>
      <c r="H44" s="1615"/>
      <c r="I44" s="1615"/>
      <c r="J44" s="1615"/>
      <c r="K44" s="1616"/>
    </row>
    <row r="45" spans="2:11" ht="27.75" customHeight="1">
      <c r="B45" s="1617" t="s">
        <v>595</v>
      </c>
      <c r="C45" s="1618" t="s">
        <v>596</v>
      </c>
      <c r="D45" s="1618"/>
      <c r="E45" s="1618"/>
      <c r="F45" s="1619" t="s">
        <v>597</v>
      </c>
      <c r="G45" s="1619"/>
      <c r="H45" s="1619"/>
      <c r="I45" s="1619"/>
      <c r="J45" s="1619"/>
      <c r="K45" s="1620"/>
    </row>
    <row r="46" spans="2:11">
      <c r="B46" s="1617"/>
      <c r="C46" s="1618"/>
      <c r="D46" s="1618"/>
      <c r="E46" s="1618"/>
      <c r="F46" s="1621" t="s">
        <v>598</v>
      </c>
      <c r="G46" s="1621"/>
      <c r="H46" s="1621"/>
      <c r="I46" s="1621" t="s">
        <v>599</v>
      </c>
      <c r="J46" s="1621"/>
      <c r="K46" s="1622"/>
    </row>
    <row r="47" spans="2:11" ht="51">
      <c r="B47" s="1617"/>
      <c r="C47" s="1623" t="s">
        <v>600</v>
      </c>
      <c r="D47" s="1624" t="s">
        <v>601</v>
      </c>
      <c r="E47" s="1623" t="s">
        <v>613</v>
      </c>
      <c r="F47" s="1624" t="s">
        <v>603</v>
      </c>
      <c r="G47" s="1624" t="s">
        <v>604</v>
      </c>
      <c r="H47" s="1625" t="s">
        <v>516</v>
      </c>
      <c r="I47" s="1625" t="s">
        <v>517</v>
      </c>
      <c r="J47" s="1624" t="s">
        <v>605</v>
      </c>
      <c r="K47" s="1626" t="s">
        <v>606</v>
      </c>
    </row>
    <row r="48" spans="2:11">
      <c r="B48" s="1627" t="s">
        <v>607</v>
      </c>
      <c r="C48" s="1527">
        <v>45396.756999999998</v>
      </c>
      <c r="D48" s="1527">
        <v>26364.698</v>
      </c>
      <c r="E48" s="1527">
        <v>19032.059000000001</v>
      </c>
      <c r="F48" s="1527">
        <v>16305.832</v>
      </c>
      <c r="G48" s="1527">
        <v>2327.5990000000002</v>
      </c>
      <c r="H48" s="1527">
        <v>233.84200000000001</v>
      </c>
      <c r="I48" s="1527">
        <v>89.536000000000001</v>
      </c>
      <c r="J48" s="1527">
        <v>43.859000000000002</v>
      </c>
      <c r="K48" s="1528">
        <v>31.390999999999998</v>
      </c>
    </row>
    <row r="49" spans="2:11">
      <c r="B49" s="1627" t="s">
        <v>608</v>
      </c>
      <c r="C49" s="1527">
        <v>8234.2630000000008</v>
      </c>
      <c r="D49" s="1527">
        <v>4648.3959999999997</v>
      </c>
      <c r="E49" s="1527">
        <v>3585.8670000000002</v>
      </c>
      <c r="F49" s="1527">
        <v>841.42399999999998</v>
      </c>
      <c r="G49" s="1527">
        <v>1828.3019999999999</v>
      </c>
      <c r="H49" s="1527">
        <v>111.756</v>
      </c>
      <c r="I49" s="1527">
        <v>16.356999999999999</v>
      </c>
      <c r="J49" s="1527">
        <v>125.18</v>
      </c>
      <c r="K49" s="1528">
        <v>662.84799999999996</v>
      </c>
    </row>
    <row r="50" spans="2:11">
      <c r="B50" s="1628" t="s">
        <v>516</v>
      </c>
      <c r="C50" s="1527">
        <v>2628.6869999999999</v>
      </c>
      <c r="D50" s="1527">
        <v>1023.224</v>
      </c>
      <c r="E50" s="1527">
        <v>1605.463</v>
      </c>
      <c r="F50" s="1527">
        <v>39.079000000000001</v>
      </c>
      <c r="G50" s="1527">
        <v>30.298999999999999</v>
      </c>
      <c r="H50" s="1527">
        <v>977.90499999999997</v>
      </c>
      <c r="I50" s="1527">
        <v>1.4450000000000001</v>
      </c>
      <c r="J50" s="1527">
        <v>261.32</v>
      </c>
      <c r="K50" s="1528">
        <v>295.41500000000002</v>
      </c>
    </row>
    <row r="51" spans="2:11" ht="25.5">
      <c r="B51" s="1628" t="s">
        <v>517</v>
      </c>
      <c r="C51" s="1527">
        <v>388.024</v>
      </c>
      <c r="D51" s="1527">
        <v>119.038</v>
      </c>
      <c r="E51" s="1527">
        <v>268.98599999999999</v>
      </c>
      <c r="F51" s="1527">
        <v>3.2250000000000001</v>
      </c>
      <c r="G51" s="1527">
        <v>7.5640000000000001</v>
      </c>
      <c r="H51" s="1527">
        <v>52.970999999999997</v>
      </c>
      <c r="I51" s="1527">
        <v>4.3949999999999996</v>
      </c>
      <c r="J51" s="1527">
        <v>172.601</v>
      </c>
      <c r="K51" s="1528">
        <v>28.23</v>
      </c>
    </row>
    <row r="52" spans="2:11">
      <c r="B52" s="1627" t="s">
        <v>609</v>
      </c>
      <c r="C52" s="1527">
        <v>630.40300000000002</v>
      </c>
      <c r="D52" s="1527">
        <v>328.32900000000001</v>
      </c>
      <c r="E52" s="1527">
        <v>302.07400000000001</v>
      </c>
      <c r="F52" s="1527">
        <v>1.998</v>
      </c>
      <c r="G52" s="1527">
        <v>1.024</v>
      </c>
      <c r="H52" s="1527">
        <v>0.53300000000000003</v>
      </c>
      <c r="I52" s="1527">
        <v>0</v>
      </c>
      <c r="J52" s="1527">
        <v>34.591999999999999</v>
      </c>
      <c r="K52" s="1528">
        <v>263.92700000000002</v>
      </c>
    </row>
    <row r="53" spans="2:11">
      <c r="B53" s="1627" t="s">
        <v>610</v>
      </c>
      <c r="C53" s="1527">
        <v>6412.1779999999999</v>
      </c>
      <c r="D53" s="1527">
        <v>3999.9119999999998</v>
      </c>
      <c r="E53" s="1527">
        <v>2412.2660000000001</v>
      </c>
      <c r="F53" s="1527">
        <v>0.14899999999999999</v>
      </c>
      <c r="G53" s="1527">
        <v>1.4999999999999999E-2</v>
      </c>
      <c r="H53" s="1527">
        <v>13.597</v>
      </c>
      <c r="I53" s="1527">
        <v>0.81699999999999995</v>
      </c>
      <c r="J53" s="1527">
        <v>1.6</v>
      </c>
      <c r="K53" s="1528">
        <v>2396.0880000000002</v>
      </c>
    </row>
    <row r="54" spans="2:11" ht="15.75" thickBot="1">
      <c r="B54" s="1629" t="s">
        <v>611</v>
      </c>
      <c r="C54" s="1630">
        <v>63690.311999999991</v>
      </c>
      <c r="D54" s="1630">
        <v>36483.597000000002</v>
      </c>
      <c r="E54" s="1630">
        <v>27206.715</v>
      </c>
      <c r="F54" s="1630">
        <v>17191.707000000002</v>
      </c>
      <c r="G54" s="1630">
        <v>4194.8030000000008</v>
      </c>
      <c r="H54" s="1630">
        <v>1390.6039999999998</v>
      </c>
      <c r="I54" s="1630">
        <v>112.54999999999998</v>
      </c>
      <c r="J54" s="1630">
        <v>639.15200000000004</v>
      </c>
      <c r="K54" s="1631">
        <v>3677.8990000000003</v>
      </c>
    </row>
    <row r="56" spans="2:11" ht="32.25" customHeight="1">
      <c r="B56" s="1634" t="s">
        <v>616</v>
      </c>
      <c r="C56" s="1634"/>
      <c r="D56" s="1634"/>
      <c r="E56" s="1634"/>
      <c r="F56" s="1634"/>
      <c r="G56" s="1634"/>
      <c r="H56" s="1634"/>
      <c r="I56" s="1634"/>
      <c r="J56" s="1634"/>
      <c r="K56" s="1634"/>
    </row>
  </sheetData>
  <mergeCells count="26">
    <mergeCell ref="B56:K56"/>
    <mergeCell ref="B44:K44"/>
    <mergeCell ref="B45:B47"/>
    <mergeCell ref="C45:E46"/>
    <mergeCell ref="F45:K45"/>
    <mergeCell ref="F46:H46"/>
    <mergeCell ref="I46:K46"/>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heetViews>
  <sheetFormatPr defaultRowHeight="15"/>
  <cols>
    <col min="1" max="1" width="3.28515625" style="1611" customWidth="1"/>
    <col min="2" max="2" width="12.140625" style="1611" customWidth="1"/>
    <col min="3" max="3" width="12" style="1611" customWidth="1"/>
    <col min="4" max="4" width="15.42578125" style="1611" customWidth="1"/>
    <col min="5" max="5" width="12.7109375" style="1611" customWidth="1"/>
    <col min="6" max="7" width="9.140625" style="1611"/>
    <col min="8" max="8" width="10.7109375" style="1611" customWidth="1"/>
    <col min="9" max="9" width="11.42578125" style="1611" customWidth="1"/>
    <col min="10" max="10" width="9.85546875" style="1611" customWidth="1"/>
    <col min="11" max="11" width="9.7109375" style="1611" customWidth="1"/>
    <col min="12" max="16384" width="9.140625" style="1611"/>
  </cols>
  <sheetData>
    <row r="1" spans="2:11">
      <c r="K1" s="1612" t="s">
        <v>617</v>
      </c>
    </row>
    <row r="3" spans="2:11">
      <c r="B3" s="1613" t="s">
        <v>618</v>
      </c>
      <c r="C3" s="1613"/>
      <c r="D3" s="1613"/>
      <c r="E3" s="1613"/>
      <c r="F3" s="1613"/>
      <c r="G3" s="1613"/>
      <c r="H3" s="1613"/>
      <c r="I3" s="1613"/>
      <c r="J3" s="1613"/>
      <c r="K3" s="1613"/>
    </row>
    <row r="4" spans="2:11" ht="15.75" thickBot="1"/>
    <row r="5" spans="2:11" ht="15" customHeight="1">
      <c r="B5" s="1614" t="s">
        <v>619</v>
      </c>
      <c r="C5" s="1615"/>
      <c r="D5" s="1615"/>
      <c r="E5" s="1615"/>
      <c r="F5" s="1615"/>
      <c r="G5" s="1615"/>
      <c r="H5" s="1615"/>
      <c r="I5" s="1615"/>
      <c r="J5" s="1615"/>
      <c r="K5" s="1616"/>
    </row>
    <row r="6" spans="2:11" ht="30" customHeight="1">
      <c r="B6" s="1617" t="s">
        <v>595</v>
      </c>
      <c r="C6" s="1618" t="s">
        <v>596</v>
      </c>
      <c r="D6" s="1618"/>
      <c r="E6" s="1618"/>
      <c r="F6" s="1619" t="s">
        <v>597</v>
      </c>
      <c r="G6" s="1619"/>
      <c r="H6" s="1619"/>
      <c r="I6" s="1619"/>
      <c r="J6" s="1619"/>
      <c r="K6" s="1620"/>
    </row>
    <row r="7" spans="2:11">
      <c r="B7" s="1617"/>
      <c r="C7" s="1618"/>
      <c r="D7" s="1618"/>
      <c r="E7" s="1618"/>
      <c r="F7" s="1621" t="s">
        <v>598</v>
      </c>
      <c r="G7" s="1621"/>
      <c r="H7" s="1621"/>
      <c r="I7" s="1621" t="s">
        <v>599</v>
      </c>
      <c r="J7" s="1621"/>
      <c r="K7" s="1622"/>
    </row>
    <row r="8" spans="2:11" ht="51">
      <c r="B8" s="1617"/>
      <c r="C8" s="1623" t="s">
        <v>600</v>
      </c>
      <c r="D8" s="1624" t="s">
        <v>601</v>
      </c>
      <c r="E8" s="1623" t="s">
        <v>613</v>
      </c>
      <c r="F8" s="1624" t="s">
        <v>603</v>
      </c>
      <c r="G8" s="1624" t="s">
        <v>604</v>
      </c>
      <c r="H8" s="1625" t="s">
        <v>516</v>
      </c>
      <c r="I8" s="1625" t="s">
        <v>517</v>
      </c>
      <c r="J8" s="1624" t="s">
        <v>605</v>
      </c>
      <c r="K8" s="1626" t="s">
        <v>606</v>
      </c>
    </row>
    <row r="9" spans="2:11">
      <c r="B9" s="1627" t="s">
        <v>607</v>
      </c>
      <c r="C9" s="1527">
        <v>122626.325</v>
      </c>
      <c r="D9" s="1527">
        <v>29794.332999999999</v>
      </c>
      <c r="E9" s="1527">
        <v>92831.991999999998</v>
      </c>
      <c r="F9" s="1527">
        <v>89674.638000000006</v>
      </c>
      <c r="G9" s="1527">
        <v>2231.2399999999998</v>
      </c>
      <c r="H9" s="1527">
        <v>253.565</v>
      </c>
      <c r="I9" s="1527">
        <v>264.15199999999999</v>
      </c>
      <c r="J9" s="1527">
        <v>237.21700000000001</v>
      </c>
      <c r="K9" s="1528">
        <v>171.18</v>
      </c>
    </row>
    <row r="10" spans="2:11">
      <c r="B10" s="1627" t="s">
        <v>608</v>
      </c>
      <c r="C10" s="1527">
        <v>3901.4969999999998</v>
      </c>
      <c r="D10" s="1527">
        <v>948.52499999999998</v>
      </c>
      <c r="E10" s="1527">
        <v>2952.9720000000002</v>
      </c>
      <c r="F10" s="1527">
        <v>1427.3910000000001</v>
      </c>
      <c r="G10" s="1527">
        <v>1072.0050000000001</v>
      </c>
      <c r="H10" s="1527">
        <v>100.128</v>
      </c>
      <c r="I10" s="1527">
        <v>171.17500000000001</v>
      </c>
      <c r="J10" s="1527">
        <v>69.593000000000004</v>
      </c>
      <c r="K10" s="1528">
        <v>112.68</v>
      </c>
    </row>
    <row r="11" spans="2:11">
      <c r="B11" s="1628" t="s">
        <v>516</v>
      </c>
      <c r="C11" s="1527">
        <v>514.774</v>
      </c>
      <c r="D11" s="1527">
        <v>128.17599999999999</v>
      </c>
      <c r="E11" s="1527">
        <v>386.59800000000001</v>
      </c>
      <c r="F11" s="1527">
        <v>116.304</v>
      </c>
      <c r="G11" s="1527">
        <v>92.251000000000005</v>
      </c>
      <c r="H11" s="1527">
        <v>88.966999999999999</v>
      </c>
      <c r="I11" s="1527">
        <v>21.224</v>
      </c>
      <c r="J11" s="1527">
        <v>19.052</v>
      </c>
      <c r="K11" s="1528">
        <v>48.8</v>
      </c>
    </row>
    <row r="12" spans="2:11" ht="25.5">
      <c r="B12" s="1628" t="s">
        <v>517</v>
      </c>
      <c r="C12" s="1527">
        <v>704.75699999999995</v>
      </c>
      <c r="D12" s="1527">
        <v>160.625</v>
      </c>
      <c r="E12" s="1527">
        <v>544.13199999999995</v>
      </c>
      <c r="F12" s="1527">
        <v>79.438000000000002</v>
      </c>
      <c r="G12" s="1527">
        <v>63.524999999999999</v>
      </c>
      <c r="H12" s="1527">
        <v>27.242999999999999</v>
      </c>
      <c r="I12" s="1527">
        <v>178.30099999999999</v>
      </c>
      <c r="J12" s="1527">
        <v>47.484999999999999</v>
      </c>
      <c r="K12" s="1528">
        <v>148.13999999999999</v>
      </c>
    </row>
    <row r="13" spans="2:11">
      <c r="B13" s="1627" t="s">
        <v>609</v>
      </c>
      <c r="C13" s="1527">
        <v>540.28599999999994</v>
      </c>
      <c r="D13" s="1527">
        <v>141.37200000000001</v>
      </c>
      <c r="E13" s="1527">
        <v>398.91399999999999</v>
      </c>
      <c r="F13" s="1527">
        <v>38.015000000000001</v>
      </c>
      <c r="G13" s="1527">
        <v>18.771000000000001</v>
      </c>
      <c r="H13" s="1527">
        <v>20.573</v>
      </c>
      <c r="I13" s="1527">
        <v>27.867000000000001</v>
      </c>
      <c r="J13" s="1527">
        <v>72.191999999999993</v>
      </c>
      <c r="K13" s="1528">
        <v>221.49600000000001</v>
      </c>
    </row>
    <row r="14" spans="2:11">
      <c r="B14" s="1627" t="s">
        <v>610</v>
      </c>
      <c r="C14" s="1527">
        <v>5218.0969999999998</v>
      </c>
      <c r="D14" s="1527">
        <v>3914.1469999999999</v>
      </c>
      <c r="E14" s="1527">
        <v>1303.95</v>
      </c>
      <c r="F14" s="1527">
        <v>32.255000000000003</v>
      </c>
      <c r="G14" s="1527">
        <v>18.878</v>
      </c>
      <c r="H14" s="1527">
        <v>6.6120000000000001</v>
      </c>
      <c r="I14" s="1527">
        <v>23.114999999999998</v>
      </c>
      <c r="J14" s="1527">
        <v>45.447000000000003</v>
      </c>
      <c r="K14" s="1528">
        <v>1177.643</v>
      </c>
    </row>
    <row r="15" spans="2:11" ht="15.75" thickBot="1">
      <c r="B15" s="1629" t="s">
        <v>611</v>
      </c>
      <c r="C15" s="1630">
        <v>133505.736</v>
      </c>
      <c r="D15" s="1630">
        <v>35087.178</v>
      </c>
      <c r="E15" s="1630">
        <v>98418.55799999999</v>
      </c>
      <c r="F15" s="1630">
        <v>91368.041000000012</v>
      </c>
      <c r="G15" s="1630">
        <v>3496.6700000000005</v>
      </c>
      <c r="H15" s="1630">
        <v>497.08799999999997</v>
      </c>
      <c r="I15" s="1630">
        <v>685.83399999999995</v>
      </c>
      <c r="J15" s="1630">
        <v>490.98600000000005</v>
      </c>
      <c r="K15" s="1631">
        <v>1879.9390000000001</v>
      </c>
    </row>
    <row r="16" spans="2:11">
      <c r="B16" s="1632"/>
      <c r="C16" s="1633"/>
      <c r="D16" s="1633"/>
      <c r="E16" s="1633"/>
      <c r="F16" s="1633"/>
      <c r="G16" s="1633"/>
      <c r="H16" s="1633"/>
      <c r="I16" s="1633"/>
      <c r="J16" s="1633"/>
      <c r="K16" s="1633"/>
    </row>
    <row r="17" spans="2:11" ht="15.75" thickBot="1">
      <c r="B17" s="1632"/>
      <c r="C17" s="1633"/>
      <c r="D17" s="1633"/>
      <c r="E17" s="1633"/>
      <c r="F17" s="1633"/>
      <c r="G17" s="1633"/>
      <c r="H17" s="1633"/>
      <c r="I17" s="1633"/>
      <c r="J17" s="1633"/>
      <c r="K17" s="1633"/>
    </row>
    <row r="18" spans="2:11" ht="15" customHeight="1">
      <c r="B18" s="1614" t="s">
        <v>620</v>
      </c>
      <c r="C18" s="1615"/>
      <c r="D18" s="1615"/>
      <c r="E18" s="1615"/>
      <c r="F18" s="1615"/>
      <c r="G18" s="1615"/>
      <c r="H18" s="1615"/>
      <c r="I18" s="1615"/>
      <c r="J18" s="1615"/>
      <c r="K18" s="1616"/>
    </row>
    <row r="19" spans="2:11" ht="29.25" customHeight="1">
      <c r="B19" s="1617" t="s">
        <v>595</v>
      </c>
      <c r="C19" s="1618" t="s">
        <v>596</v>
      </c>
      <c r="D19" s="1618"/>
      <c r="E19" s="1618"/>
      <c r="F19" s="1619" t="s">
        <v>597</v>
      </c>
      <c r="G19" s="1619"/>
      <c r="H19" s="1619"/>
      <c r="I19" s="1619"/>
      <c r="J19" s="1619"/>
      <c r="K19" s="1620"/>
    </row>
    <row r="20" spans="2:11">
      <c r="B20" s="1617"/>
      <c r="C20" s="1618"/>
      <c r="D20" s="1618"/>
      <c r="E20" s="1618"/>
      <c r="F20" s="1621" t="s">
        <v>598</v>
      </c>
      <c r="G20" s="1621"/>
      <c r="H20" s="1621"/>
      <c r="I20" s="1621" t="s">
        <v>599</v>
      </c>
      <c r="J20" s="1621"/>
      <c r="K20" s="1622"/>
    </row>
    <row r="21" spans="2:11" ht="51">
      <c r="B21" s="1617"/>
      <c r="C21" s="1623" t="s">
        <v>600</v>
      </c>
      <c r="D21" s="1624" t="s">
        <v>601</v>
      </c>
      <c r="E21" s="1623" t="s">
        <v>613</v>
      </c>
      <c r="F21" s="1624" t="s">
        <v>603</v>
      </c>
      <c r="G21" s="1624" t="s">
        <v>604</v>
      </c>
      <c r="H21" s="1625" t="s">
        <v>516</v>
      </c>
      <c r="I21" s="1625" t="s">
        <v>517</v>
      </c>
      <c r="J21" s="1624" t="s">
        <v>605</v>
      </c>
      <c r="K21" s="1626" t="s">
        <v>606</v>
      </c>
    </row>
    <row r="22" spans="2:11">
      <c r="B22" s="1627" t="s">
        <v>607</v>
      </c>
      <c r="C22" s="1527">
        <v>28650.136999999999</v>
      </c>
      <c r="D22" s="1527">
        <v>4914.9260000000004</v>
      </c>
      <c r="E22" s="1527">
        <v>23735.210999999999</v>
      </c>
      <c r="F22" s="1527">
        <v>23019.647000000001</v>
      </c>
      <c r="G22" s="1527">
        <v>627.29700000000003</v>
      </c>
      <c r="H22" s="1527">
        <v>25.273</v>
      </c>
      <c r="I22" s="1527">
        <v>37.176000000000002</v>
      </c>
      <c r="J22" s="1527">
        <v>22.411000000000001</v>
      </c>
      <c r="K22" s="1528">
        <v>3.407</v>
      </c>
    </row>
    <row r="23" spans="2:11">
      <c r="B23" s="1627" t="s">
        <v>608</v>
      </c>
      <c r="C23" s="1527">
        <v>1162.4110000000001</v>
      </c>
      <c r="D23" s="1527">
        <v>198.06100000000001</v>
      </c>
      <c r="E23" s="1527">
        <v>964.35</v>
      </c>
      <c r="F23" s="1527">
        <v>466.58499999999998</v>
      </c>
      <c r="G23" s="1527">
        <v>392.84</v>
      </c>
      <c r="H23" s="1527">
        <v>31.882000000000001</v>
      </c>
      <c r="I23" s="1527">
        <v>60.097999999999999</v>
      </c>
      <c r="J23" s="1527">
        <v>9.7119999999999997</v>
      </c>
      <c r="K23" s="1528">
        <v>3.2330000000000001</v>
      </c>
    </row>
    <row r="24" spans="2:11">
      <c r="B24" s="1628" t="s">
        <v>516</v>
      </c>
      <c r="C24" s="1527">
        <v>130.405</v>
      </c>
      <c r="D24" s="1527">
        <v>23.736999999999998</v>
      </c>
      <c r="E24" s="1527">
        <v>106.66800000000001</v>
      </c>
      <c r="F24" s="1527">
        <v>40.063000000000002</v>
      </c>
      <c r="G24" s="1527">
        <v>15.022</v>
      </c>
      <c r="H24" s="1527">
        <v>32.435000000000002</v>
      </c>
      <c r="I24" s="1527">
        <v>7.5549999999999997</v>
      </c>
      <c r="J24" s="1527">
        <v>0.51800000000000002</v>
      </c>
      <c r="K24" s="1528">
        <v>11.074999999999999</v>
      </c>
    </row>
    <row r="25" spans="2:11" ht="25.5">
      <c r="B25" s="1628" t="s">
        <v>517</v>
      </c>
      <c r="C25" s="1527">
        <v>199.09200000000001</v>
      </c>
      <c r="D25" s="1527">
        <v>31.925000000000001</v>
      </c>
      <c r="E25" s="1527">
        <v>167.167</v>
      </c>
      <c r="F25" s="1527">
        <v>27.006</v>
      </c>
      <c r="G25" s="1527">
        <v>25.166</v>
      </c>
      <c r="H25" s="1527">
        <v>14.872999999999999</v>
      </c>
      <c r="I25" s="1527">
        <v>79.932000000000002</v>
      </c>
      <c r="J25" s="1527">
        <v>8.49</v>
      </c>
      <c r="K25" s="1528">
        <v>11.7</v>
      </c>
    </row>
    <row r="26" spans="2:11">
      <c r="B26" s="1627" t="s">
        <v>609</v>
      </c>
      <c r="C26" s="1527">
        <v>110.77500000000001</v>
      </c>
      <c r="D26" s="1527">
        <v>20.472000000000001</v>
      </c>
      <c r="E26" s="1527">
        <v>90.302999999999997</v>
      </c>
      <c r="F26" s="1527">
        <v>9.4280000000000008</v>
      </c>
      <c r="G26" s="1527">
        <v>4.28</v>
      </c>
      <c r="H26" s="1527">
        <v>9.5470000000000006</v>
      </c>
      <c r="I26" s="1527">
        <v>16.562000000000001</v>
      </c>
      <c r="J26" s="1527">
        <v>19.152999999999999</v>
      </c>
      <c r="K26" s="1528">
        <v>31.332999999999998</v>
      </c>
    </row>
    <row r="27" spans="2:11">
      <c r="B27" s="1627" t="s">
        <v>610</v>
      </c>
      <c r="C27" s="1527">
        <v>418.52600000000001</v>
      </c>
      <c r="D27" s="1527">
        <v>240.74600000000001</v>
      </c>
      <c r="E27" s="1527">
        <v>177.78</v>
      </c>
      <c r="F27" s="1527">
        <v>10.625999999999999</v>
      </c>
      <c r="G27" s="1527">
        <v>2.577</v>
      </c>
      <c r="H27" s="1527">
        <v>0</v>
      </c>
      <c r="I27" s="1527">
        <v>2.407</v>
      </c>
      <c r="J27" s="1527">
        <v>24.972000000000001</v>
      </c>
      <c r="K27" s="1528">
        <v>137.19800000000001</v>
      </c>
    </row>
    <row r="28" spans="2:11" ht="15.75" thickBot="1">
      <c r="B28" s="1629" t="s">
        <v>611</v>
      </c>
      <c r="C28" s="1630">
        <v>30671.346000000001</v>
      </c>
      <c r="D28" s="1630">
        <v>5429.8670000000002</v>
      </c>
      <c r="E28" s="1630">
        <v>25241.478999999999</v>
      </c>
      <c r="F28" s="1630">
        <v>23573.355</v>
      </c>
      <c r="G28" s="1630">
        <v>1067.1819999999998</v>
      </c>
      <c r="H28" s="1630">
        <v>114.01</v>
      </c>
      <c r="I28" s="1630">
        <v>203.73000000000005</v>
      </c>
      <c r="J28" s="1630">
        <v>85.256</v>
      </c>
      <c r="K28" s="1631">
        <v>197.946</v>
      </c>
    </row>
    <row r="29" spans="2:11">
      <c r="B29" s="1632"/>
      <c r="C29" s="1633"/>
      <c r="D29" s="1633"/>
      <c r="E29" s="1633"/>
      <c r="F29" s="1633"/>
      <c r="G29" s="1633"/>
      <c r="H29" s="1633"/>
      <c r="I29" s="1633"/>
      <c r="J29" s="1633"/>
      <c r="K29" s="1633"/>
    </row>
    <row r="30" spans="2:11" ht="15.75" thickBot="1"/>
    <row r="31" spans="2:11">
      <c r="B31" s="1614" t="s">
        <v>621</v>
      </c>
      <c r="C31" s="1615"/>
      <c r="D31" s="1615"/>
      <c r="E31" s="1615"/>
      <c r="F31" s="1615"/>
      <c r="G31" s="1615"/>
      <c r="H31" s="1615"/>
      <c r="I31" s="1615"/>
      <c r="J31" s="1615"/>
      <c r="K31" s="1616"/>
    </row>
    <row r="32" spans="2:11" ht="31.5" customHeight="1">
      <c r="B32" s="1617" t="s">
        <v>595</v>
      </c>
      <c r="C32" s="1618" t="s">
        <v>596</v>
      </c>
      <c r="D32" s="1618"/>
      <c r="E32" s="1618"/>
      <c r="F32" s="1619" t="s">
        <v>597</v>
      </c>
      <c r="G32" s="1619"/>
      <c r="H32" s="1619"/>
      <c r="I32" s="1619"/>
      <c r="J32" s="1619"/>
      <c r="K32" s="1620"/>
    </row>
    <row r="33" spans="2:11">
      <c r="B33" s="1617"/>
      <c r="C33" s="1618"/>
      <c r="D33" s="1618"/>
      <c r="E33" s="1618"/>
      <c r="F33" s="1621" t="s">
        <v>598</v>
      </c>
      <c r="G33" s="1621"/>
      <c r="H33" s="1621"/>
      <c r="I33" s="1621" t="s">
        <v>599</v>
      </c>
      <c r="J33" s="1621"/>
      <c r="K33" s="1622"/>
    </row>
    <row r="34" spans="2:11" ht="51">
      <c r="B34" s="1617"/>
      <c r="C34" s="1623" t="s">
        <v>600</v>
      </c>
      <c r="D34" s="1624" t="s">
        <v>601</v>
      </c>
      <c r="E34" s="1623" t="s">
        <v>602</v>
      </c>
      <c r="F34" s="1624" t="s">
        <v>603</v>
      </c>
      <c r="G34" s="1624" t="s">
        <v>604</v>
      </c>
      <c r="H34" s="1625" t="s">
        <v>516</v>
      </c>
      <c r="I34" s="1625" t="s">
        <v>517</v>
      </c>
      <c r="J34" s="1624" t="s">
        <v>605</v>
      </c>
      <c r="K34" s="1626" t="s">
        <v>606</v>
      </c>
    </row>
    <row r="35" spans="2:11">
      <c r="B35" s="1627" t="s">
        <v>607</v>
      </c>
      <c r="C35" s="1527">
        <v>91617.001000000004</v>
      </c>
      <c r="D35" s="1527">
        <v>24061.668000000001</v>
      </c>
      <c r="E35" s="1527">
        <v>67555.332999999999</v>
      </c>
      <c r="F35" s="1527">
        <v>65212.514000000003</v>
      </c>
      <c r="G35" s="1527">
        <v>1568.595</v>
      </c>
      <c r="H35" s="1527">
        <v>196.81</v>
      </c>
      <c r="I35" s="1527">
        <v>222.285</v>
      </c>
      <c r="J35" s="1527">
        <v>194.898</v>
      </c>
      <c r="K35" s="1528">
        <v>160.23099999999999</v>
      </c>
    </row>
    <row r="36" spans="2:11">
      <c r="B36" s="1627" t="s">
        <v>608</v>
      </c>
      <c r="C36" s="1527">
        <v>2572.4349999999999</v>
      </c>
      <c r="D36" s="1527">
        <v>713.90599999999995</v>
      </c>
      <c r="E36" s="1527">
        <v>1858.529</v>
      </c>
      <c r="F36" s="1527">
        <v>870.89400000000001</v>
      </c>
      <c r="G36" s="1527">
        <v>653.25199999999995</v>
      </c>
      <c r="H36" s="1527">
        <v>64.394999999999996</v>
      </c>
      <c r="I36" s="1527">
        <v>109.51900000000001</v>
      </c>
      <c r="J36" s="1527">
        <v>54.996000000000002</v>
      </c>
      <c r="K36" s="1528">
        <v>105.473</v>
      </c>
    </row>
    <row r="37" spans="2:11">
      <c r="B37" s="1628" t="s">
        <v>516</v>
      </c>
      <c r="C37" s="1527">
        <v>341.988</v>
      </c>
      <c r="D37" s="1527">
        <v>90.819000000000003</v>
      </c>
      <c r="E37" s="1527">
        <v>251.16900000000001</v>
      </c>
      <c r="F37" s="1527">
        <v>64.393000000000001</v>
      </c>
      <c r="G37" s="1527">
        <v>76.646000000000001</v>
      </c>
      <c r="H37" s="1527">
        <v>49.100999999999999</v>
      </c>
      <c r="I37" s="1527">
        <v>13.521000000000001</v>
      </c>
      <c r="J37" s="1527">
        <v>16.661999999999999</v>
      </c>
      <c r="K37" s="1528">
        <v>30.846</v>
      </c>
    </row>
    <row r="38" spans="2:11" ht="25.5">
      <c r="B38" s="1628" t="s">
        <v>517</v>
      </c>
      <c r="C38" s="1527">
        <v>487.11399999999998</v>
      </c>
      <c r="D38" s="1527">
        <v>122.16800000000001</v>
      </c>
      <c r="E38" s="1527">
        <v>364.94600000000003</v>
      </c>
      <c r="F38" s="1527">
        <v>51.134</v>
      </c>
      <c r="G38" s="1527">
        <v>37.42</v>
      </c>
      <c r="H38" s="1527">
        <v>11.541</v>
      </c>
      <c r="I38" s="1527">
        <v>95.796000000000006</v>
      </c>
      <c r="J38" s="1527">
        <v>38.274999999999999</v>
      </c>
      <c r="K38" s="1528">
        <v>130.78</v>
      </c>
    </row>
    <row r="39" spans="2:11">
      <c r="B39" s="1627" t="s">
        <v>609</v>
      </c>
      <c r="C39" s="1527">
        <v>399.07400000000001</v>
      </c>
      <c r="D39" s="1527">
        <v>112</v>
      </c>
      <c r="E39" s="1527">
        <v>287.07400000000001</v>
      </c>
      <c r="F39" s="1527">
        <v>25.135000000000002</v>
      </c>
      <c r="G39" s="1527">
        <v>12.275</v>
      </c>
      <c r="H39" s="1527">
        <v>10.622</v>
      </c>
      <c r="I39" s="1527">
        <v>11.305</v>
      </c>
      <c r="J39" s="1527">
        <v>47.143000000000001</v>
      </c>
      <c r="K39" s="1528">
        <v>180.59399999999999</v>
      </c>
    </row>
    <row r="40" spans="2:11">
      <c r="B40" s="1627" t="s">
        <v>610</v>
      </c>
      <c r="C40" s="1527">
        <v>4577.6890000000003</v>
      </c>
      <c r="D40" s="1527">
        <v>3507.5709999999999</v>
      </c>
      <c r="E40" s="1527">
        <v>1070.1179999999999</v>
      </c>
      <c r="F40" s="1527">
        <v>21.626999999999999</v>
      </c>
      <c r="G40" s="1527">
        <v>14.042999999999999</v>
      </c>
      <c r="H40" s="1527">
        <v>6.4649999999999999</v>
      </c>
      <c r="I40" s="1527">
        <v>20.707999999999998</v>
      </c>
      <c r="J40" s="1527">
        <v>20.466000000000001</v>
      </c>
      <c r="K40" s="1528">
        <v>986.80899999999997</v>
      </c>
    </row>
    <row r="41" spans="2:11" ht="15.75" thickBot="1">
      <c r="B41" s="1629" t="s">
        <v>611</v>
      </c>
      <c r="C41" s="1630">
        <v>99995.300999999992</v>
      </c>
      <c r="D41" s="1630">
        <v>28608.132000000001</v>
      </c>
      <c r="E41" s="1630">
        <v>71387.16899999998</v>
      </c>
      <c r="F41" s="1630">
        <v>66245.696999999986</v>
      </c>
      <c r="G41" s="1630">
        <v>2362.2310000000002</v>
      </c>
      <c r="H41" s="1630">
        <v>338.93399999999997</v>
      </c>
      <c r="I41" s="1630">
        <v>473.13400000000001</v>
      </c>
      <c r="J41" s="1630">
        <v>372.43999999999994</v>
      </c>
      <c r="K41" s="1631">
        <v>1594.7329999999999</v>
      </c>
    </row>
    <row r="43" spans="2:11" ht="31.5" customHeight="1">
      <c r="B43" s="1634" t="s">
        <v>616</v>
      </c>
      <c r="C43" s="1634"/>
      <c r="D43" s="1634"/>
      <c r="E43" s="1634"/>
      <c r="F43" s="1634"/>
      <c r="G43" s="1634"/>
      <c r="H43" s="1634"/>
      <c r="I43" s="1634"/>
      <c r="J43" s="1634"/>
      <c r="K43" s="1634"/>
    </row>
    <row r="44" spans="2:11" ht="15" customHeight="1"/>
  </sheetData>
  <mergeCells count="20">
    <mergeCell ref="B43:K43"/>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heetViews>
  <sheetFormatPr defaultColWidth="24" defaultRowHeight="14.25"/>
  <cols>
    <col min="1" max="1" width="4.85546875" style="1672" customWidth="1"/>
    <col min="2" max="2" width="56.5703125" style="1671" customWidth="1"/>
    <col min="3" max="5" width="14" style="1671" customWidth="1"/>
    <col min="6" max="6" width="13.140625" style="1671" customWidth="1"/>
    <col min="7" max="7" width="13.7109375" style="1671" customWidth="1"/>
    <col min="8" max="8" width="11.85546875" style="1671" customWidth="1"/>
    <col min="9" max="9" width="12.85546875" style="1673" customWidth="1"/>
    <col min="10" max="10" width="7.28515625" style="1671" bestFit="1" customWidth="1"/>
    <col min="11" max="16384" width="24" style="1671"/>
  </cols>
  <sheetData>
    <row r="1" spans="1:9" s="1635" customFormat="1">
      <c r="F1" s="1636"/>
      <c r="G1" s="1637" t="s">
        <v>622</v>
      </c>
      <c r="H1" s="1637"/>
      <c r="I1" s="1638"/>
    </row>
    <row r="2" spans="1:9" s="1635" customFormat="1">
      <c r="A2" s="1639"/>
      <c r="I2" s="1638"/>
    </row>
    <row r="3" spans="1:9" s="1635" customFormat="1">
      <c r="B3" s="1640" t="s">
        <v>623</v>
      </c>
      <c r="C3" s="1640"/>
      <c r="D3" s="1640"/>
      <c r="E3" s="1640"/>
      <c r="F3" s="1640"/>
      <c r="G3" s="1640"/>
      <c r="H3" s="1641"/>
      <c r="I3" s="1638"/>
    </row>
    <row r="4" spans="1:9" s="1635" customFormat="1" ht="15" thickBot="1"/>
    <row r="5" spans="1:9" s="1635" customFormat="1" ht="15" thickBot="1">
      <c r="B5" s="1517" t="s">
        <v>624</v>
      </c>
      <c r="C5" s="1642" t="s">
        <v>625</v>
      </c>
      <c r="D5" s="1643" t="s">
        <v>626</v>
      </c>
      <c r="E5" s="1643" t="s">
        <v>627</v>
      </c>
      <c r="F5" s="1643" t="s">
        <v>3</v>
      </c>
      <c r="G5" s="1644" t="s">
        <v>4</v>
      </c>
    </row>
    <row r="6" spans="1:9" s="1645" customFormat="1">
      <c r="B6" s="1646" t="s">
        <v>628</v>
      </c>
      <c r="C6" s="1647">
        <v>7.3044020615095281E-2</v>
      </c>
      <c r="D6" s="1648">
        <v>7.6185855222999213E-2</v>
      </c>
      <c r="E6" s="1649">
        <v>7.5685008083084926E-2</v>
      </c>
      <c r="F6" s="1648">
        <v>7.5313668761088082E-2</v>
      </c>
      <c r="G6" s="1650">
        <v>4.7908797394398017E-2</v>
      </c>
    </row>
    <row r="7" spans="1:9" s="1645" customFormat="1" ht="28.5" customHeight="1">
      <c r="B7" s="1651" t="s">
        <v>629</v>
      </c>
      <c r="C7" s="1652">
        <v>0.10058885042642794</v>
      </c>
      <c r="D7" s="1653">
        <v>0.10616038851762565</v>
      </c>
      <c r="E7" s="1654">
        <v>0.10483339907677702</v>
      </c>
      <c r="F7" s="1653">
        <v>0.10263309212546463</v>
      </c>
      <c r="G7" s="1655">
        <v>6.5267809646671546E-2</v>
      </c>
    </row>
    <row r="8" spans="1:9" s="1645" customFormat="1">
      <c r="B8" s="1651" t="s">
        <v>630</v>
      </c>
      <c r="C8" s="1656">
        <v>9.0855593288320893E-2</v>
      </c>
      <c r="D8" s="1657">
        <v>9.9822130840424364E-2</v>
      </c>
      <c r="E8" s="1654">
        <v>9.6764160583673806E-2</v>
      </c>
      <c r="F8" s="1657">
        <v>8.4900759935524789E-2</v>
      </c>
      <c r="G8" s="1655">
        <v>5.4628309172807699E-2</v>
      </c>
    </row>
    <row r="9" spans="1:9" s="1645" customFormat="1" ht="25.5">
      <c r="B9" s="1651" t="s">
        <v>631</v>
      </c>
      <c r="C9" s="1656">
        <v>0.12464117805546183</v>
      </c>
      <c r="D9" s="1657">
        <v>0.13843923422642215</v>
      </c>
      <c r="E9" s="1654">
        <v>0.13349141526344058</v>
      </c>
      <c r="F9" s="1657">
        <v>0.11526610049098118</v>
      </c>
      <c r="G9" s="1655">
        <v>7.4173648028105998E-2</v>
      </c>
    </row>
    <row r="10" spans="1:9" s="1645" customFormat="1">
      <c r="B10" s="1651" t="s">
        <v>632</v>
      </c>
      <c r="C10" s="1656">
        <v>4.6910746698042308E-2</v>
      </c>
      <c r="D10" s="1657">
        <v>5.057320982222057E-2</v>
      </c>
      <c r="E10" s="1654">
        <v>5.219206617989755E-2</v>
      </c>
      <c r="F10" s="1657">
        <v>5.7066430355428049E-2</v>
      </c>
      <c r="G10" s="1655">
        <v>3.0627304342703957E-2</v>
      </c>
    </row>
    <row r="11" spans="1:9" s="1645" customFormat="1" ht="25.5">
      <c r="B11" s="1651" t="s">
        <v>633</v>
      </c>
      <c r="C11" s="1656">
        <v>0.80395733461667662</v>
      </c>
      <c r="D11" s="1657">
        <v>0.76321607825412896</v>
      </c>
      <c r="E11" s="1654">
        <v>0.78215950643873633</v>
      </c>
      <c r="F11" s="1657">
        <v>0.88707885321972002</v>
      </c>
      <c r="G11" s="1655">
        <v>0.87699579430229835</v>
      </c>
    </row>
    <row r="12" spans="1:9" s="1645" customFormat="1" ht="29.25" customHeight="1">
      <c r="B12" s="1651" t="s">
        <v>634</v>
      </c>
      <c r="C12" s="1656">
        <v>1.0751812593117793</v>
      </c>
      <c r="D12" s="1658">
        <v>1.0332658746263486</v>
      </c>
      <c r="E12" s="1654">
        <v>1.0470182493084752</v>
      </c>
      <c r="F12" s="1658">
        <v>1.084164764479282</v>
      </c>
      <c r="G12" s="1659">
        <v>1.148671665006481</v>
      </c>
    </row>
    <row r="13" spans="1:9" s="1645" customFormat="1" ht="25.5">
      <c r="B13" s="1651" t="s">
        <v>635</v>
      </c>
      <c r="C13" s="1656">
        <v>0.79005337791086627</v>
      </c>
      <c r="D13" s="1658">
        <v>0.80051747503511128</v>
      </c>
      <c r="E13" s="1654">
        <v>0.81851343544722222</v>
      </c>
      <c r="F13" s="1658">
        <v>0.86664498133614187</v>
      </c>
      <c r="G13" s="1659">
        <v>0.8091741593928482</v>
      </c>
    </row>
    <row r="14" spans="1:9" s="1645" customFormat="1">
      <c r="B14" s="1651" t="s">
        <v>636</v>
      </c>
      <c r="C14" s="1660">
        <v>0.74632316647943631</v>
      </c>
      <c r="D14" s="1658">
        <v>0.84818229611241969</v>
      </c>
      <c r="E14" s="1654">
        <v>0.90465292094046501</v>
      </c>
      <c r="F14" s="1658">
        <v>0.81406078230557621</v>
      </c>
      <c r="G14" s="1659">
        <v>0.51590970822757098</v>
      </c>
    </row>
    <row r="15" spans="1:9" s="1645" customFormat="1">
      <c r="B15" s="1651" t="s">
        <v>637</v>
      </c>
      <c r="C15" s="1661">
        <v>0.38534311152969114</v>
      </c>
      <c r="D15" s="1658">
        <v>0.42971734692138197</v>
      </c>
      <c r="E15" s="1654">
        <v>0.48794615926881335</v>
      </c>
      <c r="F15" s="1658">
        <v>0.54717464217994793</v>
      </c>
      <c r="G15" s="1659">
        <v>0.28924427310496542</v>
      </c>
    </row>
    <row r="16" spans="1:9" s="1645" customFormat="1" ht="25.5">
      <c r="B16" s="1651" t="s">
        <v>638</v>
      </c>
      <c r="C16" s="1662">
        <v>-3.8327889056045381E-2</v>
      </c>
      <c r="D16" s="1658">
        <v>-1.9343585705605269E-2</v>
      </c>
      <c r="E16" s="1654">
        <v>-2.9754155315854004E-2</v>
      </c>
      <c r="F16" s="1658">
        <v>-5.2683857835140679E-2</v>
      </c>
      <c r="G16" s="1659">
        <v>-5.5307001406004766E-2</v>
      </c>
    </row>
    <row r="17" spans="1:10" s="1645" customFormat="1" ht="25.5">
      <c r="B17" s="1651" t="s">
        <v>639</v>
      </c>
      <c r="C17" s="1662">
        <v>0.10703213690200913</v>
      </c>
      <c r="D17" s="1658">
        <v>0.11599596769274635</v>
      </c>
      <c r="E17" s="1654">
        <v>0.11484858557825453</v>
      </c>
      <c r="F17" s="1658">
        <v>8.3158285678346433E-2</v>
      </c>
      <c r="G17" s="1659">
        <v>7.098867853737767E-2</v>
      </c>
    </row>
    <row r="18" spans="1:10" s="1645" customFormat="1" ht="25.5">
      <c r="B18" s="1651" t="s">
        <v>640</v>
      </c>
      <c r="C18" s="1662">
        <v>0.24768246934647822</v>
      </c>
      <c r="D18" s="1658">
        <v>0.28340538382580693</v>
      </c>
      <c r="E18" s="1654">
        <v>0.28545426181105271</v>
      </c>
      <c r="F18" s="1658">
        <v>0.19067131111246988</v>
      </c>
      <c r="G18" s="1659">
        <v>0.16335540565603177</v>
      </c>
    </row>
    <row r="19" spans="1:10" s="1645" customFormat="1">
      <c r="B19" s="1663" t="s">
        <v>641</v>
      </c>
      <c r="C19" s="1660">
        <v>0.10112397130414798</v>
      </c>
      <c r="D19" s="1658">
        <v>0.10939568430426273</v>
      </c>
      <c r="E19" s="1664">
        <v>0.10805913394161383</v>
      </c>
      <c r="F19" s="1658">
        <v>0.1031444988064335</v>
      </c>
      <c r="G19" s="1665">
        <v>6.2866140982279439E-2</v>
      </c>
    </row>
    <row r="20" spans="1:10" s="1645" customFormat="1" ht="25.5">
      <c r="B20" s="1663" t="s">
        <v>642</v>
      </c>
      <c r="C20" s="1660">
        <v>0.10492625467803574</v>
      </c>
      <c r="D20" s="1658">
        <v>0.1150685045200021</v>
      </c>
      <c r="E20" s="1654">
        <v>0.11333898252146976</v>
      </c>
      <c r="F20" s="1658">
        <v>0.10754056299826366</v>
      </c>
      <c r="G20" s="1659">
        <v>6.5811093726405923E-2</v>
      </c>
    </row>
    <row r="21" spans="1:10" s="1645" customFormat="1" ht="26.25" thickBot="1">
      <c r="B21" s="1666" t="s">
        <v>643</v>
      </c>
      <c r="C21" s="1667">
        <v>8.1606082874375097E-2</v>
      </c>
      <c r="D21" s="1668">
        <v>8.6783671336801579E-2</v>
      </c>
      <c r="E21" s="1669">
        <v>8.6777288517061596E-2</v>
      </c>
      <c r="F21" s="1668">
        <v>0.10249080813755776</v>
      </c>
      <c r="G21" s="1670">
        <v>0.1001855687917106</v>
      </c>
    </row>
    <row r="22" spans="1:10">
      <c r="A22" s="1671"/>
      <c r="F22" s="1672"/>
      <c r="J22" s="1673"/>
    </row>
    <row r="23" spans="1:10">
      <c r="A23" s="1671"/>
      <c r="E23" s="1674"/>
      <c r="F23" s="1675"/>
    </row>
    <row r="24" spans="1:10">
      <c r="A24" s="1671"/>
      <c r="B24" s="1676"/>
      <c r="E24" s="1677"/>
      <c r="F24" s="1677"/>
    </row>
    <row r="25" spans="1:10">
      <c r="A25" s="1671"/>
      <c r="B25" s="1676"/>
      <c r="E25" s="1677"/>
      <c r="F25" s="1677"/>
    </row>
    <row r="26" spans="1:10">
      <c r="A26" s="1671"/>
      <c r="B26" s="1676"/>
      <c r="E26" s="1677"/>
      <c r="F26" s="1677"/>
    </row>
    <row r="27" spans="1:10">
      <c r="A27" s="1671"/>
      <c r="B27" s="1676"/>
      <c r="E27" s="1677"/>
      <c r="F27" s="1677"/>
      <c r="G27" s="1678"/>
    </row>
    <row r="28" spans="1:10">
      <c r="A28" s="1671"/>
      <c r="B28" s="1676"/>
      <c r="E28" s="1677"/>
      <c r="F28" s="1677"/>
    </row>
    <row r="29" spans="1:10">
      <c r="A29" s="1671"/>
      <c r="B29" s="1676"/>
      <c r="E29" s="1677"/>
      <c r="F29" s="1677"/>
    </row>
    <row r="30" spans="1:10">
      <c r="A30" s="1671"/>
      <c r="B30" s="1676"/>
      <c r="E30" s="1677"/>
      <c r="F30" s="1677"/>
    </row>
    <row r="31" spans="1:10">
      <c r="A31" s="1671"/>
      <c r="B31" s="1676"/>
      <c r="E31" s="1677"/>
      <c r="F31" s="1677"/>
    </row>
    <row r="32" spans="1:10">
      <c r="A32" s="1671"/>
      <c r="B32" s="1676"/>
      <c r="E32" s="1677"/>
      <c r="F32" s="1677"/>
    </row>
    <row r="33" spans="1:7">
      <c r="A33" s="1671"/>
      <c r="B33" s="1676"/>
      <c r="E33" s="1677"/>
      <c r="F33" s="1677"/>
    </row>
    <row r="34" spans="1:7">
      <c r="B34" s="1676"/>
      <c r="E34" s="1677"/>
      <c r="F34" s="1677"/>
    </row>
    <row r="35" spans="1:7">
      <c r="B35" s="1676"/>
      <c r="E35" s="1677"/>
    </row>
    <row r="36" spans="1:7">
      <c r="A36" s="1671"/>
      <c r="B36" s="1676"/>
      <c r="E36" s="1677"/>
      <c r="F36" s="1677"/>
      <c r="G36" s="1679"/>
    </row>
    <row r="37" spans="1:7">
      <c r="B37" s="1676"/>
      <c r="E37" s="1677"/>
      <c r="F37" s="1677"/>
    </row>
    <row r="38" spans="1:7">
      <c r="B38" s="1676"/>
      <c r="E38" s="1677"/>
      <c r="F38" s="1677"/>
    </row>
    <row r="39" spans="1:7">
      <c r="B39" s="1676"/>
      <c r="E39" s="1677"/>
      <c r="F39" s="1677"/>
    </row>
    <row r="40" spans="1:7">
      <c r="B40" s="1676"/>
      <c r="E40" s="1677"/>
      <c r="F40" s="1677"/>
    </row>
    <row r="41" spans="1:7">
      <c r="B41" s="1676"/>
      <c r="E41" s="1677"/>
    </row>
    <row r="42" spans="1:7">
      <c r="A42" s="1671"/>
      <c r="B42" s="1676"/>
      <c r="E42" s="1677"/>
      <c r="F42" s="1677"/>
      <c r="G42" s="1672"/>
    </row>
    <row r="43" spans="1:7">
      <c r="B43" s="1676"/>
      <c r="E43" s="1677"/>
      <c r="F43" s="1677"/>
    </row>
    <row r="44" spans="1:7">
      <c r="B44" s="1676"/>
      <c r="E44" s="1677"/>
      <c r="F44" s="1677"/>
    </row>
    <row r="45" spans="1:7">
      <c r="B45" s="1676"/>
      <c r="E45" s="1677"/>
      <c r="F45" s="1677"/>
    </row>
    <row r="46" spans="1:7">
      <c r="A46" s="1671"/>
      <c r="F46" s="1680"/>
    </row>
    <row r="47" spans="1:7">
      <c r="G47" s="1681"/>
    </row>
    <row r="48" spans="1:7">
      <c r="B48" s="1676"/>
      <c r="E48" s="1681"/>
      <c r="F48" s="1681"/>
    </row>
    <row r="49" spans="1:6">
      <c r="A49" s="1671"/>
      <c r="B49" s="1676"/>
      <c r="E49" s="1681"/>
      <c r="F49" s="1681"/>
    </row>
    <row r="50" spans="1:6">
      <c r="B50" s="1676"/>
    </row>
    <row r="51" spans="1:6">
      <c r="B51" s="1676"/>
    </row>
    <row r="53" spans="1:6">
      <c r="B53" s="1676"/>
    </row>
    <row r="54" spans="1:6">
      <c r="B54" s="1676"/>
    </row>
    <row r="55" spans="1:6">
      <c r="B55" s="1676"/>
    </row>
    <row r="57" spans="1:6">
      <c r="B57" s="1676"/>
    </row>
    <row r="58" spans="1:6">
      <c r="B58" s="1676"/>
    </row>
    <row r="59" spans="1:6">
      <c r="B59" s="1676"/>
    </row>
  </sheetData>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heetViews>
  <sheetFormatPr defaultColWidth="24" defaultRowHeight="14.25"/>
  <cols>
    <col min="1" max="1" width="4.85546875" style="1687" customWidth="1"/>
    <col min="2" max="2" width="56" style="1682" customWidth="1"/>
    <col min="3" max="3" width="12.28515625" style="1682" customWidth="1"/>
    <col min="4" max="7" width="11.85546875" style="1682" customWidth="1"/>
    <col min="8" max="8" width="12.28515625" style="1682" customWidth="1"/>
    <col min="9" max="12" width="11.85546875" style="1682" customWidth="1"/>
    <col min="13" max="13" width="12.28515625" style="1682" customWidth="1"/>
    <col min="14" max="17" width="11.85546875" style="1682" customWidth="1"/>
    <col min="18" max="16384" width="24" style="1682"/>
  </cols>
  <sheetData>
    <row r="1" spans="1:18">
      <c r="A1" s="1682"/>
      <c r="C1" s="1474"/>
      <c r="D1" s="1474"/>
      <c r="E1" s="1683"/>
      <c r="F1" s="1683"/>
      <c r="G1" s="1683"/>
      <c r="H1" s="1474"/>
      <c r="I1" s="1474"/>
      <c r="J1" s="1683"/>
      <c r="K1" s="1683"/>
      <c r="L1" s="1683"/>
      <c r="N1" s="1474" t="s">
        <v>644</v>
      </c>
      <c r="O1" s="1474"/>
      <c r="P1" s="1474"/>
      <c r="Q1" s="1474"/>
      <c r="R1" s="1684"/>
    </row>
    <row r="3" spans="1:18">
      <c r="A3" s="1682"/>
      <c r="B3" s="1640" t="s">
        <v>645</v>
      </c>
      <c r="C3" s="1640"/>
      <c r="D3" s="1640"/>
      <c r="E3" s="1640"/>
      <c r="F3" s="1640"/>
      <c r="G3" s="1640"/>
      <c r="H3" s="1640"/>
      <c r="I3" s="1640"/>
      <c r="J3" s="1640"/>
      <c r="K3" s="1640"/>
      <c r="L3" s="1640"/>
      <c r="M3" s="1640"/>
      <c r="N3" s="1640"/>
      <c r="O3" s="1640"/>
      <c r="P3" s="1640"/>
      <c r="Q3" s="1640"/>
    </row>
    <row r="4" spans="1:18" ht="15" thickBot="1">
      <c r="A4" s="1682"/>
      <c r="B4" s="1685"/>
      <c r="C4" s="1686"/>
      <c r="D4" s="1686"/>
      <c r="E4" s="1686"/>
      <c r="F4" s="1686"/>
      <c r="G4" s="1686"/>
      <c r="H4" s="1686"/>
      <c r="I4" s="1686"/>
      <c r="J4" s="1686"/>
      <c r="K4" s="1686"/>
      <c r="L4" s="1686"/>
      <c r="M4" s="1686"/>
      <c r="N4" s="1686"/>
      <c r="O4" s="1686"/>
      <c r="P4" s="1686"/>
      <c r="Q4" s="1686"/>
    </row>
    <row r="5" spans="1:18" ht="15" thickBot="1">
      <c r="B5" s="1688" t="s">
        <v>624</v>
      </c>
      <c r="C5" s="1689" t="s">
        <v>25</v>
      </c>
      <c r="D5" s="1690"/>
      <c r="E5" s="1690"/>
      <c r="F5" s="1690"/>
      <c r="G5" s="1691"/>
      <c r="H5" s="1692" t="s">
        <v>646</v>
      </c>
      <c r="I5" s="1693"/>
      <c r="J5" s="1693"/>
      <c r="K5" s="1693"/>
      <c r="L5" s="1694"/>
      <c r="M5" s="1692" t="s">
        <v>647</v>
      </c>
      <c r="N5" s="1693"/>
      <c r="O5" s="1693"/>
      <c r="P5" s="1693"/>
      <c r="Q5" s="1694"/>
      <c r="R5" s="1687"/>
    </row>
    <row r="6" spans="1:18" ht="15" thickBot="1">
      <c r="B6" s="1695"/>
      <c r="C6" s="1696" t="s">
        <v>625</v>
      </c>
      <c r="D6" s="1697" t="s">
        <v>626</v>
      </c>
      <c r="E6" s="1697" t="s">
        <v>627</v>
      </c>
      <c r="F6" s="1697" t="s">
        <v>3</v>
      </c>
      <c r="G6" s="1644" t="s">
        <v>4</v>
      </c>
      <c r="H6" s="1696" t="s">
        <v>625</v>
      </c>
      <c r="I6" s="1697" t="s">
        <v>626</v>
      </c>
      <c r="J6" s="1697" t="s">
        <v>627</v>
      </c>
      <c r="K6" s="1697" t="s">
        <v>3</v>
      </c>
      <c r="L6" s="1644" t="s">
        <v>4</v>
      </c>
      <c r="M6" s="1696" t="s">
        <v>625</v>
      </c>
      <c r="N6" s="1697" t="s">
        <v>626</v>
      </c>
      <c r="O6" s="1697" t="s">
        <v>627</v>
      </c>
      <c r="P6" s="1697" t="s">
        <v>3</v>
      </c>
      <c r="Q6" s="1644" t="s">
        <v>4</v>
      </c>
      <c r="R6" s="1687"/>
    </row>
    <row r="7" spans="1:18">
      <c r="A7" s="1682"/>
      <c r="B7" s="1646" t="s">
        <v>628</v>
      </c>
      <c r="C7" s="1698">
        <v>7.7261034115306521E-2</v>
      </c>
      <c r="D7" s="1699">
        <v>8.7808912315383555E-2</v>
      </c>
      <c r="E7" s="1700">
        <v>8.5400087416183088E-2</v>
      </c>
      <c r="F7" s="1700">
        <v>8.8630428562758892E-2</v>
      </c>
      <c r="G7" s="1701">
        <v>5.3638702217535777E-2</v>
      </c>
      <c r="H7" s="1702">
        <v>5.450161988642261E-2</v>
      </c>
      <c r="I7" s="1703">
        <v>4.9143573071558193E-2</v>
      </c>
      <c r="J7" s="1704">
        <v>4.5719346242642615E-2</v>
      </c>
      <c r="K7" s="1704">
        <v>3.9847373778368299E-2</v>
      </c>
      <c r="L7" s="1705">
        <v>2.6796815925438481E-2</v>
      </c>
      <c r="M7" s="1706">
        <v>0.11759294903569037</v>
      </c>
      <c r="N7" s="1703">
        <v>9.6660832354105428E-2</v>
      </c>
      <c r="O7" s="1704">
        <v>0.1095247716143754</v>
      </c>
      <c r="P7" s="1704">
        <v>9.5716055473900094E-2</v>
      </c>
      <c r="Q7" s="1705">
        <v>5.054127547528342E-2</v>
      </c>
      <c r="R7" s="1687"/>
    </row>
    <row r="8" spans="1:18">
      <c r="A8" s="1682"/>
      <c r="B8" s="1651" t="s">
        <v>630</v>
      </c>
      <c r="C8" s="1707">
        <v>9.5861262181746745E-2</v>
      </c>
      <c r="D8" s="1708">
        <v>0.11702478001135749</v>
      </c>
      <c r="E8" s="1709">
        <v>0.11105743310234707</v>
      </c>
      <c r="F8" s="1709">
        <v>0.10038256730030538</v>
      </c>
      <c r="G8" s="1710">
        <v>6.0039302598359066E-2</v>
      </c>
      <c r="H8" s="1707">
        <v>6.6969656729735177E-2</v>
      </c>
      <c r="I8" s="1708">
        <v>6.1409169439507152E-2</v>
      </c>
      <c r="J8" s="1709">
        <v>5.3844744348232311E-2</v>
      </c>
      <c r="K8" s="1709">
        <v>4.2284408291818718E-2</v>
      </c>
      <c r="L8" s="1710">
        <v>3.1822282513805894E-2</v>
      </c>
      <c r="M8" s="1711">
        <v>0.15644562527027692</v>
      </c>
      <c r="N8" s="1708">
        <v>0.12130384885070088</v>
      </c>
      <c r="O8" s="1709">
        <v>0.13785462373036275</v>
      </c>
      <c r="P8" s="1709">
        <v>0.11965812712556591</v>
      </c>
      <c r="Q8" s="1710">
        <v>7.5282252336312167E-2</v>
      </c>
    </row>
    <row r="9" spans="1:18">
      <c r="A9" s="1682"/>
      <c r="B9" s="1651" t="s">
        <v>632</v>
      </c>
      <c r="C9" s="1707">
        <v>4.8588985365960853E-2</v>
      </c>
      <c r="D9" s="1708">
        <v>5.4974809818459841E-2</v>
      </c>
      <c r="E9" s="1709">
        <v>5.5123214905347558E-2</v>
      </c>
      <c r="F9" s="1709">
        <v>6.5921129972153755E-2</v>
      </c>
      <c r="G9" s="1710">
        <v>3.4489891956262099E-2</v>
      </c>
      <c r="H9" s="1707">
        <v>3.6671293667593814E-2</v>
      </c>
      <c r="I9" s="1708">
        <v>3.5318251354650616E-2</v>
      </c>
      <c r="J9" s="1709">
        <v>3.8150939030833247E-2</v>
      </c>
      <c r="K9" s="1709">
        <v>3.0782261721624231E-2</v>
      </c>
      <c r="L9" s="1710">
        <v>1.5133842657653152E-2</v>
      </c>
      <c r="M9" s="1711">
        <v>8.4019315297980166E-2</v>
      </c>
      <c r="N9" s="1708">
        <v>8.5788395998054989E-2</v>
      </c>
      <c r="O9" s="1709">
        <v>9.9647361830061357E-2</v>
      </c>
      <c r="P9" s="1709">
        <v>9.2180101707641945E-2</v>
      </c>
      <c r="Q9" s="1710">
        <v>4.0391124608653205E-2</v>
      </c>
    </row>
    <row r="10" spans="1:18" ht="25.5">
      <c r="A10" s="1682"/>
      <c r="B10" s="1651" t="s">
        <v>633</v>
      </c>
      <c r="C10" s="1707">
        <v>0.80596721091387891</v>
      </c>
      <c r="D10" s="1708">
        <v>0.75034460485088306</v>
      </c>
      <c r="E10" s="1709">
        <v>0.76897227885215957</v>
      </c>
      <c r="F10" s="1709">
        <v>0.88292649756218444</v>
      </c>
      <c r="G10" s="1710">
        <v>0.89339315908379291</v>
      </c>
      <c r="H10" s="1707">
        <v>0.81382558232859159</v>
      </c>
      <c r="I10" s="1708">
        <v>0.8002644152347389</v>
      </c>
      <c r="J10" s="1709">
        <v>0.84909579934041512</v>
      </c>
      <c r="K10" s="1709">
        <v>0.94236564701032044</v>
      </c>
      <c r="L10" s="1710">
        <v>0.8420771173096353</v>
      </c>
      <c r="M10" s="1711">
        <v>0.75165380196816423</v>
      </c>
      <c r="N10" s="1708">
        <v>0.79684884914966103</v>
      </c>
      <c r="O10" s="1709">
        <v>0.79449472676811184</v>
      </c>
      <c r="P10" s="1709">
        <v>0.79991269939782972</v>
      </c>
      <c r="Q10" s="1710">
        <v>0.67135711149419197</v>
      </c>
    </row>
    <row r="11" spans="1:18" ht="25.5">
      <c r="A11" s="1682"/>
      <c r="B11" s="1651" t="s">
        <v>634</v>
      </c>
      <c r="C11" s="1712">
        <v>1.1409364790172802</v>
      </c>
      <c r="D11" s="1713">
        <v>1.0881477799046271</v>
      </c>
      <c r="E11" s="1714">
        <v>1.0613447397011222</v>
      </c>
      <c r="F11" s="1714">
        <v>1.1532445528561532</v>
      </c>
      <c r="G11" s="1715">
        <v>1.1589511423164618</v>
      </c>
      <c r="H11" s="1712">
        <v>0.94433184725790964</v>
      </c>
      <c r="I11" s="1713">
        <v>0.92735781840601039</v>
      </c>
      <c r="J11" s="1714">
        <v>1.0534260628325927</v>
      </c>
      <c r="K11" s="1714">
        <v>1.2198016648606804</v>
      </c>
      <c r="L11" s="1715">
        <v>1.2312184117952762</v>
      </c>
      <c r="M11" s="1716">
        <v>0.8021425251803338</v>
      </c>
      <c r="N11" s="1713">
        <v>0.84372565110894648</v>
      </c>
      <c r="O11" s="1714">
        <v>0.82495902016876499</v>
      </c>
      <c r="P11" s="1714">
        <v>0.98260683579985908</v>
      </c>
      <c r="Q11" s="1715">
        <v>0.78635930726638203</v>
      </c>
    </row>
    <row r="12" spans="1:18" ht="25.5">
      <c r="A12" s="1682"/>
      <c r="B12" s="1651" t="s">
        <v>635</v>
      </c>
      <c r="C12" s="1712">
        <v>0.80502615033159375</v>
      </c>
      <c r="D12" s="1713">
        <v>0.81243624244095136</v>
      </c>
      <c r="E12" s="1714">
        <v>0.81333547830862662</v>
      </c>
      <c r="F12" s="1714">
        <v>0.87111738922881865</v>
      </c>
      <c r="G12" s="1715">
        <v>0.81936818091395514</v>
      </c>
      <c r="H12" s="1712">
        <v>0.76544026734688753</v>
      </c>
      <c r="I12" s="1713">
        <v>0.77554096985209264</v>
      </c>
      <c r="J12" s="1714">
        <v>0.86917827704659745</v>
      </c>
      <c r="K12" s="1714">
        <v>0.89387657113621921</v>
      </c>
      <c r="L12" s="1715">
        <v>0.78897060498205906</v>
      </c>
      <c r="M12" s="1716">
        <v>0.71487320426407253</v>
      </c>
      <c r="N12" s="1713">
        <v>0.76496876346350451</v>
      </c>
      <c r="O12" s="1714">
        <v>0.74637112395152838</v>
      </c>
      <c r="P12" s="1714">
        <v>0.73400472163495423</v>
      </c>
      <c r="Q12" s="1715">
        <v>0.67263941721620868</v>
      </c>
    </row>
    <row r="13" spans="1:18" s="1717" customFormat="1" ht="12.75">
      <c r="B13" s="1651" t="s">
        <v>636</v>
      </c>
      <c r="C13" s="1718">
        <v>0.88320493843527847</v>
      </c>
      <c r="D13" s="1719">
        <v>1.0819932324536305</v>
      </c>
      <c r="E13" s="1720">
        <v>1.1361502187803969</v>
      </c>
      <c r="F13" s="1720">
        <v>1.0291228017669061</v>
      </c>
      <c r="G13" s="1665">
        <v>0.59664656795510274</v>
      </c>
      <c r="H13" s="1718">
        <v>0.4277209653235407</v>
      </c>
      <c r="I13" s="1719">
        <v>0.45535900221978437</v>
      </c>
      <c r="J13" s="1720">
        <v>0.42070684870982666</v>
      </c>
      <c r="K13" s="1720">
        <v>0.35839195238737259</v>
      </c>
      <c r="L13" s="1665">
        <v>0.26535019990216441</v>
      </c>
      <c r="M13" s="1721">
        <v>1.1213412658664623</v>
      </c>
      <c r="N13" s="1719">
        <v>0.94521981188847826</v>
      </c>
      <c r="O13" s="1720">
        <v>1.0607430029131908</v>
      </c>
      <c r="P13" s="1720">
        <v>0.93367101477786452</v>
      </c>
      <c r="Q13" s="1665">
        <v>0.54835807971008232</v>
      </c>
    </row>
    <row r="14" spans="1:18">
      <c r="A14" s="1682"/>
      <c r="B14" s="1651" t="s">
        <v>637</v>
      </c>
      <c r="C14" s="1718">
        <v>0.44766812841890063</v>
      </c>
      <c r="D14" s="1719">
        <v>0.5082886904228836</v>
      </c>
      <c r="E14" s="1720">
        <v>0.56392670823638802</v>
      </c>
      <c r="F14" s="1720">
        <v>0.67582389848258895</v>
      </c>
      <c r="G14" s="1665">
        <v>0.34274674711842018</v>
      </c>
      <c r="H14" s="1718">
        <v>0.23421175937134442</v>
      </c>
      <c r="I14" s="1719">
        <v>0.26189059132030368</v>
      </c>
      <c r="J14" s="1720">
        <v>0.29808574578912839</v>
      </c>
      <c r="K14" s="1720">
        <v>0.26090266656153049</v>
      </c>
      <c r="L14" s="1665">
        <v>0.12619377084876326</v>
      </c>
      <c r="M14" s="1721">
        <v>0.60221770478212444</v>
      </c>
      <c r="N14" s="1719">
        <v>0.66847748274911645</v>
      </c>
      <c r="O14" s="1720">
        <v>0.76675151663205232</v>
      </c>
      <c r="P14" s="1720">
        <v>0.7192648854798277</v>
      </c>
      <c r="Q14" s="1665">
        <v>0.29421010716822443</v>
      </c>
    </row>
    <row r="15" spans="1:18" ht="25.5">
      <c r="A15" s="1682"/>
      <c r="B15" s="1651" t="s">
        <v>638</v>
      </c>
      <c r="C15" s="1718">
        <v>-8.1790416820180692E-2</v>
      </c>
      <c r="D15" s="1719">
        <v>-6.2015702000064968E-2</v>
      </c>
      <c r="E15" s="1720">
        <v>-4.7843253429170347E-2</v>
      </c>
      <c r="F15" s="1720">
        <v>-0.12074117161257925</v>
      </c>
      <c r="G15" s="1665">
        <v>-6.9657208225353817E-2</v>
      </c>
      <c r="H15" s="1718">
        <v>1.7440569356709981E-2</v>
      </c>
      <c r="I15" s="1719">
        <v>2.6125404483798846E-2</v>
      </c>
      <c r="J15" s="1720">
        <v>-1.6853551542582636E-2</v>
      </c>
      <c r="K15" s="1720">
        <v>-6.0858248738614611E-2</v>
      </c>
      <c r="L15" s="1665">
        <v>-3.7827145596657064E-2</v>
      </c>
      <c r="M15" s="1721">
        <v>0.18777206203919375</v>
      </c>
      <c r="N15" s="1719">
        <v>0.1138710410029997</v>
      </c>
      <c r="O15" s="1720">
        <v>0.14081670450243935</v>
      </c>
      <c r="P15" s="1720">
        <v>1.3220116555610305E-2</v>
      </c>
      <c r="Q15" s="1665">
        <v>8.8580394483956923E-2</v>
      </c>
    </row>
    <row r="16" spans="1:18" ht="25.5">
      <c r="A16" s="1682"/>
      <c r="B16" s="1651" t="s">
        <v>639</v>
      </c>
      <c r="C16" s="1718">
        <v>0.11315021167414666</v>
      </c>
      <c r="D16" s="1719">
        <v>0.13195905906399136</v>
      </c>
      <c r="E16" s="1720">
        <v>0.14558115432596533</v>
      </c>
      <c r="F16" s="1720">
        <v>0.10154643108005017</v>
      </c>
      <c r="G16" s="1665">
        <v>7.9158337907068846E-2</v>
      </c>
      <c r="H16" s="1718">
        <v>7.3486456512771817E-2</v>
      </c>
      <c r="I16" s="1719">
        <v>8.0725589787910126E-2</v>
      </c>
      <c r="J16" s="1720">
        <v>4.1268447154589591E-2</v>
      </c>
      <c r="K16" s="1720">
        <v>2.9383244366598889E-2</v>
      </c>
      <c r="L16" s="1665">
        <v>3.4524238742657039E-2</v>
      </c>
      <c r="M16" s="1721">
        <v>0.27059299339971937</v>
      </c>
      <c r="N16" s="1719">
        <v>0.17125812241451716</v>
      </c>
      <c r="O16" s="1720">
        <v>0.20403897719401529</v>
      </c>
      <c r="P16" s="1720">
        <v>0.20217647247873505</v>
      </c>
      <c r="Q16" s="1665">
        <v>0.13573130282648285</v>
      </c>
    </row>
    <row r="17" spans="1:17" ht="25.5">
      <c r="A17" s="1682"/>
      <c r="B17" s="1651" t="s">
        <v>640</v>
      </c>
      <c r="C17" s="1718">
        <v>0.30277585551454356</v>
      </c>
      <c r="D17" s="1719">
        <v>0.3811674835168985</v>
      </c>
      <c r="E17" s="1720">
        <v>0.37587937148025852</v>
      </c>
      <c r="F17" s="1720">
        <v>0.24527844910721611</v>
      </c>
      <c r="G17" s="1665">
        <v>0.18105933432686064</v>
      </c>
      <c r="H17" s="1718">
        <v>0.12535401026008691</v>
      </c>
      <c r="I17" s="1719">
        <v>0.13369074061253533</v>
      </c>
      <c r="J17" s="1720">
        <v>0.1064444521655398</v>
      </c>
      <c r="K17" s="1720">
        <v>7.4553967187300757E-2</v>
      </c>
      <c r="L17" s="1665">
        <v>0.10065619858116256</v>
      </c>
      <c r="M17" s="1721">
        <v>0.35371842944078541</v>
      </c>
      <c r="N17" s="1719">
        <v>0.24033038382793365</v>
      </c>
      <c r="O17" s="1720">
        <v>0.2728893295324577</v>
      </c>
      <c r="P17" s="1720">
        <v>0.2241030925023812</v>
      </c>
      <c r="Q17" s="1665">
        <v>0.21337718070667483</v>
      </c>
    </row>
    <row r="18" spans="1:17">
      <c r="B18" s="1663" t="s">
        <v>641</v>
      </c>
      <c r="C18" s="1718">
        <v>0.10415627504317404</v>
      </c>
      <c r="D18" s="1719">
        <v>0.12492418686834267</v>
      </c>
      <c r="E18" s="1720">
        <v>0.12547401117617404</v>
      </c>
      <c r="F18" s="1720">
        <v>0.10646110200468183</v>
      </c>
      <c r="G18" s="1665">
        <v>7.2771420286591004E-2</v>
      </c>
      <c r="H18" s="1718">
        <v>7.7370501286533916E-2</v>
      </c>
      <c r="I18" s="1719">
        <v>7.3848478103621634E-2</v>
      </c>
      <c r="J18" s="1720">
        <v>5.9969917271713642E-2</v>
      </c>
      <c r="K18" s="1720">
        <v>4.2789621119329706E-2</v>
      </c>
      <c r="L18" s="1665">
        <v>2.7896985575195873E-2</v>
      </c>
      <c r="M18" s="1721">
        <v>0.20314405756667664</v>
      </c>
      <c r="N18" s="1719">
        <v>0.1510126364661577</v>
      </c>
      <c r="O18" s="1720">
        <v>0.16506094498079524</v>
      </c>
      <c r="P18" s="1720">
        <v>0.1374425022513045</v>
      </c>
      <c r="Q18" s="1665">
        <v>9.2220531357529112E-2</v>
      </c>
    </row>
    <row r="19" spans="1:17" ht="25.5">
      <c r="A19" s="1682"/>
      <c r="B19" s="1663" t="s">
        <v>648</v>
      </c>
      <c r="C19" s="1718">
        <v>0.10278905827272042</v>
      </c>
      <c r="D19" s="1719">
        <v>0.12468879898240798</v>
      </c>
      <c r="E19" s="1720">
        <v>0.125351389905071</v>
      </c>
      <c r="F19" s="1720">
        <v>0.12472584905034934</v>
      </c>
      <c r="G19" s="1665">
        <v>7.2789792509651743E-2</v>
      </c>
      <c r="H19" s="1718">
        <v>9.3890604076199896E-2</v>
      </c>
      <c r="I19" s="1719">
        <v>8.6712056511977428E-2</v>
      </c>
      <c r="J19" s="1720">
        <v>7.1577428895840262E-2</v>
      </c>
      <c r="K19" s="1720">
        <v>5.7157232492167122E-2</v>
      </c>
      <c r="L19" s="1665">
        <v>3.4502830970879465E-2</v>
      </c>
      <c r="M19" s="1721">
        <v>0.20384525888334573</v>
      </c>
      <c r="N19" s="1719">
        <v>0.15131350912392719</v>
      </c>
      <c r="O19" s="1720">
        <v>0.16575627189313796</v>
      </c>
      <c r="P19" s="1720">
        <v>0.15966991401295583</v>
      </c>
      <c r="Q19" s="1665">
        <v>9.3158543952747724E-2</v>
      </c>
    </row>
    <row r="20" spans="1:17" ht="26.25" thickBot="1">
      <c r="B20" s="1666" t="s">
        <v>643</v>
      </c>
      <c r="C20" s="1722">
        <v>8.9654651797028778E-2</v>
      </c>
      <c r="D20" s="1723">
        <v>9.8061475862590786E-2</v>
      </c>
      <c r="E20" s="1724">
        <v>9.6948624946418205E-2</v>
      </c>
      <c r="F20" s="1724">
        <v>0.11868331529940321</v>
      </c>
      <c r="G20" s="1725">
        <v>0.10407429727168271</v>
      </c>
      <c r="H20" s="1722">
        <v>5.0780157710519823E-2</v>
      </c>
      <c r="I20" s="1723">
        <v>5.5540432260796739E-2</v>
      </c>
      <c r="J20" s="1724">
        <v>5.4081095984384021E-2</v>
      </c>
      <c r="K20" s="1724">
        <v>6.0243968254063883E-2</v>
      </c>
      <c r="L20" s="1725">
        <v>8.3951264968212994E-2</v>
      </c>
      <c r="M20" s="1726">
        <v>0.13570778608797993</v>
      </c>
      <c r="N20" s="1723">
        <v>0.1340574070730528</v>
      </c>
      <c r="O20" s="1724">
        <v>0.13206285611454982</v>
      </c>
      <c r="P20" s="1724">
        <v>0.12029323822913277</v>
      </c>
      <c r="Q20" s="1725">
        <v>0.11404274787108563</v>
      </c>
    </row>
    <row r="22" spans="1:17" ht="15">
      <c r="A22" s="1682"/>
      <c r="B22" s="1727"/>
    </row>
  </sheetData>
  <mergeCells count="8">
    <mergeCell ref="C1:D1"/>
    <mergeCell ref="H1:I1"/>
    <mergeCell ref="N1:Q1"/>
    <mergeCell ref="B3:Q3"/>
    <mergeCell ref="B5:B6"/>
    <mergeCell ref="C5:G5"/>
    <mergeCell ref="H5:L5"/>
    <mergeCell ref="M5:Q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4.25"/>
  <cols>
    <col min="1" max="1" width="5" style="1730" customWidth="1"/>
    <col min="2" max="2" width="56.7109375" style="1728" customWidth="1"/>
    <col min="3" max="3" width="11.5703125" style="1728" customWidth="1"/>
    <col min="4" max="4" width="11.28515625" style="1728" bestFit="1" customWidth="1"/>
    <col min="5" max="8" width="11.28515625" style="1728" customWidth="1"/>
    <col min="9" max="9" width="11.28515625" style="1728" bestFit="1" customWidth="1"/>
    <col min="10" max="12" width="11.28515625" style="1728" customWidth="1"/>
    <col min="13" max="14" width="11.28515625" style="1728" bestFit="1" customWidth="1"/>
    <col min="15" max="16" width="11.28515625" style="1728" customWidth="1"/>
    <col min="17" max="17" width="11.28515625" style="1728" bestFit="1" customWidth="1"/>
    <col min="18" max="16384" width="9.140625" style="1728"/>
  </cols>
  <sheetData>
    <row r="1" spans="1:18">
      <c r="A1" s="1728"/>
      <c r="N1" s="1729" t="s">
        <v>649</v>
      </c>
      <c r="O1" s="1729"/>
      <c r="P1" s="1729"/>
      <c r="Q1" s="1729"/>
      <c r="R1" s="1730"/>
    </row>
    <row r="2" spans="1:18">
      <c r="A2" s="1728"/>
      <c r="M2" s="1731"/>
      <c r="N2" s="1731"/>
      <c r="O2" s="1731"/>
      <c r="P2" s="1731"/>
      <c r="Q2" s="1731"/>
      <c r="R2" s="1730"/>
    </row>
    <row r="3" spans="1:18">
      <c r="A3" s="1728"/>
      <c r="B3" s="1732" t="s">
        <v>650</v>
      </c>
      <c r="C3" s="1732"/>
      <c r="D3" s="1732"/>
      <c r="E3" s="1732"/>
      <c r="F3" s="1732"/>
      <c r="G3" s="1732"/>
      <c r="H3" s="1732"/>
      <c r="I3" s="1732"/>
      <c r="J3" s="1732"/>
      <c r="K3" s="1732"/>
      <c r="L3" s="1732"/>
      <c r="M3" s="1732"/>
      <c r="N3" s="1732"/>
      <c r="O3" s="1732"/>
      <c r="P3" s="1732"/>
      <c r="Q3" s="1732"/>
      <c r="R3" s="1730"/>
    </row>
    <row r="4" spans="1:18" ht="15" thickBot="1">
      <c r="A4" s="1728"/>
      <c r="R4" s="1730"/>
    </row>
    <row r="5" spans="1:18" ht="15" thickBot="1">
      <c r="A5" s="1728"/>
      <c r="B5" s="1733" t="s">
        <v>624</v>
      </c>
      <c r="C5" s="1734" t="s">
        <v>651</v>
      </c>
      <c r="D5" s="1734"/>
      <c r="E5" s="1734"/>
      <c r="F5" s="1734"/>
      <c r="G5" s="1735"/>
      <c r="H5" s="1734" t="s">
        <v>461</v>
      </c>
      <c r="I5" s="1734"/>
      <c r="J5" s="1734"/>
      <c r="K5" s="1734"/>
      <c r="L5" s="1735"/>
      <c r="M5" s="1734" t="s">
        <v>290</v>
      </c>
      <c r="N5" s="1734"/>
      <c r="O5" s="1734"/>
      <c r="P5" s="1734"/>
      <c r="Q5" s="1735"/>
      <c r="R5" s="1730"/>
    </row>
    <row r="6" spans="1:18" ht="15" thickBot="1">
      <c r="A6" s="1728"/>
      <c r="B6" s="1736"/>
      <c r="C6" s="1696" t="s">
        <v>625</v>
      </c>
      <c r="D6" s="1697" t="s">
        <v>626</v>
      </c>
      <c r="E6" s="1697" t="s">
        <v>627</v>
      </c>
      <c r="F6" s="1697" t="s">
        <v>3</v>
      </c>
      <c r="G6" s="1644" t="s">
        <v>4</v>
      </c>
      <c r="H6" s="1696" t="s">
        <v>625</v>
      </c>
      <c r="I6" s="1697" t="s">
        <v>626</v>
      </c>
      <c r="J6" s="1697" t="s">
        <v>627</v>
      </c>
      <c r="K6" s="1697" t="s">
        <v>3</v>
      </c>
      <c r="L6" s="1644" t="s">
        <v>4</v>
      </c>
      <c r="M6" s="1696" t="s">
        <v>625</v>
      </c>
      <c r="N6" s="1697" t="s">
        <v>626</v>
      </c>
      <c r="O6" s="1697" t="s">
        <v>627</v>
      </c>
      <c r="P6" s="1697" t="s">
        <v>3</v>
      </c>
      <c r="Q6" s="1644" t="s">
        <v>4</v>
      </c>
      <c r="R6" s="1730"/>
    </row>
    <row r="7" spans="1:18">
      <c r="A7" s="1728"/>
      <c r="B7" s="1737" t="s">
        <v>652</v>
      </c>
      <c r="C7" s="1738">
        <v>0.49408120445891718</v>
      </c>
      <c r="D7" s="1739">
        <v>0.51648064231495805</v>
      </c>
      <c r="E7" s="1740">
        <v>0.54052229365388915</v>
      </c>
      <c r="F7" s="1740">
        <v>0.56176903975472592</v>
      </c>
      <c r="G7" s="1741">
        <v>0.5668840825582997</v>
      </c>
      <c r="H7" s="1738">
        <v>0.1925609421503115</v>
      </c>
      <c r="I7" s="1739">
        <v>0.19195583218922888</v>
      </c>
      <c r="J7" s="1740">
        <v>0.17561854844264932</v>
      </c>
      <c r="K7" s="1740">
        <v>0.16941082957626999</v>
      </c>
      <c r="L7" s="1742">
        <v>0.17768915217596262</v>
      </c>
      <c r="M7" s="1739">
        <v>0.31335785339077138</v>
      </c>
      <c r="N7" s="1739">
        <v>0.2915635254958131</v>
      </c>
      <c r="O7" s="1740">
        <v>0.28385915790346156</v>
      </c>
      <c r="P7" s="1740">
        <v>0.26882013066900406</v>
      </c>
      <c r="Q7" s="1742">
        <v>0.25542676526573771</v>
      </c>
      <c r="R7" s="1730"/>
    </row>
    <row r="8" spans="1:18">
      <c r="A8" s="1728"/>
      <c r="B8" s="1737" t="s">
        <v>628</v>
      </c>
      <c r="C8" s="1738">
        <v>7.8337739559937045E-2</v>
      </c>
      <c r="D8" s="1739">
        <v>7.8458427315469884E-2</v>
      </c>
      <c r="E8" s="1740">
        <v>7.6605103132081881E-2</v>
      </c>
      <c r="F8" s="1740">
        <v>7.3667650163735818E-2</v>
      </c>
      <c r="G8" s="1742">
        <v>4.6792119860168763E-2</v>
      </c>
      <c r="H8" s="1738">
        <v>8.9524839236271275E-2</v>
      </c>
      <c r="I8" s="1739">
        <v>0.10061862419367416</v>
      </c>
      <c r="J8" s="1740">
        <v>0.10517769958550063</v>
      </c>
      <c r="K8" s="1740">
        <v>0.11655160443521791</v>
      </c>
      <c r="L8" s="1742">
        <v>7.3941340410704159E-2</v>
      </c>
      <c r="M8" s="1739">
        <v>5.4569650399719803E-2</v>
      </c>
      <c r="N8" s="1739">
        <v>5.607445073744885E-2</v>
      </c>
      <c r="O8" s="1740">
        <v>5.5686373550690678E-2</v>
      </c>
      <c r="P8" s="1740">
        <v>7.3667650163735818E-2</v>
      </c>
      <c r="Q8" s="1742">
        <v>3.2277413682934401E-2</v>
      </c>
      <c r="R8" s="1730"/>
    </row>
    <row r="9" spans="1:18">
      <c r="A9" s="1728"/>
      <c r="B9" s="1737" t="s">
        <v>653</v>
      </c>
      <c r="C9" s="1738">
        <v>9.0143228188176189E-2</v>
      </c>
      <c r="D9" s="1739">
        <v>0.10012940552312266</v>
      </c>
      <c r="E9" s="1740">
        <v>9.6719716464029173E-2</v>
      </c>
      <c r="F9" s="1740">
        <v>8.4488131168223166E-2</v>
      </c>
      <c r="G9" s="1742">
        <v>5.2740142301310217E-2</v>
      </c>
      <c r="H9" s="1738">
        <v>0.11784968916682663</v>
      </c>
      <c r="I9" s="1739">
        <v>0.13650209839663241</v>
      </c>
      <c r="J9" s="1740">
        <v>0.13475599847544417</v>
      </c>
      <c r="K9" s="1740">
        <v>0.12938874430375807</v>
      </c>
      <c r="L9" s="1742">
        <v>8.4111506742330922E-2</v>
      </c>
      <c r="M9" s="1739">
        <v>7.5390710963754798E-2</v>
      </c>
      <c r="N9" s="1739">
        <v>7.5128935386124099E-2</v>
      </c>
      <c r="O9" s="1740">
        <v>7.3343924876526537E-2</v>
      </c>
      <c r="P9" s="1740">
        <v>8.4488131168223166E-2</v>
      </c>
      <c r="Q9" s="1742">
        <v>3.8308670036468907E-2</v>
      </c>
      <c r="R9" s="1730"/>
    </row>
    <row r="10" spans="1:18">
      <c r="A10" s="1728"/>
      <c r="B10" s="1737" t="s">
        <v>632</v>
      </c>
      <c r="C10" s="1738">
        <v>5.2681309719716969E-2</v>
      </c>
      <c r="D10" s="1739">
        <v>5.3790338514522903E-2</v>
      </c>
      <c r="E10" s="1740">
        <v>5.1327287367130735E-2</v>
      </c>
      <c r="F10" s="1740">
        <v>5.2981094942548781E-2</v>
      </c>
      <c r="G10" s="1742">
        <v>2.8562421084253043E-2</v>
      </c>
      <c r="H10" s="1738">
        <v>5.3371722517309456E-2</v>
      </c>
      <c r="I10" s="1739">
        <v>5.9477934039498068E-2</v>
      </c>
      <c r="J10" s="1740">
        <v>7.2272573825776912E-2</v>
      </c>
      <c r="K10" s="1740">
        <v>9.7111035242121599E-2</v>
      </c>
      <c r="L10" s="1742">
        <v>5.4403274185879501E-2</v>
      </c>
      <c r="M10" s="1739">
        <v>3.3841796056436411E-2</v>
      </c>
      <c r="N10" s="1739">
        <v>3.9011755297958819E-2</v>
      </c>
      <c r="O10" s="1740">
        <v>4.1415322530072386E-2</v>
      </c>
      <c r="P10" s="1740">
        <v>5.2981094942548781E-2</v>
      </c>
      <c r="Q10" s="1742">
        <v>1.8670129577323717E-2</v>
      </c>
      <c r="R10" s="1730"/>
    </row>
    <row r="11" spans="1:18" ht="25.5">
      <c r="A11" s="1728"/>
      <c r="B11" s="1737" t="s">
        <v>648</v>
      </c>
      <c r="C11" s="1738">
        <v>0.11442584394254084</v>
      </c>
      <c r="D11" s="1739">
        <v>0.10894996497498821</v>
      </c>
      <c r="E11" s="1740">
        <v>0.10634764768979928</v>
      </c>
      <c r="F11" s="1740">
        <v>0.106</v>
      </c>
      <c r="G11" s="1742">
        <v>6.7802627962427822E-2</v>
      </c>
      <c r="H11" s="1738">
        <v>8.989988030572027E-2</v>
      </c>
      <c r="I11" s="1739">
        <v>0.12562686887920135</v>
      </c>
      <c r="J11" s="1740">
        <v>0.12642465038984765</v>
      </c>
      <c r="K11" s="1740">
        <v>0.115</v>
      </c>
      <c r="L11" s="1742">
        <v>7.4329672151592641E-2</v>
      </c>
      <c r="M11" s="1739">
        <v>0.10588348716274636</v>
      </c>
      <c r="N11" s="1739">
        <v>0.11441069124257787</v>
      </c>
      <c r="O11" s="1740">
        <v>0.11338520315995185</v>
      </c>
      <c r="P11" s="1740">
        <v>0.106</v>
      </c>
      <c r="Q11" s="1742">
        <v>5.3655315526727004E-2</v>
      </c>
      <c r="R11" s="1730"/>
    </row>
    <row r="12" spans="1:18" ht="25.5">
      <c r="A12" s="1728"/>
      <c r="B12" s="1737" t="s">
        <v>633</v>
      </c>
      <c r="C12" s="1738">
        <v>0.86903632291052535</v>
      </c>
      <c r="D12" s="1739">
        <v>0.78357028992199163</v>
      </c>
      <c r="E12" s="1740">
        <v>0.7920319241276097</v>
      </c>
      <c r="F12" s="1740">
        <v>0.87192898156377918</v>
      </c>
      <c r="G12" s="1742">
        <v>0.88722020492171316</v>
      </c>
      <c r="H12" s="1738">
        <v>0.75965273959731006</v>
      </c>
      <c r="I12" s="1739">
        <v>0.73712144630412868</v>
      </c>
      <c r="J12" s="1740">
        <v>0.7805047699206249</v>
      </c>
      <c r="K12" s="1740">
        <v>0.90078627057077565</v>
      </c>
      <c r="L12" s="1742">
        <v>0.8790870984777116</v>
      </c>
      <c r="M12" s="1739">
        <v>0.72382458929131166</v>
      </c>
      <c r="N12" s="1739">
        <v>0.74637621908596208</v>
      </c>
      <c r="O12" s="1740">
        <v>0.75924998075079708</v>
      </c>
      <c r="P12" s="1740">
        <v>0.87192898156377918</v>
      </c>
      <c r="Q12" s="1742">
        <v>0.84256158337543696</v>
      </c>
      <c r="R12" s="1730"/>
    </row>
    <row r="13" spans="1:18" ht="25.5">
      <c r="A13" s="1728"/>
      <c r="B13" s="1737" t="s">
        <v>634</v>
      </c>
      <c r="C13" s="1738">
        <v>1.2520377203017397</v>
      </c>
      <c r="D13" s="1739">
        <v>1.2934961807199961</v>
      </c>
      <c r="E13" s="1740">
        <v>1.2692670026463115</v>
      </c>
      <c r="F13" s="1740">
        <v>1.2026941150868375</v>
      </c>
      <c r="G13" s="1742">
        <v>1.2018805701546997</v>
      </c>
      <c r="H13" s="1738">
        <v>0.9779832442809101</v>
      </c>
      <c r="I13" s="1739">
        <v>0.83621991874462442</v>
      </c>
      <c r="J13" s="1740">
        <v>0.85207022251651021</v>
      </c>
      <c r="K13" s="1740">
        <v>1.018918713382605</v>
      </c>
      <c r="L13" s="1742">
        <v>1.1169073820470183</v>
      </c>
      <c r="M13" s="1739">
        <v>1.1893508106804023</v>
      </c>
      <c r="N13" s="1739">
        <v>1.144509087231671</v>
      </c>
      <c r="O13" s="1740">
        <v>1.1754951454401616</v>
      </c>
      <c r="P13" s="1740">
        <v>1.2026941150868375</v>
      </c>
      <c r="Q13" s="1742">
        <v>1.3736009418290038</v>
      </c>
      <c r="R13" s="1730"/>
    </row>
    <row r="14" spans="1:18" ht="26.25" thickBot="1">
      <c r="A14" s="1728"/>
      <c r="B14" s="1743" t="s">
        <v>635</v>
      </c>
      <c r="C14" s="1744">
        <v>0.85370032680687058</v>
      </c>
      <c r="D14" s="1745">
        <v>0.87817434225206725</v>
      </c>
      <c r="E14" s="1746">
        <v>0.86497313559556954</v>
      </c>
      <c r="F14" s="1746">
        <v>0.85372019216713935</v>
      </c>
      <c r="G14" s="1747">
        <v>0.77226785821713617</v>
      </c>
      <c r="H14" s="1744">
        <v>0.72171317567200566</v>
      </c>
      <c r="I14" s="1745">
        <v>0.70260894572207611</v>
      </c>
      <c r="J14" s="1746">
        <v>0.74137131103085963</v>
      </c>
      <c r="K14" s="1746">
        <v>0.87953199002052318</v>
      </c>
      <c r="L14" s="1747">
        <v>0.86569370392107847</v>
      </c>
      <c r="M14" s="1745">
        <v>0.74904422553841143</v>
      </c>
      <c r="N14" s="1745">
        <v>0.7950440743535474</v>
      </c>
      <c r="O14" s="1746">
        <v>0.82937542368328543</v>
      </c>
      <c r="P14" s="1746">
        <v>0.85372019216713935</v>
      </c>
      <c r="Q14" s="1747">
        <v>0.82352996567421632</v>
      </c>
      <c r="R14" s="1730"/>
    </row>
    <row r="15" spans="1:18">
      <c r="R15" s="1730"/>
    </row>
    <row r="16" spans="1:18">
      <c r="A16" s="1728"/>
    </row>
  </sheetData>
  <mergeCells count="6">
    <mergeCell ref="N1:Q1"/>
    <mergeCell ref="B3:Q3"/>
    <mergeCell ref="B5:B6"/>
    <mergeCell ref="C5:G5"/>
    <mergeCell ref="H5:L5"/>
    <mergeCell ref="M5:Q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heetViews>
  <sheetFormatPr defaultRowHeight="14.25"/>
  <cols>
    <col min="1" max="1" width="3.140625" style="1770" customWidth="1"/>
    <col min="2" max="2" width="55.5703125" style="1635" customWidth="1"/>
    <col min="3" max="3" width="11.85546875" style="1635" customWidth="1"/>
    <col min="4" max="4" width="13.42578125" style="1635" customWidth="1"/>
    <col min="5" max="5" width="15" style="1635" customWidth="1"/>
    <col min="6" max="6" width="15.7109375" style="1635" customWidth="1"/>
    <col min="7" max="7" width="12.28515625" style="1635" customWidth="1"/>
    <col min="8" max="8" width="12.85546875" style="1635" customWidth="1"/>
    <col min="9" max="9" width="17.5703125" style="1635" customWidth="1"/>
    <col min="10" max="16384" width="9.140625" style="1635"/>
  </cols>
  <sheetData>
    <row r="1" spans="1:9">
      <c r="A1" s="1635"/>
      <c r="H1" s="1729" t="s">
        <v>654</v>
      </c>
      <c r="I1" s="1729"/>
    </row>
    <row r="2" spans="1:9">
      <c r="A2" s="1635"/>
      <c r="I2" s="1748"/>
    </row>
    <row r="3" spans="1:9" ht="14.25" customHeight="1">
      <c r="A3" s="1635"/>
      <c r="B3" s="1749" t="s">
        <v>655</v>
      </c>
      <c r="C3" s="1749"/>
      <c r="D3" s="1749"/>
      <c r="E3" s="1749"/>
      <c r="F3" s="1749"/>
      <c r="G3" s="1749"/>
      <c r="H3" s="1749"/>
      <c r="I3" s="1749"/>
    </row>
    <row r="4" spans="1:9" ht="15" thickBot="1">
      <c r="A4" s="1635"/>
      <c r="B4" s="1750"/>
      <c r="C4" s="1750"/>
      <c r="D4" s="1750"/>
      <c r="E4" s="1750"/>
      <c r="F4" s="1750"/>
      <c r="G4" s="1750"/>
      <c r="H4" s="1750"/>
      <c r="I4" s="1750"/>
    </row>
    <row r="5" spans="1:9" ht="51.75" thickBot="1">
      <c r="A5" s="1635"/>
      <c r="B5" s="1539" t="s">
        <v>624</v>
      </c>
      <c r="C5" s="1517" t="s">
        <v>283</v>
      </c>
      <c r="D5" s="1751" t="s">
        <v>345</v>
      </c>
      <c r="E5" s="1540" t="s">
        <v>344</v>
      </c>
      <c r="F5" s="1540" t="s">
        <v>656</v>
      </c>
      <c r="G5" s="1540" t="s">
        <v>347</v>
      </c>
      <c r="H5" s="1752" t="s">
        <v>657</v>
      </c>
      <c r="I5" s="1753" t="s">
        <v>658</v>
      </c>
    </row>
    <row r="6" spans="1:9">
      <c r="A6" s="1635"/>
      <c r="B6" s="1754" t="s">
        <v>659</v>
      </c>
      <c r="C6" s="1755" t="s">
        <v>625</v>
      </c>
      <c r="D6" s="1756">
        <v>0.28399999999999997</v>
      </c>
      <c r="E6" s="1757">
        <v>2.7877176493440087E-2</v>
      </c>
      <c r="F6" s="1757">
        <v>0.15687978263071231</v>
      </c>
      <c r="G6" s="1757">
        <v>0.32341687210255027</v>
      </c>
      <c r="H6" s="1757">
        <v>6.1350779772603094E-2</v>
      </c>
      <c r="I6" s="1758">
        <v>1</v>
      </c>
    </row>
    <row r="7" spans="1:9">
      <c r="A7" s="1635"/>
      <c r="B7" s="1754"/>
      <c r="C7" s="1759" t="s">
        <v>626</v>
      </c>
      <c r="D7" s="1662">
        <v>0.28534819829335117</v>
      </c>
      <c r="E7" s="1654">
        <v>2.8035041532506008E-2</v>
      </c>
      <c r="F7" s="1654">
        <v>0.15464183754346167</v>
      </c>
      <c r="G7" s="1654">
        <v>0.32606480279529348</v>
      </c>
      <c r="H7" s="1654">
        <v>5.9844124767575259E-2</v>
      </c>
      <c r="I7" s="1655">
        <v>1</v>
      </c>
    </row>
    <row r="8" spans="1:9">
      <c r="A8" s="1635"/>
      <c r="B8" s="1754"/>
      <c r="C8" s="1760" t="s">
        <v>627</v>
      </c>
      <c r="D8" s="1761">
        <v>0.27289330548020835</v>
      </c>
      <c r="E8" s="1762">
        <v>2.8083345479439893E-2</v>
      </c>
      <c r="F8" s="1762">
        <v>0.16544391177936621</v>
      </c>
      <c r="G8" s="1762">
        <v>0.31363891642097597</v>
      </c>
      <c r="H8" s="1762">
        <v>6.1514615747998658E-2</v>
      </c>
      <c r="I8" s="1763">
        <v>1</v>
      </c>
    </row>
    <row r="9" spans="1:9">
      <c r="A9" s="1635"/>
      <c r="B9" s="1754"/>
      <c r="C9" s="1760" t="s">
        <v>3</v>
      </c>
      <c r="D9" s="1761">
        <v>0.25338700993659691</v>
      </c>
      <c r="E9" s="1762">
        <v>2.6613607569422645E-2</v>
      </c>
      <c r="F9" s="1762">
        <v>0.16701070021645661</v>
      </c>
      <c r="G9" s="1762">
        <v>0.32207237680434969</v>
      </c>
      <c r="H9" s="1762">
        <v>6.4620357389871791E-2</v>
      </c>
      <c r="I9" s="1763">
        <v>1</v>
      </c>
    </row>
    <row r="10" spans="1:9" ht="15" thickBot="1">
      <c r="A10" s="1635"/>
      <c r="B10" s="1764"/>
      <c r="C10" s="1765" t="s">
        <v>4</v>
      </c>
      <c r="D10" s="1766">
        <v>0.22870291120701899</v>
      </c>
      <c r="E10" s="1669">
        <v>2.6362361907297654E-2</v>
      </c>
      <c r="F10" s="1669">
        <v>0.17412494212408114</v>
      </c>
      <c r="G10" s="1669">
        <v>0.34476082221079285</v>
      </c>
      <c r="H10" s="1669">
        <v>6.1378963350909956E-2</v>
      </c>
      <c r="I10" s="1767">
        <v>1</v>
      </c>
    </row>
    <row r="11" spans="1:9">
      <c r="A11" s="1635"/>
      <c r="B11" s="1768" t="s">
        <v>628</v>
      </c>
      <c r="C11" s="1755" t="s">
        <v>625</v>
      </c>
      <c r="D11" s="1662">
        <v>0.15290600795871442</v>
      </c>
      <c r="E11" s="1654">
        <v>0.16854075920202927</v>
      </c>
      <c r="F11" s="1654">
        <v>0.12508759818113327</v>
      </c>
      <c r="G11" s="1654">
        <v>9.3647826864057357E-2</v>
      </c>
      <c r="H11" s="1654">
        <v>8.901274087639037E-2</v>
      </c>
      <c r="I11" s="1655">
        <v>0.12197419815839011</v>
      </c>
    </row>
    <row r="12" spans="1:9">
      <c r="A12" s="1635"/>
      <c r="B12" s="1754"/>
      <c r="C12" s="1760" t="s">
        <v>626</v>
      </c>
      <c r="D12" s="1761">
        <v>0.16218115999210847</v>
      </c>
      <c r="E12" s="1762">
        <v>0.1586547971373253</v>
      </c>
      <c r="F12" s="1762">
        <v>0.13207350310572402</v>
      </c>
      <c r="G12" s="1762">
        <v>0.11674333732906701</v>
      </c>
      <c r="H12" s="1762">
        <v>7.8038478034507877E-2</v>
      </c>
      <c r="I12" s="1763">
        <v>0.13542927786443834</v>
      </c>
    </row>
    <row r="13" spans="1:9">
      <c r="A13" s="1635"/>
      <c r="B13" s="1754"/>
      <c r="C13" s="1760" t="s">
        <v>627</v>
      </c>
      <c r="D13" s="1761">
        <v>0.15578994223478745</v>
      </c>
      <c r="E13" s="1762">
        <v>0.12116774598927771</v>
      </c>
      <c r="F13" s="1762">
        <v>0.14201832715978049</v>
      </c>
      <c r="G13" s="1762">
        <v>0.13142459611911722</v>
      </c>
      <c r="H13" s="1762">
        <v>7.9568667036210225E-2</v>
      </c>
      <c r="I13" s="1763">
        <v>0.1364200224721672</v>
      </c>
    </row>
    <row r="14" spans="1:9">
      <c r="A14" s="1635"/>
      <c r="B14" s="1754"/>
      <c r="C14" s="1759" t="s">
        <v>3</v>
      </c>
      <c r="D14" s="1662">
        <v>0.17139062073080036</v>
      </c>
      <c r="E14" s="1654">
        <v>0.12579074230470619</v>
      </c>
      <c r="F14" s="1654">
        <v>0.13886199361389318</v>
      </c>
      <c r="G14" s="1654">
        <v>0.13904883334742307</v>
      </c>
      <c r="H14" s="1654">
        <v>8.3046371325048371E-2</v>
      </c>
      <c r="I14" s="1655">
        <v>0.13735673610945751</v>
      </c>
    </row>
    <row r="15" spans="1:9" ht="15" thickBot="1">
      <c r="A15" s="1635"/>
      <c r="B15" s="1764"/>
      <c r="C15" s="1765" t="s">
        <v>4</v>
      </c>
      <c r="D15" s="1766">
        <v>0.12414171267973934</v>
      </c>
      <c r="E15" s="1669">
        <v>6.4683799919874149E-2</v>
      </c>
      <c r="F15" s="1669">
        <v>8.4297276972901805E-2</v>
      </c>
      <c r="G15" s="1669">
        <v>8.7581996094071704E-2</v>
      </c>
      <c r="H15" s="1669">
        <v>6.0343796000115156E-2</v>
      </c>
      <c r="I15" s="1767">
        <v>9.354886128888118E-2</v>
      </c>
    </row>
    <row r="16" spans="1:9">
      <c r="A16" s="1639"/>
      <c r="B16" s="1768" t="s">
        <v>653</v>
      </c>
      <c r="C16" s="1755" t="s">
        <v>625</v>
      </c>
      <c r="D16" s="1662">
        <v>0.18706636958236245</v>
      </c>
      <c r="E16" s="1654">
        <v>0.16716755834690239</v>
      </c>
      <c r="F16" s="1654">
        <v>0.19002873388671651</v>
      </c>
      <c r="G16" s="1654">
        <v>0.11957676514305531</v>
      </c>
      <c r="H16" s="1654">
        <v>9.6830116984053596E-2</v>
      </c>
      <c r="I16" s="1655">
        <v>0.15772501884432161</v>
      </c>
    </row>
    <row r="17" spans="1:10">
      <c r="A17" s="1635"/>
      <c r="B17" s="1754"/>
      <c r="C17" s="1760" t="s">
        <v>626</v>
      </c>
      <c r="D17" s="1761">
        <v>0.21119302811377319</v>
      </c>
      <c r="E17" s="1762">
        <v>0.16832905564307349</v>
      </c>
      <c r="F17" s="1762">
        <v>0.17159966301794172</v>
      </c>
      <c r="G17" s="1762">
        <v>0.17083128642911427</v>
      </c>
      <c r="H17" s="1762">
        <v>8.2923033704823679E-2</v>
      </c>
      <c r="I17" s="1763">
        <v>0.18623038756104576</v>
      </c>
    </row>
    <row r="18" spans="1:10">
      <c r="A18" s="1635"/>
      <c r="B18" s="1754"/>
      <c r="C18" s="1760" t="s">
        <v>627</v>
      </c>
      <c r="D18" s="1761">
        <v>0.19345793569646169</v>
      </c>
      <c r="E18" s="1762">
        <v>0.14231018695005804</v>
      </c>
      <c r="F18" s="1762">
        <v>0.22104893088259711</v>
      </c>
      <c r="G18" s="1762">
        <v>0.17056752777721304</v>
      </c>
      <c r="H18" s="1762">
        <v>9.0813135227140282E-2</v>
      </c>
      <c r="I18" s="1763">
        <v>0.18239268100704514</v>
      </c>
    </row>
    <row r="19" spans="1:10">
      <c r="A19" s="1639"/>
      <c r="B19" s="1754"/>
      <c r="C19" s="1759" t="s">
        <v>3</v>
      </c>
      <c r="D19" s="1662">
        <v>0.18443085527367428</v>
      </c>
      <c r="E19" s="1654">
        <v>0.13414235888861312</v>
      </c>
      <c r="F19" s="1654">
        <v>0.17382806383886462</v>
      </c>
      <c r="G19" s="1654">
        <v>0.15821678425604876</v>
      </c>
      <c r="H19" s="1654">
        <v>9.8728735557082545E-2</v>
      </c>
      <c r="I19" s="1655">
        <v>0.15764990147564489</v>
      </c>
    </row>
    <row r="20" spans="1:10" ht="15" thickBot="1">
      <c r="A20" s="1639"/>
      <c r="B20" s="1764"/>
      <c r="C20" s="1765" t="s">
        <v>4</v>
      </c>
      <c r="D20" s="1766">
        <v>0.14681853702645356</v>
      </c>
      <c r="E20" s="1669">
        <v>7.3335092193591883E-2</v>
      </c>
      <c r="F20" s="1669">
        <v>0.10416991022539546</v>
      </c>
      <c r="G20" s="1669">
        <v>0.10052103999865268</v>
      </c>
      <c r="H20" s="1669">
        <v>7.4959040828062304E-2</v>
      </c>
      <c r="I20" s="1767">
        <v>0.10817211838459635</v>
      </c>
    </row>
    <row r="21" spans="1:10">
      <c r="A21" s="1639"/>
      <c r="B21" s="1768" t="s">
        <v>632</v>
      </c>
      <c r="C21" s="1755" t="s">
        <v>625</v>
      </c>
      <c r="D21" s="1662">
        <v>0.1037213247565071</v>
      </c>
      <c r="E21" s="1654">
        <v>0.13906578495552677</v>
      </c>
      <c r="F21" s="1654">
        <v>7.0618178723271585E-2</v>
      </c>
      <c r="G21" s="1654">
        <v>5.184698605422796E-2</v>
      </c>
      <c r="H21" s="1654">
        <v>6.186103224966074E-2</v>
      </c>
      <c r="I21" s="1655">
        <v>7.494972464745743E-2</v>
      </c>
    </row>
    <row r="22" spans="1:10">
      <c r="A22" s="1635"/>
      <c r="B22" s="1754"/>
      <c r="C22" s="1760" t="s">
        <v>626</v>
      </c>
      <c r="D22" s="1761">
        <v>0.11429500301798193</v>
      </c>
      <c r="E22" s="1762">
        <v>0.12721186690415998</v>
      </c>
      <c r="F22" s="1762">
        <v>8.1093155581531101E-2</v>
      </c>
      <c r="G22" s="1762">
        <v>7.3239450458980671E-2</v>
      </c>
      <c r="H22" s="1762">
        <v>5.8736058585072332E-2</v>
      </c>
      <c r="I22" s="1763">
        <v>8.6110814722914472E-2</v>
      </c>
    </row>
    <row r="23" spans="1:10">
      <c r="A23" s="1635"/>
      <c r="B23" s="1754"/>
      <c r="C23" s="1760" t="s">
        <v>627</v>
      </c>
      <c r="D23" s="1761">
        <v>0.11741440860508784</v>
      </c>
      <c r="E23" s="1762">
        <v>8.7483209887515012E-2</v>
      </c>
      <c r="F23" s="1762">
        <v>8.8304042163854443E-2</v>
      </c>
      <c r="G23" s="1762">
        <v>8.777617646604588E-2</v>
      </c>
      <c r="H23" s="1762">
        <v>5.5854255104283351E-2</v>
      </c>
      <c r="I23" s="1763">
        <v>9.1358675064930811E-2</v>
      </c>
    </row>
    <row r="24" spans="1:10">
      <c r="A24" s="1639"/>
      <c r="B24" s="1754"/>
      <c r="C24" s="1759" t="s">
        <v>3</v>
      </c>
      <c r="D24" s="1662">
        <v>0.1414551364057032</v>
      </c>
      <c r="E24" s="1654">
        <v>9.4971618602021857E-2</v>
      </c>
      <c r="F24" s="1654">
        <v>0.11009017188644409</v>
      </c>
      <c r="G24" s="1654">
        <v>0.10114713239116237</v>
      </c>
      <c r="H24" s="1654">
        <v>5.3382315665018422E-2</v>
      </c>
      <c r="I24" s="1655">
        <v>0.10434271688883699</v>
      </c>
    </row>
    <row r="25" spans="1:10" ht="15" thickBot="1">
      <c r="A25" s="1639"/>
      <c r="B25" s="1764"/>
      <c r="C25" s="1765" t="s">
        <v>4</v>
      </c>
      <c r="D25" s="1766">
        <v>8.49131036054981E-2</v>
      </c>
      <c r="E25" s="1669">
        <v>3.9052560607393073E-2</v>
      </c>
      <c r="F25" s="1669">
        <v>4.8920321746823765E-2</v>
      </c>
      <c r="G25" s="1669">
        <v>5.7625241677240382E-2</v>
      </c>
      <c r="H25" s="1669">
        <v>4.4474454730367818E-2</v>
      </c>
      <c r="I25" s="1767">
        <v>6.199429893541282E-2</v>
      </c>
    </row>
    <row r="26" spans="1:10">
      <c r="A26" s="1639"/>
      <c r="B26" s="1768" t="s">
        <v>633</v>
      </c>
      <c r="C26" s="1755" t="s">
        <v>625</v>
      </c>
      <c r="D26" s="1662">
        <v>0.8173890812126563</v>
      </c>
      <c r="E26" s="1654">
        <v>1.0082145176295347</v>
      </c>
      <c r="F26" s="1654">
        <v>0.65825623116398202</v>
      </c>
      <c r="G26" s="1654">
        <v>0.78316073153527832</v>
      </c>
      <c r="H26" s="1654">
        <v>0.91926710045232496</v>
      </c>
      <c r="I26" s="1655">
        <v>0.77333449729228798</v>
      </c>
    </row>
    <row r="27" spans="1:10">
      <c r="A27" s="1635"/>
      <c r="B27" s="1754"/>
      <c r="C27" s="1760" t="s">
        <v>626</v>
      </c>
      <c r="D27" s="1761">
        <v>0.76792856961518074</v>
      </c>
      <c r="E27" s="1762">
        <v>0.94252769690420191</v>
      </c>
      <c r="F27" s="1762">
        <v>0.76966062044023353</v>
      </c>
      <c r="G27" s="1762">
        <v>0.68338382136757592</v>
      </c>
      <c r="H27" s="1762">
        <v>0.94109530908259975</v>
      </c>
      <c r="I27" s="1763">
        <v>0.72721363918144144</v>
      </c>
    </row>
    <row r="28" spans="1:10">
      <c r="A28" s="1635"/>
      <c r="B28" s="1754"/>
      <c r="C28" s="1760" t="s">
        <v>627</v>
      </c>
      <c r="D28" s="1761">
        <v>0.80529104000791241</v>
      </c>
      <c r="E28" s="1762">
        <v>0.85143410029950983</v>
      </c>
      <c r="F28" s="1762">
        <v>0.64247461678613083</v>
      </c>
      <c r="G28" s="1762">
        <v>0.77051357800517339</v>
      </c>
      <c r="H28" s="1762">
        <v>0.87618015650703418</v>
      </c>
      <c r="I28" s="1763">
        <v>0.74794680202599684</v>
      </c>
    </row>
    <row r="29" spans="1:10">
      <c r="A29" s="1635"/>
      <c r="B29" s="1754"/>
      <c r="C29" s="1759" t="s">
        <v>3</v>
      </c>
      <c r="D29" s="1662">
        <v>0.92929472390330947</v>
      </c>
      <c r="E29" s="1654">
        <v>0.93774064618289743</v>
      </c>
      <c r="F29" s="1654">
        <v>0.79884680613261416</v>
      </c>
      <c r="G29" s="1654">
        <v>0.87885007903077206</v>
      </c>
      <c r="H29" s="1654">
        <v>0.84115704365557264</v>
      </c>
      <c r="I29" s="1655">
        <v>0.8712770184044647</v>
      </c>
    </row>
    <row r="30" spans="1:10" ht="15" thickBot="1">
      <c r="A30" s="1635"/>
      <c r="B30" s="1764"/>
      <c r="C30" s="1765" t="s">
        <v>4</v>
      </c>
      <c r="D30" s="1766">
        <v>0.84554522333492288</v>
      </c>
      <c r="E30" s="1669">
        <v>0.88203066206176117</v>
      </c>
      <c r="F30" s="1669">
        <v>0.80922866104526103</v>
      </c>
      <c r="G30" s="1669">
        <v>0.87128024237757173</v>
      </c>
      <c r="H30" s="1669">
        <v>0.80502358799559703</v>
      </c>
      <c r="I30" s="1767">
        <v>0.86481491428573598</v>
      </c>
    </row>
    <row r="31" spans="1:10">
      <c r="A31" s="1639"/>
      <c r="B31" s="1768" t="s">
        <v>660</v>
      </c>
      <c r="C31" s="1755" t="s">
        <v>625</v>
      </c>
      <c r="D31" s="1662">
        <v>0.17233587969921063</v>
      </c>
      <c r="E31" s="1654">
        <v>0.11969485135891796</v>
      </c>
      <c r="F31" s="1654">
        <v>0.14020642381471873</v>
      </c>
      <c r="G31" s="1654">
        <v>8.2042897007563079E-2</v>
      </c>
      <c r="H31" s="1654">
        <v>0.11267371876196787</v>
      </c>
      <c r="I31" s="1655">
        <v>0.12862521016849074</v>
      </c>
      <c r="J31" s="1769"/>
    </row>
    <row r="32" spans="1:10">
      <c r="A32" s="1635"/>
      <c r="B32" s="1754"/>
      <c r="C32" s="1760" t="s">
        <v>626</v>
      </c>
      <c r="D32" s="1761">
        <v>0.20127623290095972</v>
      </c>
      <c r="E32" s="1762">
        <v>0.10412969563774835</v>
      </c>
      <c r="F32" s="1762">
        <v>0.17044145065796576</v>
      </c>
      <c r="G32" s="1762">
        <v>0.10384160017872059</v>
      </c>
      <c r="H32" s="1762">
        <v>8.8165449493912612E-2</v>
      </c>
      <c r="I32" s="1763">
        <v>0.15169071370816734</v>
      </c>
    </row>
    <row r="33" spans="1:10">
      <c r="A33" s="1635"/>
      <c r="B33" s="1754"/>
      <c r="C33" s="1760" t="s">
        <v>627</v>
      </c>
      <c r="D33" s="1761">
        <v>0.17772192979945833</v>
      </c>
      <c r="E33" s="1762">
        <v>6.0141927081382843E-2</v>
      </c>
      <c r="F33" s="1762">
        <v>0.19773842712690823</v>
      </c>
      <c r="G33" s="1762">
        <v>0.13468297442309038</v>
      </c>
      <c r="H33" s="1762">
        <v>8.4303228392993604E-2</v>
      </c>
      <c r="I33" s="1763">
        <v>0.15346007258562983</v>
      </c>
    </row>
    <row r="34" spans="1:10">
      <c r="A34" s="1639"/>
      <c r="B34" s="1754"/>
      <c r="C34" s="1759" t="s">
        <v>3</v>
      </c>
      <c r="D34" s="1662">
        <v>0.17440847622414204</v>
      </c>
      <c r="E34" s="1654">
        <v>7.1913686916646957E-2</v>
      </c>
      <c r="F34" s="1654">
        <v>0.22274729970796009</v>
      </c>
      <c r="G34" s="1654">
        <v>0.14342300287585688</v>
      </c>
      <c r="H34" s="1654">
        <v>9.5536732349922243E-2</v>
      </c>
      <c r="I34" s="1655">
        <v>0.15175776918383579</v>
      </c>
      <c r="J34" s="1769"/>
    </row>
    <row r="35" spans="1:10" ht="15" thickBot="1">
      <c r="A35" s="1639"/>
      <c r="B35" s="1764"/>
      <c r="C35" s="1765" t="s">
        <v>4</v>
      </c>
      <c r="D35" s="1766">
        <v>0.11655615733546149</v>
      </c>
      <c r="E35" s="1669">
        <v>4.4147104339206843E-2</v>
      </c>
      <c r="F35" s="1669">
        <v>0.13531442625760023</v>
      </c>
      <c r="G35" s="1669">
        <v>8.9103828947007066E-2</v>
      </c>
      <c r="H35" s="1669">
        <v>7.6970244486016345E-2</v>
      </c>
      <c r="I35" s="1767">
        <v>9.8590336455766703E-2</v>
      </c>
      <c r="J35" s="1769"/>
    </row>
    <row r="36" spans="1:10">
      <c r="A36" s="1635"/>
      <c r="B36" s="1768" t="s">
        <v>661</v>
      </c>
      <c r="C36" s="1755" t="s">
        <v>625</v>
      </c>
      <c r="D36" s="1662">
        <v>1.0601857898298135</v>
      </c>
      <c r="E36" s="1654">
        <v>1.5595631986453993</v>
      </c>
      <c r="F36" s="1654">
        <v>1.2881142125137577</v>
      </c>
      <c r="G36" s="1654">
        <v>1.4019976615275542</v>
      </c>
      <c r="H36" s="1654">
        <v>1.0512605942152524</v>
      </c>
      <c r="I36" s="1655">
        <v>1.1820882627905336</v>
      </c>
    </row>
    <row r="37" spans="1:10">
      <c r="A37" s="1635"/>
      <c r="B37" s="1754"/>
      <c r="C37" s="1760" t="s">
        <v>626</v>
      </c>
      <c r="D37" s="1761">
        <v>0.95761150341916135</v>
      </c>
      <c r="E37" s="1762">
        <v>1.6670043196010047</v>
      </c>
      <c r="F37" s="1762">
        <v>1.1027363530258958</v>
      </c>
      <c r="G37" s="1762">
        <v>1.3429215070869593</v>
      </c>
      <c r="H37" s="1762">
        <v>1.1839020984764486</v>
      </c>
      <c r="I37" s="1763">
        <v>1.10839695286219</v>
      </c>
    </row>
    <row r="38" spans="1:10">
      <c r="A38" s="1635"/>
      <c r="B38" s="1754"/>
      <c r="C38" s="1760" t="s">
        <v>627</v>
      </c>
      <c r="D38" s="1761">
        <v>1.0111283936121467</v>
      </c>
      <c r="E38" s="1762">
        <v>2.2121726723147157</v>
      </c>
      <c r="F38" s="1762">
        <v>1.0970684582830739</v>
      </c>
      <c r="G38" s="1762">
        <v>1.1781098070048182</v>
      </c>
      <c r="H38" s="1762">
        <v>1.2479025460979645</v>
      </c>
      <c r="I38" s="1763">
        <v>1.1084801440037535</v>
      </c>
    </row>
    <row r="39" spans="1:10">
      <c r="A39" s="1635"/>
      <c r="B39" s="1754"/>
      <c r="C39" s="1759" t="s">
        <v>3</v>
      </c>
      <c r="D39" s="1662">
        <v>1.1244060414022334</v>
      </c>
      <c r="E39" s="1654">
        <v>2.014676791903045</v>
      </c>
      <c r="F39" s="1654">
        <v>0.9332884262193637</v>
      </c>
      <c r="G39" s="1654">
        <v>1.2136267725153518</v>
      </c>
      <c r="H39" s="1654">
        <v>1.1575478237243926</v>
      </c>
      <c r="I39" s="1655">
        <v>1.0962889165939229</v>
      </c>
    </row>
    <row r="40" spans="1:10" ht="15" thickBot="1">
      <c r="A40" s="1635"/>
      <c r="B40" s="1764"/>
      <c r="C40" s="1765" t="s">
        <v>4</v>
      </c>
      <c r="D40" s="1766">
        <v>1.2117827331064492</v>
      </c>
      <c r="E40" s="1669">
        <v>1.6141219185096682</v>
      </c>
      <c r="F40" s="1669">
        <v>1.0005638828805954</v>
      </c>
      <c r="G40" s="1669">
        <v>1.2748154282855528</v>
      </c>
      <c r="H40" s="1669">
        <v>1.0996943141264992</v>
      </c>
      <c r="I40" s="1767">
        <v>1.207002061913508</v>
      </c>
    </row>
    <row r="41" spans="1:10">
      <c r="A41" s="1635"/>
      <c r="B41" s="1768" t="s">
        <v>662</v>
      </c>
      <c r="C41" s="1755" t="s">
        <v>625</v>
      </c>
      <c r="D41" s="1662">
        <v>0.78176164773112589</v>
      </c>
      <c r="E41" s="1654">
        <v>0.88121775084611298</v>
      </c>
      <c r="F41" s="1654">
        <v>0.82740740309833982</v>
      </c>
      <c r="G41" s="1654">
        <v>0.82907606724966487</v>
      </c>
      <c r="H41" s="1654">
        <v>0.80562287387519127</v>
      </c>
      <c r="I41" s="1655">
        <v>0.79020181367555542</v>
      </c>
    </row>
    <row r="42" spans="1:10">
      <c r="A42" s="1635"/>
      <c r="B42" s="1754"/>
      <c r="C42" s="1760" t="s">
        <v>626</v>
      </c>
      <c r="D42" s="1761">
        <v>0.78097282349936736</v>
      </c>
      <c r="E42" s="1762">
        <v>0.91590946152272112</v>
      </c>
      <c r="F42" s="1762">
        <v>0.79775593350573359</v>
      </c>
      <c r="G42" s="1762">
        <v>0.83592935498127607</v>
      </c>
      <c r="H42" s="1762">
        <v>0.87412324233395222</v>
      </c>
      <c r="I42" s="1763">
        <v>0.79268186187766654</v>
      </c>
    </row>
    <row r="43" spans="1:10">
      <c r="A43" s="1635"/>
      <c r="B43" s="1754"/>
      <c r="C43" s="1760" t="s">
        <v>627</v>
      </c>
      <c r="D43" s="1761">
        <v>0.80105948701393359</v>
      </c>
      <c r="E43" s="1762">
        <v>0.9345556591387022</v>
      </c>
      <c r="F43" s="1762">
        <v>0.81857005422893714</v>
      </c>
      <c r="G43" s="1762">
        <v>0.83499376460979613</v>
      </c>
      <c r="H43" s="1762">
        <v>0.86590382710088665</v>
      </c>
      <c r="I43" s="1763">
        <v>0.80777777285609309</v>
      </c>
    </row>
    <row r="44" spans="1:10">
      <c r="A44" s="1635"/>
      <c r="B44" s="1754"/>
      <c r="C44" s="1759" t="s">
        <v>3</v>
      </c>
      <c r="D44" s="1662">
        <v>0.90107377341089023</v>
      </c>
      <c r="E44" s="1654">
        <v>0.95520789683538354</v>
      </c>
      <c r="F44" s="1654">
        <v>0.79212806029572835</v>
      </c>
      <c r="G44" s="1654">
        <v>0.90033325896508343</v>
      </c>
      <c r="H44" s="1654">
        <v>0.8371222192033908</v>
      </c>
      <c r="I44" s="1655">
        <v>0.87074821547296721</v>
      </c>
    </row>
    <row r="45" spans="1:10" ht="15" thickBot="1">
      <c r="A45" s="1635"/>
      <c r="B45" s="1764"/>
      <c r="C45" s="1765" t="s">
        <v>4</v>
      </c>
      <c r="D45" s="1766">
        <v>0.8695745589470889</v>
      </c>
      <c r="E45" s="1669">
        <v>0.93269306771354032</v>
      </c>
      <c r="F45" s="1669">
        <v>0.75303585204040246</v>
      </c>
      <c r="G45" s="1669">
        <v>0.85073084678296418</v>
      </c>
      <c r="H45" s="1669">
        <v>0.77623457383100081</v>
      </c>
      <c r="I45" s="1767">
        <v>0.82695125963246119</v>
      </c>
    </row>
    <row r="46" spans="1:10">
      <c r="A46" s="1635"/>
      <c r="D46" s="1769"/>
      <c r="E46" s="1769"/>
      <c r="F46" s="1769"/>
      <c r="G46" s="1769"/>
      <c r="H46" s="1769"/>
      <c r="I46" s="1769"/>
    </row>
    <row r="47" spans="1:10">
      <c r="A47" s="1635"/>
    </row>
    <row r="48" spans="1:10">
      <c r="A48" s="1635"/>
      <c r="D48" s="1769"/>
      <c r="E48" s="1769"/>
      <c r="F48" s="1769"/>
      <c r="G48" s="1769"/>
      <c r="H48" s="1769"/>
      <c r="I48" s="1769"/>
    </row>
    <row r="49" spans="1:9">
      <c r="A49" s="1635"/>
      <c r="D49" s="1769"/>
      <c r="E49" s="1769"/>
      <c r="F49" s="1769"/>
      <c r="G49" s="1769"/>
      <c r="H49" s="1769"/>
      <c r="I49" s="1769"/>
    </row>
    <row r="50" spans="1:9">
      <c r="A50" s="1635"/>
    </row>
    <row r="51" spans="1:9">
      <c r="A51" s="1635"/>
    </row>
    <row r="52" spans="1:9">
      <c r="A52" s="1635"/>
    </row>
    <row r="53" spans="1:9">
      <c r="A53" s="1635"/>
    </row>
    <row r="54" spans="1:9">
      <c r="A54" s="1635"/>
    </row>
    <row r="55" spans="1:9">
      <c r="A55" s="1635"/>
    </row>
    <row r="56" spans="1:9">
      <c r="A56" s="1635"/>
    </row>
    <row r="57" spans="1:9">
      <c r="A57" s="1635"/>
    </row>
  </sheetData>
  <mergeCells count="10">
    <mergeCell ref="B26:B30"/>
    <mergeCell ref="B31:B35"/>
    <mergeCell ref="B36:B40"/>
    <mergeCell ref="B41:B45"/>
    <mergeCell ref="H1:I1"/>
    <mergeCell ref="B3:I3"/>
    <mergeCell ref="B6:B10"/>
    <mergeCell ref="B11:B15"/>
    <mergeCell ref="B16:B20"/>
    <mergeCell ref="B21:B2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heetViews>
  <sheetFormatPr defaultRowHeight="14.25"/>
  <cols>
    <col min="1" max="1" width="4.42578125" style="1772" customWidth="1"/>
    <col min="2" max="2" width="60.5703125" style="1771" customWidth="1"/>
    <col min="3" max="3" width="12.42578125" style="1772" customWidth="1"/>
    <col min="4" max="4" width="12.7109375" style="1772" customWidth="1"/>
    <col min="5" max="5" width="15.5703125" style="1772" customWidth="1"/>
    <col min="6" max="6" width="12.28515625" style="1772" customWidth="1"/>
    <col min="7" max="7" width="10.140625" style="1772" customWidth="1"/>
    <col min="8" max="9" width="16.140625" style="1772" customWidth="1"/>
    <col min="10" max="10" width="21.7109375" style="1772" customWidth="1"/>
    <col min="11" max="11" width="15.7109375" style="1772" customWidth="1"/>
    <col min="12" max="12" width="9.140625" style="1773"/>
    <col min="13" max="16384" width="9.140625" style="1772"/>
  </cols>
  <sheetData>
    <row r="1" spans="2:12">
      <c r="I1" s="1473" t="s">
        <v>663</v>
      </c>
      <c r="J1" s="1473"/>
      <c r="K1" s="1473"/>
    </row>
    <row r="2" spans="2:12">
      <c r="K2" s="1774"/>
    </row>
    <row r="3" spans="2:12">
      <c r="B3" s="1732" t="s">
        <v>664</v>
      </c>
      <c r="C3" s="1732"/>
      <c r="D3" s="1732"/>
      <c r="E3" s="1732"/>
      <c r="F3" s="1732"/>
      <c r="G3" s="1732"/>
      <c r="H3" s="1732"/>
      <c r="I3" s="1732"/>
      <c r="J3" s="1732"/>
      <c r="K3" s="1732"/>
    </row>
    <row r="4" spans="2:12" ht="15" thickBot="1"/>
    <row r="5" spans="2:12" ht="64.5" thickBot="1">
      <c r="B5" s="1775" t="s">
        <v>624</v>
      </c>
      <c r="C5" s="1775" t="s">
        <v>283</v>
      </c>
      <c r="D5" s="1776" t="s">
        <v>335</v>
      </c>
      <c r="E5" s="1777" t="s">
        <v>336</v>
      </c>
      <c r="F5" s="1778" t="s">
        <v>337</v>
      </c>
      <c r="G5" s="1777" t="s">
        <v>338</v>
      </c>
      <c r="H5" s="1777" t="s">
        <v>339</v>
      </c>
      <c r="I5" s="1777" t="s">
        <v>665</v>
      </c>
      <c r="J5" s="1777" t="s">
        <v>666</v>
      </c>
      <c r="K5" s="1779" t="s">
        <v>667</v>
      </c>
    </row>
    <row r="6" spans="2:12">
      <c r="B6" s="1768" t="s">
        <v>668</v>
      </c>
      <c r="C6" s="1780" t="s">
        <v>625</v>
      </c>
      <c r="D6" s="1781">
        <v>0.21438774810967623</v>
      </c>
      <c r="E6" s="1782">
        <v>0.3868647788273577</v>
      </c>
      <c r="F6" s="1782">
        <v>0.10104087031469498</v>
      </c>
      <c r="G6" s="1782">
        <v>0.22535119514008567</v>
      </c>
      <c r="H6" s="1782">
        <v>2.4169126057483444E-2</v>
      </c>
      <c r="I6" s="1782">
        <v>7.1638987436242561E-3</v>
      </c>
      <c r="J6" s="1782">
        <v>0.75845889550838075</v>
      </c>
      <c r="K6" s="1783">
        <v>1</v>
      </c>
      <c r="L6" s="1784"/>
    </row>
    <row r="7" spans="2:12">
      <c r="B7" s="1754"/>
      <c r="C7" s="1755" t="s">
        <v>626</v>
      </c>
      <c r="D7" s="1785">
        <v>0.21823572959905765</v>
      </c>
      <c r="E7" s="1786">
        <v>0.41916977169520692</v>
      </c>
      <c r="F7" s="1786">
        <v>9.6974556079236163E-2</v>
      </c>
      <c r="G7" s="1786">
        <v>0.20978382232734483</v>
      </c>
      <c r="H7" s="1786">
        <v>1.3964153548146313E-2</v>
      </c>
      <c r="I7" s="1786">
        <v>2.2905263217268643E-2</v>
      </c>
      <c r="J7" s="1786">
        <v>0.75885900718367372</v>
      </c>
      <c r="K7" s="1787">
        <v>1</v>
      </c>
      <c r="L7" s="1784"/>
    </row>
    <row r="8" spans="2:12">
      <c r="B8" s="1754"/>
      <c r="C8" s="1755" t="s">
        <v>627</v>
      </c>
      <c r="D8" s="1785">
        <v>0.22389021790967908</v>
      </c>
      <c r="E8" s="1786">
        <v>0.43886699123384659</v>
      </c>
      <c r="F8" s="1786">
        <v>9.2342304694539731E-2</v>
      </c>
      <c r="G8" s="1786">
        <v>0.19794838573931392</v>
      </c>
      <c r="H8" s="1786">
        <v>7.9154839169462352E-3</v>
      </c>
      <c r="I8" s="1786">
        <v>1.9290815763141976E-2</v>
      </c>
      <c r="J8" s="1786">
        <v>0.75681896632717893</v>
      </c>
      <c r="K8" s="1787">
        <v>1</v>
      </c>
      <c r="L8" s="1784"/>
    </row>
    <row r="9" spans="2:12">
      <c r="B9" s="1754"/>
      <c r="C9" s="1759" t="s">
        <v>3</v>
      </c>
      <c r="D9" s="1661">
        <v>0.22970391921522168</v>
      </c>
      <c r="E9" s="1664">
        <v>0.45878057918761367</v>
      </c>
      <c r="F9" s="1664">
        <v>8.7533227228848459E-2</v>
      </c>
      <c r="G9" s="1664">
        <v>0.17906644801789426</v>
      </c>
      <c r="H9" s="1664">
        <v>0.17906644801789426</v>
      </c>
      <c r="I9" s="1664">
        <v>1.5783080189807942E-2</v>
      </c>
      <c r="J9" s="1664">
        <v>0.7490365774425769</v>
      </c>
      <c r="K9" s="1659">
        <v>1</v>
      </c>
      <c r="L9" s="1784"/>
    </row>
    <row r="10" spans="2:12" ht="15" thickBot="1">
      <c r="B10" s="1764"/>
      <c r="C10" s="1765" t="s">
        <v>4</v>
      </c>
      <c r="D10" s="1788">
        <v>0.24788364698092705</v>
      </c>
      <c r="E10" s="1789">
        <v>0.47197152640557966</v>
      </c>
      <c r="F10" s="1789">
        <v>8.3345974087091448E-2</v>
      </c>
      <c r="G10" s="1789">
        <v>0.16222280942208214</v>
      </c>
      <c r="H10" s="1789">
        <v>2.6737377237616065E-3</v>
      </c>
      <c r="I10" s="1789">
        <v>1.245549983279833E-2</v>
      </c>
      <c r="J10" s="1789">
        <v>0.73966085318627461</v>
      </c>
      <c r="K10" s="1670">
        <v>1</v>
      </c>
      <c r="L10" s="1784"/>
    </row>
    <row r="11" spans="2:12">
      <c r="B11" s="1768" t="s">
        <v>628</v>
      </c>
      <c r="C11" s="1780" t="s">
        <v>625</v>
      </c>
      <c r="D11" s="1781">
        <v>3.3453180400724342E-2</v>
      </c>
      <c r="E11" s="1782">
        <v>7.1993790416298595E-2</v>
      </c>
      <c r="F11" s="1782">
        <v>4.8316380912135727E-2</v>
      </c>
      <c r="G11" s="1782">
        <v>7.4116610475124314E-2</v>
      </c>
      <c r="H11" s="1782">
        <v>0.10312083149758711</v>
      </c>
      <c r="I11" s="1782">
        <v>0.10769083346411637</v>
      </c>
      <c r="J11" s="1782">
        <v>7.197367713967362E-2</v>
      </c>
      <c r="K11" s="1783">
        <v>6.4685195262371306E-2</v>
      </c>
      <c r="L11" s="1784"/>
    </row>
    <row r="12" spans="2:12">
      <c r="B12" s="1754"/>
      <c r="C12" s="1755" t="s">
        <v>626</v>
      </c>
      <c r="D12" s="1785">
        <v>3.0682877221754643E-2</v>
      </c>
      <c r="E12" s="1786">
        <v>6.3034469115056335E-2</v>
      </c>
      <c r="F12" s="1786">
        <v>5.1624904064169912E-2</v>
      </c>
      <c r="G12" s="1786">
        <v>7.1809128741155304E-2</v>
      </c>
      <c r="H12" s="1786">
        <v>0.14528930376845195</v>
      </c>
      <c r="I12" s="1786">
        <v>0.10919606567604007</v>
      </c>
      <c r="J12" s="1786">
        <v>6.7341188311922484E-2</v>
      </c>
      <c r="K12" s="1787">
        <v>6.0299732028242084E-2</v>
      </c>
      <c r="L12" s="1784"/>
    </row>
    <row r="13" spans="2:12">
      <c r="B13" s="1754"/>
      <c r="C13" s="1755" t="s">
        <v>627</v>
      </c>
      <c r="D13" s="1785">
        <v>2.9448941758722782E-2</v>
      </c>
      <c r="E13" s="1786">
        <v>5.6913413105426226E-2</v>
      </c>
      <c r="F13" s="1786">
        <v>5.0948951358305676E-2</v>
      </c>
      <c r="G13" s="1786">
        <v>6.9632005100864633E-2</v>
      </c>
      <c r="H13" s="1786">
        <v>0.2043473163590869</v>
      </c>
      <c r="I13" s="1786">
        <v>0.10525903317040676</v>
      </c>
      <c r="J13" s="1786">
        <v>6.2910112854630412E-2</v>
      </c>
      <c r="K13" s="1787">
        <v>5.6235429186034226E-2</v>
      </c>
      <c r="L13" s="1784"/>
    </row>
    <row r="14" spans="2:12">
      <c r="B14" s="1754"/>
      <c r="C14" s="1759" t="s">
        <v>3</v>
      </c>
      <c r="D14" s="1661">
        <v>2.6146915883458334E-2</v>
      </c>
      <c r="E14" s="1664">
        <v>5.1304227370917221E-2</v>
      </c>
      <c r="F14" s="1664">
        <v>5.0115650881494618E-2</v>
      </c>
      <c r="G14" s="1664">
        <v>6.4427180017105942E-2</v>
      </c>
      <c r="H14" s="1664">
        <v>0.28627713637342433</v>
      </c>
      <c r="I14" s="1664">
        <v>0.1090101876746833</v>
      </c>
      <c r="J14" s="1664">
        <v>5.7616053569855642E-2</v>
      </c>
      <c r="K14" s="1659">
        <v>5.1026288734617349E-2</v>
      </c>
    </row>
    <row r="15" spans="2:12" ht="15" thickBot="1">
      <c r="B15" s="1764"/>
      <c r="C15" s="1765" t="s">
        <v>4</v>
      </c>
      <c r="D15" s="1788">
        <v>1.8003133476282251E-2</v>
      </c>
      <c r="E15" s="1789">
        <v>2.7558247092873307E-2</v>
      </c>
      <c r="F15" s="1789">
        <v>2.8131623832158979E-2</v>
      </c>
      <c r="G15" s="1789">
        <v>2.8131363465384626E-2</v>
      </c>
      <c r="H15" s="1789">
        <v>0.10785465579248141</v>
      </c>
      <c r="I15" s="1789">
        <v>5.9363072411144469E-2</v>
      </c>
      <c r="J15" s="1789">
        <v>2.9569341989121728E-2</v>
      </c>
      <c r="K15" s="1670">
        <v>2.7073363845507178E-2</v>
      </c>
      <c r="L15" s="1784"/>
    </row>
    <row r="16" spans="2:12">
      <c r="B16" s="1768" t="s">
        <v>630</v>
      </c>
      <c r="C16" s="1780" t="s">
        <v>625</v>
      </c>
      <c r="D16" s="1781">
        <v>3.803271930371404E-2</v>
      </c>
      <c r="E16" s="1782">
        <v>8.0988741327112576E-2</v>
      </c>
      <c r="F16" s="1782">
        <v>4.3148299659549152E-2</v>
      </c>
      <c r="G16" s="1782">
        <v>7.2508737460080935E-2</v>
      </c>
      <c r="H16" s="1782">
        <v>0.1099058224650722</v>
      </c>
      <c r="I16" s="1782">
        <v>0.1178376235899774</v>
      </c>
      <c r="J16" s="1782">
        <v>7.6132799583040797E-2</v>
      </c>
      <c r="K16" s="1783">
        <v>6.9097035118264608E-2</v>
      </c>
      <c r="L16" s="1784"/>
    </row>
    <row r="17" spans="2:18">
      <c r="B17" s="1754"/>
      <c r="C17" s="1755" t="s">
        <v>626</v>
      </c>
      <c r="D17" s="1785">
        <v>3.7300648708806963E-2</v>
      </c>
      <c r="E17" s="1786">
        <v>6.7111813745137222E-2</v>
      </c>
      <c r="F17" s="1786">
        <v>4.4315979591466777E-2</v>
      </c>
      <c r="G17" s="1786">
        <v>7.0362637117401525E-2</v>
      </c>
      <c r="H17" s="1786">
        <v>0.15410953601393823</v>
      </c>
      <c r="I17" s="1786">
        <v>0.12692729955407439</v>
      </c>
      <c r="J17" s="1786">
        <v>6.9194526518428515E-2</v>
      </c>
      <c r="K17" s="1787">
        <v>6.3556527187546855E-2</v>
      </c>
      <c r="L17" s="1784"/>
    </row>
    <row r="18" spans="2:18">
      <c r="B18" s="1754"/>
      <c r="C18" s="1755" t="s">
        <v>627</v>
      </c>
      <c r="D18" s="1785">
        <v>3.4259121278767478E-2</v>
      </c>
      <c r="E18" s="1786">
        <v>5.904038627698957E-2</v>
      </c>
      <c r="F18" s="1786">
        <v>4.4544849936032686E-2</v>
      </c>
      <c r="G18" s="1786">
        <v>6.9066295967988231E-2</v>
      </c>
      <c r="H18" s="1786">
        <v>0.21312101517809554</v>
      </c>
      <c r="I18" s="1786">
        <v>0.11808196849407218</v>
      </c>
      <c r="J18" s="1786">
        <v>6.3827179065958972E-2</v>
      </c>
      <c r="K18" s="1787">
        <v>5.8253799311944479E-2</v>
      </c>
      <c r="L18" s="1784"/>
    </row>
    <row r="19" spans="2:18">
      <c r="B19" s="1754"/>
      <c r="C19" s="1759" t="s">
        <v>3</v>
      </c>
      <c r="D19" s="1661">
        <v>2.8746141031532651E-2</v>
      </c>
      <c r="E19" s="1664">
        <v>5.2947375600943578E-2</v>
      </c>
      <c r="F19" s="1664">
        <v>4.4390139661157998E-2</v>
      </c>
      <c r="G19" s="1664">
        <v>6.3240243424034615E-2</v>
      </c>
      <c r="H19" s="1664">
        <v>0.29065114044822843</v>
      </c>
      <c r="I19" s="1664">
        <v>0.12772809588265743</v>
      </c>
      <c r="J19" s="1664">
        <v>5.8072178950791302E-2</v>
      </c>
      <c r="K19" s="1659">
        <v>5.2274656235284628E-2</v>
      </c>
      <c r="L19" s="1784"/>
    </row>
    <row r="20" spans="2:18" ht="15" thickBot="1">
      <c r="B20" s="1764"/>
      <c r="C20" s="1765" t="s">
        <v>4</v>
      </c>
      <c r="D20" s="1788">
        <v>1.9275900714436748E-2</v>
      </c>
      <c r="E20" s="1789">
        <v>2.9313974990199023E-2</v>
      </c>
      <c r="F20" s="1789">
        <v>2.1621854468890866E-2</v>
      </c>
      <c r="G20" s="1789">
        <v>2.7429848599159423E-2</v>
      </c>
      <c r="H20" s="1789">
        <v>0.11267220785168916</v>
      </c>
      <c r="I20" s="1789">
        <v>8.4164513651281331E-2</v>
      </c>
      <c r="J20" s="1789">
        <v>3.0326273825028012E-2</v>
      </c>
      <c r="K20" s="1670">
        <v>2.8257649225028734E-2</v>
      </c>
      <c r="L20" s="1784"/>
    </row>
    <row r="21" spans="2:18">
      <c r="B21" s="1768" t="s">
        <v>669</v>
      </c>
      <c r="C21" s="1780" t="s">
        <v>625</v>
      </c>
      <c r="D21" s="1781">
        <v>1.4835004094181011E-2</v>
      </c>
      <c r="E21" s="1782">
        <v>5.4216079254539064E-2</v>
      </c>
      <c r="F21" s="1782">
        <v>3.4428768173771648E-2</v>
      </c>
      <c r="G21" s="1782">
        <v>5.8777164619724653E-2</v>
      </c>
      <c r="H21" s="1782">
        <v>8.0662438766155461E-2</v>
      </c>
      <c r="I21" s="1782">
        <v>7.6776711530024161E-2</v>
      </c>
      <c r="J21" s="1782">
        <v>5.4847590300777051E-2</v>
      </c>
      <c r="K21" s="1783">
        <v>4.6864831291781213E-2</v>
      </c>
      <c r="L21" s="1784"/>
    </row>
    <row r="22" spans="2:18">
      <c r="B22" s="1754"/>
      <c r="C22" s="1755" t="s">
        <v>626</v>
      </c>
      <c r="D22" s="1785">
        <v>1.6820664326684508E-2</v>
      </c>
      <c r="E22" s="1786">
        <v>4.8848614445965097E-2</v>
      </c>
      <c r="F22" s="1786">
        <v>3.6790791013397425E-2</v>
      </c>
      <c r="G22" s="1786">
        <v>5.9512848680142644E-2</v>
      </c>
      <c r="H22" s="1786">
        <v>0.12647206732682065</v>
      </c>
      <c r="I22" s="1786">
        <v>8.5697341068456667E-2</v>
      </c>
      <c r="J22" s="1786">
        <v>5.3160069687377166E-2</v>
      </c>
      <c r="K22" s="1787">
        <v>4.5974787810645824E-2</v>
      </c>
      <c r="L22" s="1784"/>
    </row>
    <row r="23" spans="2:18">
      <c r="B23" s="1754"/>
      <c r="C23" s="1755" t="s">
        <v>627</v>
      </c>
      <c r="D23" s="1785">
        <v>1.5899740725113631E-2</v>
      </c>
      <c r="E23" s="1786">
        <v>4.3457255041017176E-2</v>
      </c>
      <c r="F23" s="1786">
        <v>3.7020244019633115E-2</v>
      </c>
      <c r="G23" s="1786">
        <v>5.8450725525929885E-2</v>
      </c>
      <c r="H23" s="1786">
        <v>0.18735431762401686</v>
      </c>
      <c r="I23" s="1786">
        <v>8.3002627458358555E-2</v>
      </c>
      <c r="J23" s="1786">
        <v>4.9924894134109478E-2</v>
      </c>
      <c r="K23" s="1787">
        <v>4.2945091582379573E-2</v>
      </c>
      <c r="L23" s="1784"/>
    </row>
    <row r="24" spans="2:18">
      <c r="B24" s="1754"/>
      <c r="C24" s="1759" t="s">
        <v>3</v>
      </c>
      <c r="D24" s="1661">
        <v>1.4324084672372586E-2</v>
      </c>
      <c r="E24" s="1664">
        <v>3.9349243720258241E-2</v>
      </c>
      <c r="F24" s="1664">
        <v>3.6493190772156188E-2</v>
      </c>
      <c r="G24" s="1664">
        <v>5.4563995742458821E-2</v>
      </c>
      <c r="H24" s="1664">
        <v>0.27836212751155354</v>
      </c>
      <c r="I24" s="1664">
        <v>9.0395745591374282E-2</v>
      </c>
      <c r="J24" s="1664">
        <v>4.5788875740681349E-2</v>
      </c>
      <c r="K24" s="1659">
        <v>3.9093009208580824E-2</v>
      </c>
      <c r="L24" s="1784"/>
    </row>
    <row r="25" spans="2:18" ht="15" thickBot="1">
      <c r="B25" s="1764"/>
      <c r="C25" s="1765" t="s">
        <v>4</v>
      </c>
      <c r="D25" s="1788">
        <v>6.621634886211843E-3</v>
      </c>
      <c r="E25" s="1789">
        <v>1.4445208564911639E-2</v>
      </c>
      <c r="F25" s="1789">
        <v>1.4377114026731457E-2</v>
      </c>
      <c r="G25" s="1789">
        <v>1.8259329965820185E-2</v>
      </c>
      <c r="H25" s="1789">
        <v>9.0458891311928469E-2</v>
      </c>
      <c r="I25" s="1789">
        <v>3.8745897632846867E-2</v>
      </c>
      <c r="J25" s="1789">
        <v>1.6844751425749985E-2</v>
      </c>
      <c r="K25" s="1670">
        <v>1.4583397737338823E-2</v>
      </c>
      <c r="L25" s="1784"/>
    </row>
    <row r="26" spans="2:18">
      <c r="B26" s="1768" t="s">
        <v>633</v>
      </c>
      <c r="C26" s="1780" t="s">
        <v>625</v>
      </c>
      <c r="D26" s="1781">
        <v>0.87958949591746671</v>
      </c>
      <c r="E26" s="1782">
        <v>0.88893578584604149</v>
      </c>
      <c r="F26" s="1782">
        <v>1.1197748530849194</v>
      </c>
      <c r="G26" s="1782">
        <v>1.0221748863842592</v>
      </c>
      <c r="H26" s="1782">
        <v>0.93826540928128399</v>
      </c>
      <c r="I26" s="1782">
        <v>0.91389176209826373</v>
      </c>
      <c r="J26" s="1782">
        <v>0.94537016284511288</v>
      </c>
      <c r="K26" s="1783">
        <v>0.80702743664432242</v>
      </c>
      <c r="L26" s="1784"/>
    </row>
    <row r="27" spans="2:18">
      <c r="B27" s="1754"/>
      <c r="C27" s="1755" t="s">
        <v>626</v>
      </c>
      <c r="D27" s="1785">
        <v>0.82258293847072383</v>
      </c>
      <c r="E27" s="1786">
        <v>0.93924550086569047</v>
      </c>
      <c r="F27" s="1786">
        <v>1.1649275168930373</v>
      </c>
      <c r="G27" s="1786">
        <v>1.0205576664407885</v>
      </c>
      <c r="H27" s="1786">
        <v>0.94276647329151297</v>
      </c>
      <c r="I27" s="1786">
        <v>0.86030401702133164</v>
      </c>
      <c r="J27" s="1786">
        <v>0.9732155374166418</v>
      </c>
      <c r="K27" s="1787">
        <v>0.94875750291241678</v>
      </c>
      <c r="L27" s="1784"/>
    </row>
    <row r="28" spans="2:18">
      <c r="B28" s="1754"/>
      <c r="C28" s="1755" t="s">
        <v>627</v>
      </c>
      <c r="D28" s="1785">
        <v>0.85959419446563945</v>
      </c>
      <c r="E28" s="1786">
        <v>0.9639742673500713</v>
      </c>
      <c r="F28" s="1786">
        <v>1.1437674934693776</v>
      </c>
      <c r="G28" s="1786">
        <v>1.0081908132606185</v>
      </c>
      <c r="H28" s="1786">
        <v>0.95883231500339439</v>
      </c>
      <c r="I28" s="1786">
        <v>0.89140649087071122</v>
      </c>
      <c r="J28" s="1786">
        <v>0.9856320422624214</v>
      </c>
      <c r="K28" s="1787">
        <v>0.96535212896412059</v>
      </c>
      <c r="L28" s="1784"/>
    </row>
    <row r="29" spans="2:18">
      <c r="B29" s="1754"/>
      <c r="C29" s="1759" t="s">
        <v>3</v>
      </c>
      <c r="D29" s="1661">
        <v>0.90958003214333583</v>
      </c>
      <c r="E29" s="1664">
        <v>0.96896638952588476</v>
      </c>
      <c r="F29" s="1664">
        <v>1.1289815996084041</v>
      </c>
      <c r="G29" s="1664">
        <v>1.0187686910866669</v>
      </c>
      <c r="H29" s="1664">
        <v>0.98495101698875587</v>
      </c>
      <c r="I29" s="1664">
        <v>0.85345504386779492</v>
      </c>
      <c r="J29" s="1664">
        <v>0.99214554388733778</v>
      </c>
      <c r="K29" s="1659">
        <v>0.97611906819533223</v>
      </c>
      <c r="L29" s="1784"/>
    </row>
    <row r="30" spans="2:18" ht="15" thickBot="1">
      <c r="B30" s="1764"/>
      <c r="C30" s="1765" t="s">
        <v>4</v>
      </c>
      <c r="D30" s="1788">
        <v>0.93397106277885866</v>
      </c>
      <c r="E30" s="1789">
        <v>0.94010611328171168</v>
      </c>
      <c r="F30" s="1789">
        <v>1.3010735907335906</v>
      </c>
      <c r="G30" s="1789">
        <v>1.0255748719752942</v>
      </c>
      <c r="H30" s="1789">
        <v>0.95724276508765038</v>
      </c>
      <c r="I30" s="1789">
        <v>0.70532187302956884</v>
      </c>
      <c r="J30" s="1789">
        <v>0.9750403943368211</v>
      </c>
      <c r="K30" s="1670">
        <v>0.95808974164515448</v>
      </c>
      <c r="L30" s="1784"/>
    </row>
    <row r="31" spans="2:18" s="1635" customFormat="1">
      <c r="B31" s="1768" t="s">
        <v>660</v>
      </c>
      <c r="C31" s="1780" t="s">
        <v>625</v>
      </c>
      <c r="D31" s="1781">
        <v>3.1131919543337355E-2</v>
      </c>
      <c r="E31" s="1782">
        <v>7.5842060927872906E-2</v>
      </c>
      <c r="F31" s="1782">
        <v>7.5114251540726582E-2</v>
      </c>
      <c r="G31" s="1782">
        <v>0.10076982274767436</v>
      </c>
      <c r="H31" s="1782">
        <v>0.10328387412359367</v>
      </c>
      <c r="I31" s="1782">
        <v>0.1063098708465893</v>
      </c>
      <c r="J31" s="1782">
        <v>8.2869374266354476E-2</v>
      </c>
      <c r="K31" s="1783">
        <v>7.0685016867281195E-2</v>
      </c>
      <c r="L31" s="1784"/>
      <c r="M31" s="1772"/>
      <c r="N31" s="1772"/>
      <c r="O31" s="1772"/>
      <c r="P31" s="1772"/>
      <c r="Q31" s="1772"/>
      <c r="R31" s="1772"/>
    </row>
    <row r="32" spans="2:18">
      <c r="B32" s="1754"/>
      <c r="C32" s="1755" t="s">
        <v>626</v>
      </c>
      <c r="D32" s="1785">
        <v>3.1161939647442367E-2</v>
      </c>
      <c r="E32" s="1786">
        <v>6.1756448380021776E-2</v>
      </c>
      <c r="F32" s="1786">
        <v>7.6022699418885037E-2</v>
      </c>
      <c r="G32" s="1786">
        <v>0.10168100934703085</v>
      </c>
      <c r="H32" s="1786">
        <v>0.14354557214134653</v>
      </c>
      <c r="I32" s="1786">
        <v>0.10252959334949542</v>
      </c>
      <c r="J32" s="1786">
        <v>7.3837503836929858E-2</v>
      </c>
      <c r="K32" s="1787">
        <v>6.3896226771442938E-2</v>
      </c>
      <c r="L32" s="1784"/>
    </row>
    <row r="33" spans="2:18">
      <c r="B33" s="1754"/>
      <c r="C33" s="1755" t="s">
        <v>627</v>
      </c>
      <c r="D33" s="1785">
        <v>3.0312367489130958E-2</v>
      </c>
      <c r="E33" s="1786">
        <v>5.442723945045673E-2</v>
      </c>
      <c r="F33" s="1786">
        <v>7.7131771178052908E-2</v>
      </c>
      <c r="G33" s="1786">
        <v>0.10239650580491497</v>
      </c>
      <c r="H33" s="1786">
        <v>0.20063452547209909</v>
      </c>
      <c r="I33" s="1786">
        <v>9.7413562480811108E-2</v>
      </c>
      <c r="J33" s="1786">
        <v>6.7469908485360094E-2</v>
      </c>
      <c r="K33" s="1787">
        <v>5.8559067726563191E-2</v>
      </c>
      <c r="L33" s="1784"/>
    </row>
    <row r="34" spans="2:18" s="1635" customFormat="1">
      <c r="B34" s="1754"/>
      <c r="C34" s="1759" t="s">
        <v>3</v>
      </c>
      <c r="D34" s="1661">
        <v>2.4503820495546294E-2</v>
      </c>
      <c r="E34" s="1664">
        <v>4.8434633229428703E-2</v>
      </c>
      <c r="F34" s="1664">
        <v>7.5498080823679661E-2</v>
      </c>
      <c r="G34" s="1664">
        <v>9.7192897574937556E-2</v>
      </c>
      <c r="H34" s="1664">
        <v>0.27632339260265942</v>
      </c>
      <c r="I34" s="1664">
        <v>0.10577945904012631</v>
      </c>
      <c r="J34" s="1664">
        <v>6.051738476990675E-2</v>
      </c>
      <c r="K34" s="1659">
        <v>5.1681358255465479E-2</v>
      </c>
      <c r="L34" s="1784"/>
      <c r="M34" s="1772"/>
      <c r="N34" s="1772"/>
      <c r="O34" s="1772"/>
      <c r="P34" s="1772"/>
      <c r="Q34" s="1772"/>
      <c r="R34" s="1772"/>
    </row>
    <row r="35" spans="2:18" s="1635" customFormat="1" ht="15" thickBot="1">
      <c r="B35" s="1764"/>
      <c r="C35" s="1765" t="s">
        <v>4</v>
      </c>
      <c r="D35" s="1788">
        <v>1.5193305991686629E-2</v>
      </c>
      <c r="E35" s="1789">
        <v>2.5353272294697318E-2</v>
      </c>
      <c r="F35" s="1789">
        <v>3.6814822400901615E-2</v>
      </c>
      <c r="G35" s="1789">
        <v>3.8655270295287911E-2</v>
      </c>
      <c r="H35" s="1789">
        <v>0.10340312408427689</v>
      </c>
      <c r="I35" s="1789">
        <v>6.5924699615524066E-2</v>
      </c>
      <c r="J35" s="1789">
        <v>2.9627803315090972E-2</v>
      </c>
      <c r="K35" s="1670">
        <v>2.6102857239999996E-2</v>
      </c>
      <c r="L35" s="1784"/>
      <c r="M35" s="1772"/>
      <c r="N35" s="1772"/>
      <c r="O35" s="1772"/>
      <c r="P35" s="1772"/>
      <c r="Q35" s="1772"/>
      <c r="R35" s="1772"/>
    </row>
    <row r="36" spans="2:18">
      <c r="B36" s="1768" t="s">
        <v>661</v>
      </c>
      <c r="C36" s="1780" t="s">
        <v>625</v>
      </c>
      <c r="D36" s="1781">
        <v>1.0807486246673967</v>
      </c>
      <c r="E36" s="1782">
        <v>0.95525456475470616</v>
      </c>
      <c r="F36" s="1782">
        <v>1.2044080330695206</v>
      </c>
      <c r="G36" s="1782">
        <v>1.1790411021067795</v>
      </c>
      <c r="H36" s="1782">
        <v>1.0329078889539993</v>
      </c>
      <c r="I36" s="1782">
        <v>1.0119433779573968</v>
      </c>
      <c r="J36" s="1782">
        <v>1.0601271689918361</v>
      </c>
      <c r="K36" s="1783">
        <v>1.0611079431612762</v>
      </c>
      <c r="L36" s="1784"/>
    </row>
    <row r="37" spans="2:18">
      <c r="B37" s="1754"/>
      <c r="C37" s="1755" t="s">
        <v>626</v>
      </c>
      <c r="D37" s="1785">
        <v>0.99014596023765089</v>
      </c>
      <c r="E37" s="1786">
        <v>1.0281538817783151</v>
      </c>
      <c r="F37" s="1786">
        <v>1.266233751102678</v>
      </c>
      <c r="G37" s="1786">
        <v>1.166116510718439</v>
      </c>
      <c r="H37" s="1786">
        <v>1.0910359760023294</v>
      </c>
      <c r="I37" s="1786">
        <v>1.0289955800946919</v>
      </c>
      <c r="J37" s="1786">
        <v>1.1067703859799147</v>
      </c>
      <c r="K37" s="1787">
        <v>1.0918363996734504</v>
      </c>
      <c r="L37" s="1784"/>
    </row>
    <row r="38" spans="2:18">
      <c r="B38" s="1754"/>
      <c r="C38" s="1755" t="s">
        <v>627</v>
      </c>
      <c r="D38" s="1785">
        <v>0.97871320445752796</v>
      </c>
      <c r="E38" s="1786">
        <v>1.0510611540809842</v>
      </c>
      <c r="F38" s="1786">
        <v>1.256646715745483</v>
      </c>
      <c r="G38" s="1786">
        <v>1.1568172068240976</v>
      </c>
      <c r="H38" s="1786">
        <v>1.1110717758025648</v>
      </c>
      <c r="I38" s="1786">
        <v>1.0380622358650655</v>
      </c>
      <c r="J38" s="1786">
        <v>1.1268307002421498</v>
      </c>
      <c r="K38" s="1787">
        <v>1.1066282093432371</v>
      </c>
      <c r="L38" s="1784"/>
    </row>
    <row r="39" spans="2:18">
      <c r="B39" s="1754"/>
      <c r="C39" s="1759" t="s">
        <v>3</v>
      </c>
      <c r="D39" s="1661">
        <v>1.0583551613936253</v>
      </c>
      <c r="E39" s="1664">
        <v>1.0457715322362184</v>
      </c>
      <c r="F39" s="1664">
        <v>1.0697238473607509</v>
      </c>
      <c r="G39" s="1664">
        <v>1.0075500173120202</v>
      </c>
      <c r="H39" s="1664">
        <v>0.99898236307775312</v>
      </c>
      <c r="I39" s="1664">
        <v>1.0072381172853795</v>
      </c>
      <c r="J39" s="1664">
        <v>1.1401182350362491</v>
      </c>
      <c r="K39" s="1659">
        <v>1.0352773017219685</v>
      </c>
      <c r="L39" s="1784"/>
    </row>
    <row r="40" spans="2:18" ht="15" thickBot="1">
      <c r="B40" s="1764"/>
      <c r="C40" s="1765" t="s">
        <v>4</v>
      </c>
      <c r="D40" s="1788">
        <v>1.1916099953553181</v>
      </c>
      <c r="E40" s="1789">
        <v>1.0917103980648353</v>
      </c>
      <c r="F40" s="1789">
        <v>1.4855974077502976</v>
      </c>
      <c r="G40" s="1789">
        <v>1.3332725594745627</v>
      </c>
      <c r="H40" s="1789">
        <v>1.0581260690852461</v>
      </c>
      <c r="I40" s="1789">
        <v>0.9321040628727808</v>
      </c>
      <c r="J40" s="1789">
        <v>1.1866856294625145</v>
      </c>
      <c r="K40" s="1670">
        <v>1.1786963035979512</v>
      </c>
      <c r="L40" s="1784"/>
    </row>
    <row r="41" spans="2:18">
      <c r="B41" s="1768" t="s">
        <v>662</v>
      </c>
      <c r="C41" s="1780" t="s">
        <v>625</v>
      </c>
      <c r="D41" s="1781">
        <v>0.61250546305077758</v>
      </c>
      <c r="E41" s="1782">
        <v>0.76576513201293728</v>
      </c>
      <c r="F41" s="1782">
        <v>0.90405793049466154</v>
      </c>
      <c r="G41" s="1782">
        <v>0.90854625999812633</v>
      </c>
      <c r="H41" s="1782">
        <v>0.82126788751368185</v>
      </c>
      <c r="I41" s="1782">
        <v>0.83307479490184588</v>
      </c>
      <c r="J41" s="1782">
        <v>0.81420585727215711</v>
      </c>
      <c r="K41" s="1783">
        <v>0.79312508138624327</v>
      </c>
    </row>
    <row r="42" spans="2:18">
      <c r="B42" s="1754"/>
      <c r="C42" s="1755" t="s">
        <v>626</v>
      </c>
      <c r="D42" s="1785">
        <v>0.65586075671347588</v>
      </c>
      <c r="E42" s="1786">
        <v>0.84687373447310621</v>
      </c>
      <c r="F42" s="1786">
        <v>0.92640739763224411</v>
      </c>
      <c r="G42" s="1786">
        <v>0.91968789469164769</v>
      </c>
      <c r="H42" s="1786">
        <v>0.90440336999899873</v>
      </c>
      <c r="I42" s="1786">
        <v>0.85791075917443427</v>
      </c>
      <c r="J42" s="1786">
        <v>0.86869191503657217</v>
      </c>
      <c r="K42" s="1787">
        <v>0.84218285457302411</v>
      </c>
      <c r="L42" s="1784"/>
    </row>
    <row r="43" spans="2:18">
      <c r="B43" s="1754"/>
      <c r="C43" s="1755" t="s">
        <v>627</v>
      </c>
      <c r="D43" s="1785">
        <v>0.65822610641316515</v>
      </c>
      <c r="E43" s="1786">
        <v>0.85999376719301857</v>
      </c>
      <c r="F43" s="1786">
        <v>0.93142066753488029</v>
      </c>
      <c r="G43" s="1786">
        <v>0.92223943496731631</v>
      </c>
      <c r="H43" s="1786">
        <v>0.93221573406543512</v>
      </c>
      <c r="I43" s="1786">
        <v>0.89285642535583787</v>
      </c>
      <c r="J43" s="1786">
        <v>0.81857005422893714</v>
      </c>
      <c r="K43" s="1787">
        <v>0.85358938088028846</v>
      </c>
      <c r="L43" s="1784"/>
    </row>
    <row r="44" spans="2:18">
      <c r="B44" s="1754"/>
      <c r="C44" s="1759" t="s">
        <v>3</v>
      </c>
      <c r="D44" s="1661">
        <v>0.67818083144349095</v>
      </c>
      <c r="E44" s="1664">
        <v>0.8600589648516862</v>
      </c>
      <c r="F44" s="1664">
        <v>0.92867483349752855</v>
      </c>
      <c r="G44" s="1664">
        <v>0.92907367099872129</v>
      </c>
      <c r="H44" s="1664">
        <v>0.96528913268779082</v>
      </c>
      <c r="I44" s="1664">
        <v>0.87224519644791787</v>
      </c>
      <c r="J44" s="1664">
        <v>0.8850028925724468</v>
      </c>
      <c r="K44" s="1659">
        <v>0.85833221405960869</v>
      </c>
    </row>
    <row r="45" spans="2:18" ht="15" thickBot="1">
      <c r="B45" s="1764"/>
      <c r="C45" s="1765" t="s">
        <v>4</v>
      </c>
      <c r="D45" s="1788">
        <v>0.57149529958197853</v>
      </c>
      <c r="E45" s="1789">
        <v>0.71590581022467326</v>
      </c>
      <c r="F45" s="1789">
        <v>0.86555385971873211</v>
      </c>
      <c r="G45" s="1789">
        <v>0.826403723677818</v>
      </c>
      <c r="H45" s="1789">
        <v>0.87231264520411556</v>
      </c>
      <c r="I45" s="1789">
        <v>0.70382894182864364</v>
      </c>
      <c r="J45" s="1789">
        <v>0.75307400473635744</v>
      </c>
      <c r="K45" s="1670">
        <v>0.72176681583785396</v>
      </c>
    </row>
    <row r="46" spans="2:18">
      <c r="B46" s="1772"/>
      <c r="D46" s="1790"/>
      <c r="E46" s="1790"/>
      <c r="F46" s="1790"/>
      <c r="G46" s="1790"/>
      <c r="H46" s="1790"/>
      <c r="I46" s="1790"/>
      <c r="J46" s="1790"/>
      <c r="K46" s="1790"/>
      <c r="L46" s="1772"/>
    </row>
    <row r="47" spans="2:18">
      <c r="B47" s="1791" t="s">
        <v>670</v>
      </c>
      <c r="C47" s="1791"/>
      <c r="D47" s="1791"/>
      <c r="E47" s="1791"/>
      <c r="F47" s="1791"/>
      <c r="G47" s="1791"/>
      <c r="H47" s="1791"/>
      <c r="I47" s="1791"/>
      <c r="J47" s="1791"/>
      <c r="K47" s="1791"/>
      <c r="L47" s="1772"/>
    </row>
  </sheetData>
  <mergeCells count="11">
    <mergeCell ref="B26:B30"/>
    <mergeCell ref="B31:B35"/>
    <mergeCell ref="B36:B40"/>
    <mergeCell ref="B41:B45"/>
    <mergeCell ref="B47:K47"/>
    <mergeCell ref="I1:K1"/>
    <mergeCell ref="B3:K3"/>
    <mergeCell ref="B6:B10"/>
    <mergeCell ref="B11:B15"/>
    <mergeCell ref="B16:B20"/>
    <mergeCell ref="B21:B2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1792" customWidth="1"/>
    <col min="2" max="2" width="25.28515625" style="1792" customWidth="1"/>
    <col min="3" max="3" width="17.140625" style="1792" customWidth="1"/>
    <col min="4" max="4" width="8.42578125" style="1792" customWidth="1"/>
    <col min="5" max="5" width="19.28515625" style="1792" customWidth="1"/>
    <col min="6" max="182" width="9.140625" style="1792" customWidth="1"/>
    <col min="183" max="183" width="29.140625" style="1792" customWidth="1"/>
    <col min="184" max="184" width="33.140625" style="1792" customWidth="1"/>
    <col min="185" max="185" width="16" style="1792" customWidth="1"/>
    <col min="186" max="186" width="29.140625" style="1792" customWidth="1"/>
    <col min="187" max="187" width="33.140625" style="1792" customWidth="1"/>
    <col min="188" max="188" width="16" style="1792" customWidth="1"/>
    <col min="189" max="189" width="29.140625" style="1792" customWidth="1"/>
    <col min="190" max="190" width="33.140625" style="1792" customWidth="1"/>
    <col min="191" max="191" width="16" style="1792" customWidth="1"/>
    <col min="192" max="192" width="29.140625" style="1792" customWidth="1"/>
    <col min="193" max="193" width="33.140625" style="1792" customWidth="1"/>
    <col min="194" max="194" width="16" style="1792" customWidth="1"/>
    <col min="195" max="195" width="29.140625" style="1792" customWidth="1"/>
    <col min="196" max="196" width="33.140625" style="1792" customWidth="1"/>
    <col min="197" max="197" width="16" style="1792" customWidth="1"/>
    <col min="198" max="198" width="29.140625" style="1792" customWidth="1"/>
    <col min="199" max="199" width="33.140625" style="1792" customWidth="1"/>
    <col min="200" max="200" width="16" style="1792" customWidth="1"/>
    <col min="201" max="201" width="29.140625" style="1792" customWidth="1"/>
    <col min="202" max="202" width="33.140625" style="1792" customWidth="1"/>
    <col min="203" max="203" width="16" style="1792" customWidth="1"/>
    <col min="204" max="204" width="29.140625" style="1792" customWidth="1"/>
    <col min="205" max="205" width="33.140625" style="1792" customWidth="1"/>
    <col min="206" max="206" width="16" style="1792" customWidth="1"/>
    <col min="207" max="207" width="29.140625" style="1792" customWidth="1"/>
    <col min="208" max="208" width="33.140625" style="1792" customWidth="1"/>
    <col min="209" max="209" width="16" style="1792" customWidth="1"/>
    <col min="210" max="210" width="29.140625" style="1792" customWidth="1"/>
    <col min="211" max="211" width="33.140625" style="1792" customWidth="1"/>
    <col min="212" max="212" width="16" style="1792" customWidth="1"/>
    <col min="213" max="213" width="29.140625" style="1792" customWidth="1"/>
    <col min="214" max="214" width="33.140625" style="1792" customWidth="1"/>
    <col min="215" max="215" width="16" style="1792" customWidth="1"/>
    <col min="216" max="216" width="29.140625" style="1792" customWidth="1"/>
    <col min="217" max="217" width="33.140625" style="1792" customWidth="1"/>
    <col min="218" max="218" width="16" style="1792" customWidth="1"/>
    <col min="219" max="219" width="29.140625" style="1792" customWidth="1"/>
    <col min="220" max="220" width="33.140625" style="1792" customWidth="1"/>
    <col min="221" max="221" width="16" style="1792" customWidth="1"/>
    <col min="222" max="222" width="29.140625" style="1792" customWidth="1"/>
    <col min="223" max="223" width="33.140625" style="1792" customWidth="1"/>
    <col min="224" max="224" width="16" style="1792" customWidth="1"/>
    <col min="225" max="225" width="29.140625" style="1792" customWidth="1"/>
    <col min="226" max="226" width="33.140625" style="1792" customWidth="1"/>
    <col min="227" max="227" width="16" style="1792" customWidth="1"/>
    <col min="228" max="228" width="29.140625" style="1792" customWidth="1"/>
    <col min="229" max="229" width="33.140625" style="1792" customWidth="1"/>
    <col min="230" max="230" width="16" style="1792" customWidth="1"/>
    <col min="231" max="231" width="29.140625" style="1792" customWidth="1"/>
    <col min="232" max="16384" width="33.140625" style="1792"/>
  </cols>
  <sheetData>
    <row r="1" spans="2:6">
      <c r="D1" s="1793" t="s">
        <v>671</v>
      </c>
      <c r="E1" s="1793"/>
      <c r="F1" s="1794"/>
    </row>
    <row r="3" spans="2:6" ht="14.25">
      <c r="B3" s="1795" t="s">
        <v>672</v>
      </c>
      <c r="C3" s="1795"/>
      <c r="D3" s="1795"/>
      <c r="E3" s="1795"/>
    </row>
    <row r="4" spans="2:6">
      <c r="D4" s="1796"/>
      <c r="E4" s="1796"/>
    </row>
    <row r="5" spans="2:6" ht="13.5" thickBot="1">
      <c r="C5" s="1797"/>
      <c r="D5" s="1797"/>
      <c r="E5" s="1797"/>
    </row>
    <row r="6" spans="2:6" ht="39" thickBot="1">
      <c r="B6" s="1798" t="s">
        <v>673</v>
      </c>
      <c r="C6" s="1799" t="s">
        <v>674</v>
      </c>
      <c r="D6" s="1800" t="s">
        <v>277</v>
      </c>
      <c r="E6" s="1801" t="s">
        <v>675</v>
      </c>
    </row>
    <row r="7" spans="2:6">
      <c r="B7" s="1802" t="s">
        <v>676</v>
      </c>
      <c r="C7" s="1803">
        <v>21905</v>
      </c>
      <c r="D7" s="1804">
        <v>1.5958347699853153E-4</v>
      </c>
      <c r="E7" s="1805">
        <v>2945</v>
      </c>
    </row>
    <row r="8" spans="2:6">
      <c r="B8" s="1806" t="s">
        <v>677</v>
      </c>
      <c r="C8" s="1807">
        <v>6114720</v>
      </c>
      <c r="D8" s="1808">
        <v>4.45472850249925E-2</v>
      </c>
      <c r="E8" s="1809">
        <v>163956</v>
      </c>
    </row>
    <row r="9" spans="2:6">
      <c r="B9" s="1806" t="s">
        <v>678</v>
      </c>
      <c r="C9" s="1807">
        <v>16149876</v>
      </c>
      <c r="D9" s="1808">
        <v>0.1176559399760391</v>
      </c>
      <c r="E9" s="1809">
        <v>262104</v>
      </c>
    </row>
    <row r="10" spans="2:6">
      <c r="B10" s="1806" t="s">
        <v>679</v>
      </c>
      <c r="C10" s="1807">
        <v>19017952</v>
      </c>
      <c r="D10" s="1808">
        <v>0.13855060057298227</v>
      </c>
      <c r="E10" s="1809">
        <v>188377</v>
      </c>
    </row>
    <row r="11" spans="2:6">
      <c r="B11" s="1806" t="s">
        <v>680</v>
      </c>
      <c r="C11" s="1807">
        <v>21460271</v>
      </c>
      <c r="D11" s="1808">
        <v>0.15634351351338749</v>
      </c>
      <c r="E11" s="1809">
        <v>160169</v>
      </c>
    </row>
    <row r="12" spans="2:6">
      <c r="B12" s="1806" t="s">
        <v>681</v>
      </c>
      <c r="C12" s="1807">
        <v>27569418</v>
      </c>
      <c r="D12" s="1808">
        <v>0.20085019782085831</v>
      </c>
      <c r="E12" s="1809">
        <v>151937</v>
      </c>
    </row>
    <row r="13" spans="2:6" ht="25.5">
      <c r="B13" s="1806" t="s">
        <v>682</v>
      </c>
      <c r="C13" s="1807">
        <v>25355907</v>
      </c>
      <c r="D13" s="1808">
        <v>0.18472420915368201</v>
      </c>
      <c r="E13" s="1809">
        <v>90262</v>
      </c>
    </row>
    <row r="14" spans="2:6" ht="13.5" thickBot="1">
      <c r="B14" s="1810" t="s">
        <v>683</v>
      </c>
      <c r="C14" s="1811">
        <v>21573535</v>
      </c>
      <c r="D14" s="1812">
        <v>0.15716867046105978</v>
      </c>
      <c r="E14" s="1813">
        <v>47099</v>
      </c>
    </row>
    <row r="15" spans="2:6" ht="13.5" thickBot="1">
      <c r="B15" s="1814" t="s">
        <v>28</v>
      </c>
      <c r="C15" s="1815">
        <v>137263584</v>
      </c>
      <c r="D15" s="1816">
        <v>1</v>
      </c>
      <c r="E15" s="1817">
        <v>933203</v>
      </c>
    </row>
    <row r="21" spans="2:2">
      <c r="B21" s="1818"/>
    </row>
    <row r="22" spans="2:2">
      <c r="B22" s="1818"/>
    </row>
    <row r="23" spans="2:2">
      <c r="B23" s="1818"/>
    </row>
    <row r="24" spans="2:2">
      <c r="B24" s="1818"/>
    </row>
    <row r="25" spans="2:2">
      <c r="B25" s="1818"/>
    </row>
    <row r="47" spans="51:232">
      <c r="AY47" s="1819"/>
      <c r="AZ47" s="1819"/>
      <c r="BA47" s="1819"/>
      <c r="BB47" s="1819"/>
      <c r="BC47" s="1819"/>
      <c r="BD47" s="1819"/>
      <c r="BE47" s="1819"/>
      <c r="BF47" s="1819"/>
      <c r="BG47" s="1819"/>
      <c r="BH47" s="1819"/>
      <c r="BI47" s="1819"/>
      <c r="BJ47" s="1819"/>
      <c r="BK47" s="1819"/>
      <c r="BL47" s="1819"/>
      <c r="BM47" s="1819"/>
      <c r="BN47" s="1819"/>
      <c r="BO47" s="1819"/>
      <c r="BP47" s="1819"/>
      <c r="BQ47" s="1819"/>
      <c r="BR47" s="1819"/>
      <c r="BS47" s="1819"/>
      <c r="BT47" s="1819"/>
      <c r="BU47" s="1819"/>
      <c r="BV47" s="1819"/>
      <c r="BW47" s="1819"/>
      <c r="BX47" s="1819"/>
      <c r="BY47" s="1819"/>
      <c r="BZ47" s="1819"/>
      <c r="CA47" s="1819"/>
      <c r="CB47" s="1819"/>
      <c r="CC47" s="1819"/>
      <c r="CD47" s="1819"/>
      <c r="CE47" s="1819"/>
      <c r="CF47" s="1819"/>
      <c r="CG47" s="1819"/>
      <c r="CH47" s="1819"/>
      <c r="CI47" s="1819"/>
      <c r="CJ47" s="1819"/>
      <c r="CK47" s="1819"/>
      <c r="CL47" s="1819"/>
      <c r="CM47" s="1819"/>
      <c r="CN47" s="1819"/>
      <c r="CO47" s="1819"/>
      <c r="CP47" s="1819"/>
      <c r="CQ47" s="1819"/>
      <c r="CR47" s="1819"/>
      <c r="CS47" s="1819"/>
      <c r="CT47" s="1819"/>
      <c r="CU47" s="1819"/>
      <c r="CV47" s="1819"/>
      <c r="CW47" s="1819"/>
      <c r="CX47" s="1819"/>
      <c r="CY47" s="1819"/>
      <c r="CZ47" s="1819"/>
      <c r="DA47" s="1819"/>
      <c r="DB47" s="1819"/>
      <c r="DC47" s="1819"/>
      <c r="DD47" s="1819"/>
      <c r="DE47" s="1819"/>
      <c r="DF47" s="1819"/>
      <c r="DG47" s="1819"/>
      <c r="DH47" s="1819"/>
      <c r="DI47" s="1819"/>
      <c r="DJ47" s="1819"/>
      <c r="DK47" s="1819"/>
      <c r="DL47" s="1819"/>
      <c r="DM47" s="1819"/>
      <c r="DN47" s="1819"/>
      <c r="DO47" s="1819"/>
      <c r="DP47" s="1819"/>
      <c r="DQ47" s="1819"/>
      <c r="DR47" s="1819"/>
      <c r="DS47" s="1819"/>
      <c r="DT47" s="1819"/>
      <c r="DU47" s="1819"/>
      <c r="DV47" s="1819"/>
      <c r="DW47" s="1819"/>
      <c r="DX47" s="1819"/>
      <c r="DY47" s="1819"/>
      <c r="DZ47" s="1819"/>
      <c r="EA47" s="1819"/>
      <c r="EB47" s="1819"/>
      <c r="EC47" s="1819"/>
      <c r="ED47" s="1819"/>
      <c r="EE47" s="1819"/>
      <c r="EF47" s="1819"/>
      <c r="EG47" s="1819"/>
      <c r="EH47" s="1819"/>
      <c r="EI47" s="1819"/>
      <c r="EJ47" s="1819"/>
      <c r="EK47" s="1819"/>
      <c r="EL47" s="1819"/>
      <c r="EM47" s="1819"/>
      <c r="EN47" s="1819"/>
      <c r="EO47" s="1819"/>
      <c r="EP47" s="1819"/>
      <c r="EQ47" s="1819"/>
      <c r="ER47" s="1819"/>
      <c r="ES47" s="1819"/>
      <c r="ET47" s="1819"/>
      <c r="EU47" s="1819"/>
      <c r="EV47" s="1819"/>
      <c r="EW47" s="1819"/>
      <c r="EX47" s="1819"/>
      <c r="EY47" s="1819"/>
      <c r="EZ47" s="1819"/>
      <c r="FA47" s="1819"/>
      <c r="FB47" s="1819"/>
      <c r="FC47" s="1819"/>
      <c r="FD47" s="1819"/>
      <c r="FE47" s="1819"/>
      <c r="FF47" s="1819"/>
      <c r="FG47" s="1819"/>
      <c r="FH47" s="1819"/>
      <c r="FI47" s="1819"/>
      <c r="FJ47" s="1819"/>
      <c r="FK47" s="1819"/>
      <c r="FL47" s="1819"/>
      <c r="FM47" s="1819"/>
      <c r="FN47" s="1819"/>
      <c r="FO47" s="1819"/>
      <c r="FP47" s="1819"/>
      <c r="FQ47" s="1819"/>
      <c r="FR47" s="1819"/>
      <c r="FS47" s="1819"/>
      <c r="FT47" s="1819"/>
      <c r="FU47" s="1819"/>
      <c r="FV47" s="1819"/>
      <c r="FW47" s="1819"/>
      <c r="FX47" s="1819"/>
      <c r="FY47" s="1819"/>
      <c r="FZ47" s="1819"/>
      <c r="GA47" s="1819"/>
      <c r="GB47" s="1819"/>
      <c r="GC47" s="1819"/>
      <c r="GD47" s="1819"/>
      <c r="GE47" s="1819"/>
      <c r="GF47" s="1819"/>
      <c r="GG47" s="1819"/>
      <c r="GH47" s="1819"/>
      <c r="GI47" s="1819"/>
      <c r="GJ47" s="1819"/>
      <c r="GK47" s="1819"/>
      <c r="GL47" s="1819"/>
      <c r="GM47" s="1819"/>
      <c r="GN47" s="1819"/>
      <c r="GO47" s="1819"/>
      <c r="GP47" s="1819"/>
      <c r="GQ47" s="1819"/>
      <c r="GR47" s="1819"/>
      <c r="GS47" s="1819"/>
      <c r="GT47" s="1819"/>
      <c r="GU47" s="1819"/>
      <c r="GV47" s="1819"/>
      <c r="GW47" s="1819"/>
      <c r="GX47" s="1819"/>
      <c r="GY47" s="1819"/>
      <c r="GZ47" s="1819"/>
      <c r="HA47" s="1819"/>
      <c r="HB47" s="1819"/>
      <c r="HC47" s="1819"/>
      <c r="HD47" s="1819"/>
      <c r="HE47" s="1819"/>
      <c r="HF47" s="1819"/>
      <c r="HG47" s="1819"/>
      <c r="HH47" s="1819"/>
      <c r="HI47" s="1819"/>
      <c r="HJ47" s="1819"/>
      <c r="HK47" s="1819"/>
      <c r="HL47" s="1819"/>
      <c r="HM47" s="1819"/>
      <c r="HN47" s="1819"/>
      <c r="HO47" s="1819"/>
      <c r="HP47" s="1819"/>
      <c r="HQ47" s="1819"/>
      <c r="HR47" s="1819"/>
      <c r="HS47" s="1819"/>
      <c r="HT47" s="1819"/>
      <c r="HU47" s="1819"/>
      <c r="HV47" s="1819"/>
      <c r="HW47" s="1819"/>
      <c r="HX47" s="1819"/>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workbookViewId="0"/>
  </sheetViews>
  <sheetFormatPr defaultRowHeight="15"/>
  <cols>
    <col min="1" max="1" width="2.7109375" customWidth="1"/>
    <col min="2" max="2" width="1.85546875" customWidth="1"/>
    <col min="4" max="4" width="65.140625" customWidth="1"/>
    <col min="5" max="8" width="9.140625" customWidth="1"/>
  </cols>
  <sheetData>
    <row r="1" spans="1:12">
      <c r="K1" s="1295" t="s">
        <v>456</v>
      </c>
      <c r="L1" s="1295"/>
    </row>
    <row r="2" spans="1:12">
      <c r="A2" s="1023"/>
      <c r="B2" s="1023"/>
      <c r="C2" s="1023"/>
      <c r="D2" s="1024" t="str">
        <f>'[5]Annex 3'!$D$2</f>
        <v>INCOME STATEMENT</v>
      </c>
      <c r="E2" s="1025"/>
      <c r="F2" s="1025"/>
      <c r="G2" s="1025"/>
      <c r="H2" s="1025"/>
    </row>
    <row r="3" spans="1:12" ht="15.75" thickBot="1">
      <c r="A3" s="1026"/>
      <c r="B3" s="1026"/>
      <c r="C3" s="1026"/>
      <c r="D3" s="1026"/>
      <c r="E3" s="1025"/>
      <c r="F3" s="1025"/>
      <c r="K3" s="1261" t="s">
        <v>17</v>
      </c>
      <c r="L3" s="1261"/>
    </row>
    <row r="4" spans="1:12" ht="15.75" customHeight="1" thickBot="1">
      <c r="A4" s="1296" t="s">
        <v>388</v>
      </c>
      <c r="B4" s="1297"/>
      <c r="C4" s="1297"/>
      <c r="D4" s="1297"/>
      <c r="E4" s="1300" t="s">
        <v>3</v>
      </c>
      <c r="F4" s="1301"/>
      <c r="G4" s="1301"/>
      <c r="H4" s="1302"/>
      <c r="I4" s="1300" t="s">
        <v>4</v>
      </c>
      <c r="J4" s="1301"/>
      <c r="K4" s="1301"/>
      <c r="L4" s="1302"/>
    </row>
    <row r="5" spans="1:12" ht="39" thickBot="1">
      <c r="A5" s="1298"/>
      <c r="B5" s="1299"/>
      <c r="C5" s="1299"/>
      <c r="D5" s="1299"/>
      <c r="E5" s="1027" t="s">
        <v>25</v>
      </c>
      <c r="F5" s="1027" t="s">
        <v>26</v>
      </c>
      <c r="G5" s="1027" t="s">
        <v>27</v>
      </c>
      <c r="H5" s="1027" t="s">
        <v>389</v>
      </c>
      <c r="I5" s="1027" t="s">
        <v>25</v>
      </c>
      <c r="J5" s="1027" t="s">
        <v>26</v>
      </c>
      <c r="K5" s="1027" t="s">
        <v>27</v>
      </c>
      <c r="L5" s="1028" t="s">
        <v>389</v>
      </c>
    </row>
    <row r="6" spans="1:12" ht="15.75" thickBot="1">
      <c r="A6" s="1303" t="str">
        <f>'[5]Annex 3'!$A$6:$D$6</f>
        <v>INTEREST INCOME</v>
      </c>
      <c r="B6" s="1304"/>
      <c r="C6" s="1304"/>
      <c r="D6" s="1305"/>
      <c r="E6" s="1029">
        <v>13506.328</v>
      </c>
      <c r="F6" s="1030">
        <v>5635.4960000000001</v>
      </c>
      <c r="G6" s="1031">
        <v>812.21231849000003</v>
      </c>
      <c r="H6" s="1032">
        <v>19954.036318489998</v>
      </c>
      <c r="I6" s="1029">
        <v>15217.156000000001</v>
      </c>
      <c r="J6" s="1030">
        <v>4108.1729999999998</v>
      </c>
      <c r="K6" s="1033">
        <v>843.899</v>
      </c>
      <c r="L6" s="1032">
        <v>20169.227999999999</v>
      </c>
    </row>
    <row r="7" spans="1:12">
      <c r="A7" s="1034"/>
      <c r="B7" s="1293" t="str">
        <f>'[5]Annex 3'!$B$7:$D$7</f>
        <v>Non-financial companies</v>
      </c>
      <c r="C7" s="1294"/>
      <c r="D7" s="1294"/>
      <c r="E7" s="1035">
        <v>5440.6949999999997</v>
      </c>
      <c r="F7" s="1036">
        <v>2624.29</v>
      </c>
      <c r="G7" s="1037">
        <v>386.95219476</v>
      </c>
      <c r="H7" s="1038">
        <v>8451.9371947600011</v>
      </c>
      <c r="I7" s="1035">
        <v>5839.3779999999997</v>
      </c>
      <c r="J7" s="1036">
        <v>1952.558</v>
      </c>
      <c r="K7" s="1039">
        <v>327.56</v>
      </c>
      <c r="L7" s="1038">
        <v>8119.4960000000001</v>
      </c>
    </row>
    <row r="8" spans="1:12">
      <c r="A8" s="1034"/>
      <c r="B8" s="1040"/>
      <c r="C8" s="1291" t="s">
        <v>390</v>
      </c>
      <c r="D8" s="1283"/>
      <c r="E8" s="1041">
        <v>5392.1009999999997</v>
      </c>
      <c r="F8" s="1042">
        <v>2597.52</v>
      </c>
      <c r="G8" s="1043">
        <v>386.95219476</v>
      </c>
      <c r="H8" s="1044">
        <v>8376.5731947599998</v>
      </c>
      <c r="I8" s="1041">
        <v>5786.4530000000004</v>
      </c>
      <c r="J8" s="1042">
        <v>1926.164</v>
      </c>
      <c r="K8" s="1045">
        <v>327.56</v>
      </c>
      <c r="L8" s="1044">
        <v>8040.1769999999997</v>
      </c>
    </row>
    <row r="9" spans="1:12">
      <c r="A9" s="1034"/>
      <c r="B9" s="1040"/>
      <c r="C9" s="1291" t="s">
        <v>391</v>
      </c>
      <c r="D9" s="1283"/>
      <c r="E9" s="1041">
        <v>48.594000000000001</v>
      </c>
      <c r="F9" s="1042">
        <v>26.77</v>
      </c>
      <c r="G9" s="1043">
        <v>0</v>
      </c>
      <c r="H9" s="1044">
        <v>75.364000000000004</v>
      </c>
      <c r="I9" s="1041">
        <v>52.924999999999997</v>
      </c>
      <c r="J9" s="1042">
        <v>26.393999999999998</v>
      </c>
      <c r="K9" s="1045">
        <v>0</v>
      </c>
      <c r="L9" s="1044">
        <v>79.319000000000003</v>
      </c>
    </row>
    <row r="10" spans="1:12">
      <c r="A10" s="1034"/>
      <c r="B10" s="1291" t="s">
        <v>392</v>
      </c>
      <c r="C10" s="1291"/>
      <c r="D10" s="1283"/>
      <c r="E10" s="1041">
        <v>731.65499999999997</v>
      </c>
      <c r="F10" s="1042">
        <v>409.18</v>
      </c>
      <c r="G10" s="1043">
        <v>39.124000000000002</v>
      </c>
      <c r="H10" s="1044">
        <v>1179.9590000000001</v>
      </c>
      <c r="I10" s="1041">
        <v>843.28899999999999</v>
      </c>
      <c r="J10" s="1042">
        <v>269.024</v>
      </c>
      <c r="K10" s="1045">
        <v>43.753999999999998</v>
      </c>
      <c r="L10" s="1044">
        <v>1156.067</v>
      </c>
    </row>
    <row r="11" spans="1:12">
      <c r="A11" s="1034"/>
      <c r="B11" s="1040"/>
      <c r="C11" s="1283" t="str">
        <f>'[5]Annex 3'!C11:D11</f>
        <v>central government</v>
      </c>
      <c r="D11" s="1284"/>
      <c r="E11" s="1041">
        <v>696.08100000000002</v>
      </c>
      <c r="F11" s="1042">
        <v>399.161</v>
      </c>
      <c r="G11" s="1043">
        <v>39.124000000000002</v>
      </c>
      <c r="H11" s="1044">
        <v>1134.366</v>
      </c>
      <c r="I11" s="1041">
        <v>803.851</v>
      </c>
      <c r="J11" s="1042">
        <v>261.72300000000001</v>
      </c>
      <c r="K11" s="1045">
        <v>43.753999999999998</v>
      </c>
      <c r="L11" s="1044">
        <v>1109.328</v>
      </c>
    </row>
    <row r="12" spans="1:12">
      <c r="A12" s="1034"/>
      <c r="B12" s="1040"/>
      <c r="C12" s="1283" t="s">
        <v>393</v>
      </c>
      <c r="D12" s="1284"/>
      <c r="E12" s="1041">
        <v>35.438000000000002</v>
      </c>
      <c r="F12" s="1042">
        <v>10.019</v>
      </c>
      <c r="G12" s="1043">
        <v>0</v>
      </c>
      <c r="H12" s="1044">
        <v>45.457000000000001</v>
      </c>
      <c r="I12" s="1041">
        <v>33.158000000000001</v>
      </c>
      <c r="J12" s="1042">
        <v>7.3010000000000002</v>
      </c>
      <c r="K12" s="1045">
        <v>0</v>
      </c>
      <c r="L12" s="1044">
        <v>40.459000000000003</v>
      </c>
    </row>
    <row r="13" spans="1:12">
      <c r="A13" s="1034"/>
      <c r="B13" s="1040"/>
      <c r="C13" s="1046" t="s">
        <v>394</v>
      </c>
      <c r="D13" s="1047"/>
      <c r="E13" s="1041">
        <v>0.13600000000000001</v>
      </c>
      <c r="F13" s="1042">
        <v>0</v>
      </c>
      <c r="G13" s="1043">
        <v>0</v>
      </c>
      <c r="H13" s="1044">
        <v>0.13600000000000001</v>
      </c>
      <c r="I13" s="1041">
        <v>6.28</v>
      </c>
      <c r="J13" s="1042">
        <v>0</v>
      </c>
      <c r="K13" s="1045">
        <v>0</v>
      </c>
      <c r="L13" s="1044">
        <v>6.28</v>
      </c>
    </row>
    <row r="14" spans="1:12">
      <c r="A14" s="1048"/>
      <c r="B14" s="1292" t="s">
        <v>395</v>
      </c>
      <c r="C14" s="1292"/>
      <c r="D14" s="1272"/>
      <c r="E14" s="1041">
        <v>7.665</v>
      </c>
      <c r="F14" s="1042">
        <v>0.97899999999999998</v>
      </c>
      <c r="G14" s="1043">
        <v>0.58299999999999996</v>
      </c>
      <c r="H14" s="1044">
        <v>9.2270000000000003</v>
      </c>
      <c r="I14" s="1041">
        <v>6.1130000000000004</v>
      </c>
      <c r="J14" s="1042">
        <v>0.51900000000000002</v>
      </c>
      <c r="K14" s="1045">
        <v>1.353</v>
      </c>
      <c r="L14" s="1044">
        <v>7.9850000000000003</v>
      </c>
    </row>
    <row r="15" spans="1:12">
      <c r="A15" s="1034"/>
      <c r="B15" s="1283" t="s">
        <v>396</v>
      </c>
      <c r="C15" s="1284"/>
      <c r="D15" s="1285"/>
      <c r="E15" s="1041">
        <v>884.63</v>
      </c>
      <c r="F15" s="1042">
        <v>415.77699999999999</v>
      </c>
      <c r="G15" s="1043">
        <v>40.555500000000002</v>
      </c>
      <c r="H15" s="1044">
        <v>1340.9625000000001</v>
      </c>
      <c r="I15" s="1041">
        <v>975.80600000000004</v>
      </c>
      <c r="J15" s="1042">
        <v>349.62900000000002</v>
      </c>
      <c r="K15" s="1045">
        <v>41.697000000000003</v>
      </c>
      <c r="L15" s="1044">
        <v>1367.1320000000001</v>
      </c>
    </row>
    <row r="16" spans="1:12">
      <c r="A16" s="1034"/>
      <c r="B16" s="1040"/>
      <c r="C16" s="1049" t="s">
        <v>397</v>
      </c>
      <c r="D16" s="1047"/>
      <c r="E16" s="1041">
        <v>607.07500000000005</v>
      </c>
      <c r="F16" s="1042">
        <v>241.625</v>
      </c>
      <c r="G16" s="1043">
        <v>37.832999999999998</v>
      </c>
      <c r="H16" s="1044">
        <v>886.53300000000002</v>
      </c>
      <c r="I16" s="1041">
        <v>681.37800000000004</v>
      </c>
      <c r="J16" s="1042">
        <v>165.71</v>
      </c>
      <c r="K16" s="1045">
        <v>39.655000000000001</v>
      </c>
      <c r="L16" s="1044">
        <v>886.74300000000005</v>
      </c>
    </row>
    <row r="17" spans="1:12">
      <c r="A17" s="1034"/>
      <c r="B17" s="1040"/>
      <c r="C17" s="1049" t="s">
        <v>398</v>
      </c>
      <c r="D17" s="1047"/>
      <c r="E17" s="1041">
        <v>268.41800000000001</v>
      </c>
      <c r="F17" s="1042">
        <v>154.16200000000001</v>
      </c>
      <c r="G17" s="1043">
        <v>0.34250000000000003</v>
      </c>
      <c r="H17" s="1044">
        <v>422.92250000000001</v>
      </c>
      <c r="I17" s="1041">
        <v>287.24</v>
      </c>
      <c r="J17" s="1042">
        <v>163.64699999999999</v>
      </c>
      <c r="K17" s="1045">
        <v>0.92900000000000005</v>
      </c>
      <c r="L17" s="1044">
        <v>451.81599999999997</v>
      </c>
    </row>
    <row r="18" spans="1:12">
      <c r="A18" s="1034"/>
      <c r="B18" s="1040"/>
      <c r="C18" s="1049" t="s">
        <v>399</v>
      </c>
      <c r="D18" s="1047"/>
      <c r="E18" s="1041">
        <v>8.0239999999999991</v>
      </c>
      <c r="F18" s="1042">
        <v>0</v>
      </c>
      <c r="G18" s="1043">
        <v>0</v>
      </c>
      <c r="H18" s="1044">
        <v>8.0239999999999991</v>
      </c>
      <c r="I18" s="1041">
        <v>5.37</v>
      </c>
      <c r="J18" s="1042">
        <v>0</v>
      </c>
      <c r="K18" s="1045">
        <v>0</v>
      </c>
      <c r="L18" s="1044">
        <v>5.37</v>
      </c>
    </row>
    <row r="19" spans="1:12">
      <c r="A19" s="1034"/>
      <c r="B19" s="1040"/>
      <c r="C19" s="1049" t="s">
        <v>400</v>
      </c>
      <c r="D19" s="1047"/>
      <c r="E19" s="1041">
        <v>0.60499999999999998</v>
      </c>
      <c r="F19" s="1042">
        <v>5.0000000000000001E-3</v>
      </c>
      <c r="G19" s="1043">
        <v>0</v>
      </c>
      <c r="H19" s="1044">
        <v>0.61</v>
      </c>
      <c r="I19" s="1041">
        <v>0.48299999999999998</v>
      </c>
      <c r="J19" s="1042">
        <v>0.24299999999999999</v>
      </c>
      <c r="K19" s="1045">
        <v>0</v>
      </c>
      <c r="L19" s="1044">
        <v>0.72599999999999998</v>
      </c>
    </row>
    <row r="20" spans="1:12">
      <c r="A20" s="1034"/>
      <c r="B20" s="1040"/>
      <c r="C20" s="1283" t="s">
        <v>401</v>
      </c>
      <c r="D20" s="1284"/>
      <c r="E20" s="1041">
        <v>1E-3</v>
      </c>
      <c r="F20" s="1042">
        <v>0</v>
      </c>
      <c r="G20" s="1043">
        <v>0</v>
      </c>
      <c r="H20" s="1044">
        <v>1E-3</v>
      </c>
      <c r="I20" s="1041">
        <v>1.335</v>
      </c>
      <c r="J20" s="1042">
        <v>20.029</v>
      </c>
      <c r="K20" s="1045">
        <v>1.113</v>
      </c>
      <c r="L20" s="1044">
        <v>22.477</v>
      </c>
    </row>
    <row r="21" spans="1:12">
      <c r="A21" s="1034"/>
      <c r="B21" s="1040"/>
      <c r="C21" s="1049" t="s">
        <v>402</v>
      </c>
      <c r="D21" s="1047"/>
      <c r="E21" s="1041">
        <v>0.50700000000000001</v>
      </c>
      <c r="F21" s="1042">
        <v>19.984999999999999</v>
      </c>
      <c r="G21" s="1043">
        <v>2.38</v>
      </c>
      <c r="H21" s="1044">
        <v>22.872</v>
      </c>
      <c r="I21" s="1041">
        <v>0</v>
      </c>
      <c r="J21" s="1042">
        <v>0</v>
      </c>
      <c r="K21" s="1045">
        <v>0</v>
      </c>
      <c r="L21" s="1044">
        <v>0</v>
      </c>
    </row>
    <row r="22" spans="1:12" ht="15" customHeight="1">
      <c r="A22" s="1034"/>
      <c r="B22" s="1049" t="s">
        <v>286</v>
      </c>
      <c r="C22" s="1047"/>
      <c r="D22" s="1047"/>
      <c r="E22" s="1041">
        <v>5772.8729999999996</v>
      </c>
      <c r="F22" s="1042">
        <v>2046.43</v>
      </c>
      <c r="G22" s="1043">
        <v>321.54005122999996</v>
      </c>
      <c r="H22" s="1044">
        <v>8140.8430512300001</v>
      </c>
      <c r="I22" s="1041">
        <v>6966.4669999999996</v>
      </c>
      <c r="J22" s="1042">
        <v>1437.3119999999999</v>
      </c>
      <c r="K22" s="1045">
        <v>329.42599999999999</v>
      </c>
      <c r="L22" s="1044">
        <v>8733.2049999999999</v>
      </c>
    </row>
    <row r="23" spans="1:12" ht="15" customHeight="1">
      <c r="A23" s="1034"/>
      <c r="B23" s="1040"/>
      <c r="C23" s="1286" t="s">
        <v>403</v>
      </c>
      <c r="D23" s="1287"/>
      <c r="E23" s="1041">
        <v>14.863</v>
      </c>
      <c r="F23" s="1042">
        <v>207.92500000000001</v>
      </c>
      <c r="G23" s="1043">
        <v>3.101</v>
      </c>
      <c r="H23" s="1044">
        <v>225.88900000000001</v>
      </c>
      <c r="I23" s="1041">
        <v>17.265999999999998</v>
      </c>
      <c r="J23" s="1042">
        <v>166.67500000000001</v>
      </c>
      <c r="K23" s="1045">
        <v>3.51</v>
      </c>
      <c r="L23" s="1044">
        <v>187.45099999999999</v>
      </c>
    </row>
    <row r="24" spans="1:12" ht="15" customHeight="1">
      <c r="A24" s="1034"/>
      <c r="B24" s="1040"/>
      <c r="C24" s="1049" t="s">
        <v>404</v>
      </c>
      <c r="D24" s="1047"/>
      <c r="E24" s="1041">
        <v>5758.01</v>
      </c>
      <c r="F24" s="1042">
        <v>1838.5050000000001</v>
      </c>
      <c r="G24" s="1043">
        <v>318.43905122999996</v>
      </c>
      <c r="H24" s="1044">
        <v>7914.95405123</v>
      </c>
      <c r="I24" s="1041">
        <v>6949.201</v>
      </c>
      <c r="J24" s="1042">
        <v>1270.6369999999999</v>
      </c>
      <c r="K24" s="1045">
        <v>325.916</v>
      </c>
      <c r="L24" s="1044">
        <v>8545.7540000000008</v>
      </c>
    </row>
    <row r="25" spans="1:12" ht="15" customHeight="1">
      <c r="A25" s="1034"/>
      <c r="B25" s="1049" t="s">
        <v>405</v>
      </c>
      <c r="C25" s="1047"/>
      <c r="D25" s="1047"/>
      <c r="E25" s="1050">
        <v>74.745000000000005</v>
      </c>
      <c r="F25" s="1051">
        <v>33.448999999999998</v>
      </c>
      <c r="G25" s="1052">
        <v>0.27600000000000002</v>
      </c>
      <c r="H25" s="1044">
        <v>108.47</v>
      </c>
      <c r="I25" s="1050">
        <v>81.968999999999994</v>
      </c>
      <c r="J25" s="1051">
        <v>28.672999999999998</v>
      </c>
      <c r="K25" s="1053">
        <v>0.06</v>
      </c>
      <c r="L25" s="1044">
        <v>110.702</v>
      </c>
    </row>
    <row r="26" spans="1:12" ht="15" customHeight="1">
      <c r="A26" s="1034"/>
      <c r="B26" s="1040"/>
      <c r="C26" s="1286" t="s">
        <v>303</v>
      </c>
      <c r="D26" s="1287"/>
      <c r="E26" s="1041">
        <v>14.414</v>
      </c>
      <c r="F26" s="1042">
        <v>30.51</v>
      </c>
      <c r="G26" s="1043">
        <v>0</v>
      </c>
      <c r="H26" s="1044">
        <v>44.923999999999999</v>
      </c>
      <c r="I26" s="1041">
        <v>15.265000000000001</v>
      </c>
      <c r="J26" s="1042">
        <v>22.931000000000001</v>
      </c>
      <c r="K26" s="1045">
        <v>0</v>
      </c>
      <c r="L26" s="1044">
        <v>38.195999999999998</v>
      </c>
    </row>
    <row r="27" spans="1:12" ht="15" customHeight="1">
      <c r="A27" s="1034"/>
      <c r="B27" s="1040"/>
      <c r="C27" s="1286" t="s">
        <v>392</v>
      </c>
      <c r="D27" s="1287"/>
      <c r="E27" s="1041">
        <v>0</v>
      </c>
      <c r="F27" s="1042">
        <v>7.3999999999999996E-2</v>
      </c>
      <c r="G27" s="1043">
        <v>0</v>
      </c>
      <c r="H27" s="1044">
        <v>7.3999999999999996E-2</v>
      </c>
      <c r="I27" s="1041">
        <v>0</v>
      </c>
      <c r="J27" s="1042">
        <v>3.5169999999999999</v>
      </c>
      <c r="K27" s="1045">
        <v>0</v>
      </c>
      <c r="L27" s="1044">
        <v>3.5169999999999999</v>
      </c>
    </row>
    <row r="28" spans="1:12">
      <c r="A28" s="1034"/>
      <c r="B28" s="1040"/>
      <c r="C28" s="1272" t="s">
        <v>396</v>
      </c>
      <c r="D28" s="1274"/>
      <c r="E28" s="1041">
        <v>60.012999999999998</v>
      </c>
      <c r="F28" s="1042">
        <v>1.8480000000000001</v>
      </c>
      <c r="G28" s="1043">
        <v>0.26600000000000001</v>
      </c>
      <c r="H28" s="1044">
        <v>62.127000000000002</v>
      </c>
      <c r="I28" s="1041">
        <v>65.468000000000004</v>
      </c>
      <c r="J28" s="1042">
        <v>2.1419999999999999</v>
      </c>
      <c r="K28" s="1045">
        <v>0.06</v>
      </c>
      <c r="L28" s="1044">
        <v>67.67</v>
      </c>
    </row>
    <row r="29" spans="1:12" ht="15" customHeight="1">
      <c r="A29" s="1054"/>
      <c r="B29" s="1055"/>
      <c r="C29" s="1056" t="s">
        <v>286</v>
      </c>
      <c r="D29" s="1057"/>
      <c r="E29" s="1058">
        <v>0.318</v>
      </c>
      <c r="F29" s="1059">
        <v>1.0169999999999999</v>
      </c>
      <c r="G29" s="1060">
        <v>0.01</v>
      </c>
      <c r="H29" s="1061">
        <v>1.345</v>
      </c>
      <c r="I29" s="1058">
        <v>1.236</v>
      </c>
      <c r="J29" s="1059">
        <v>8.3000000000000004E-2</v>
      </c>
      <c r="K29" s="1062">
        <v>0</v>
      </c>
      <c r="L29" s="1061">
        <v>1.319</v>
      </c>
    </row>
    <row r="30" spans="1:12" ht="15.75" customHeight="1" thickBot="1">
      <c r="A30" s="1063"/>
      <c r="B30" s="1288" t="s">
        <v>406</v>
      </c>
      <c r="C30" s="1289"/>
      <c r="D30" s="1290"/>
      <c r="E30" s="1058">
        <v>594.06500000000005</v>
      </c>
      <c r="F30" s="1059">
        <v>105.39100000000001</v>
      </c>
      <c r="G30" s="1060">
        <v>23.181572499999994</v>
      </c>
      <c r="H30" s="1061">
        <v>722.63757250000003</v>
      </c>
      <c r="I30" s="1058">
        <v>504.13400000000001</v>
      </c>
      <c r="J30" s="1059">
        <v>70.457999999999998</v>
      </c>
      <c r="K30" s="1062">
        <v>100.04900000000001</v>
      </c>
      <c r="L30" s="1061">
        <v>674.64099999999996</v>
      </c>
    </row>
    <row r="31" spans="1:12" ht="15.75" customHeight="1" thickBot="1">
      <c r="A31" s="1269" t="s">
        <v>407</v>
      </c>
      <c r="B31" s="1270"/>
      <c r="C31" s="1270"/>
      <c r="D31" s="1271"/>
      <c r="E31" s="1029">
        <v>-3533.2220000000002</v>
      </c>
      <c r="F31" s="1030">
        <v>-1860.0429999999999</v>
      </c>
      <c r="G31" s="1031">
        <v>-208.977</v>
      </c>
      <c r="H31" s="1032">
        <v>-5602.2420000000002</v>
      </c>
      <c r="I31" s="1029">
        <v>-3348.9639999999999</v>
      </c>
      <c r="J31" s="1030">
        <v>-1243.018</v>
      </c>
      <c r="K31" s="1033">
        <v>-187.97300000000001</v>
      </c>
      <c r="L31" s="1032">
        <v>-4779.9549999999999</v>
      </c>
    </row>
    <row r="32" spans="1:12" ht="14.25" customHeight="1">
      <c r="A32" s="1064"/>
      <c r="B32" s="1065" t="s">
        <v>303</v>
      </c>
      <c r="C32" s="1065"/>
      <c r="D32" s="1066"/>
      <c r="E32" s="1035">
        <v>-330.85</v>
      </c>
      <c r="F32" s="1036">
        <v>-214.08099999999999</v>
      </c>
      <c r="G32" s="1037">
        <v>-17.66</v>
      </c>
      <c r="H32" s="1038">
        <v>-562.59100000000001</v>
      </c>
      <c r="I32" s="1035">
        <v>-361.08600000000001</v>
      </c>
      <c r="J32" s="1036">
        <v>-132.42500000000001</v>
      </c>
      <c r="K32" s="1039">
        <v>-21.324000000000002</v>
      </c>
      <c r="L32" s="1038">
        <v>-514.83500000000004</v>
      </c>
    </row>
    <row r="33" spans="1:15">
      <c r="A33" s="1034"/>
      <c r="B33" s="1040"/>
      <c r="C33" s="1291" t="s">
        <v>390</v>
      </c>
      <c r="D33" s="1283"/>
      <c r="E33" s="1041">
        <v>-326.12400000000002</v>
      </c>
      <c r="F33" s="1042">
        <v>-203.82400000000001</v>
      </c>
      <c r="G33" s="1043">
        <v>-17.649000000000001</v>
      </c>
      <c r="H33" s="1044">
        <v>-547.59699999999998</v>
      </c>
      <c r="I33" s="1041">
        <v>-355.94900000000001</v>
      </c>
      <c r="J33" s="1042">
        <v>-114.358</v>
      </c>
      <c r="K33" s="1045">
        <v>-20.664999999999999</v>
      </c>
      <c r="L33" s="1044">
        <v>-490.97199999999998</v>
      </c>
    </row>
    <row r="34" spans="1:15">
      <c r="A34" s="1034"/>
      <c r="B34" s="1040"/>
      <c r="C34" s="1291" t="s">
        <v>391</v>
      </c>
      <c r="D34" s="1283"/>
      <c r="E34" s="1041">
        <v>-4.726</v>
      </c>
      <c r="F34" s="1042">
        <v>-10.257</v>
      </c>
      <c r="G34" s="1043">
        <v>-1.0999999999999999E-2</v>
      </c>
      <c r="H34" s="1044">
        <v>-14.994</v>
      </c>
      <c r="I34" s="1041">
        <v>-5.1369999999999996</v>
      </c>
      <c r="J34" s="1042">
        <v>-18.067</v>
      </c>
      <c r="K34" s="1045">
        <v>-0.65900000000000003</v>
      </c>
      <c r="L34" s="1044">
        <v>-23.863</v>
      </c>
      <c r="M34" s="1025"/>
      <c r="N34" s="1025"/>
      <c r="O34" s="1025"/>
    </row>
    <row r="35" spans="1:15">
      <c r="A35" s="1034"/>
      <c r="B35" s="1040" t="s">
        <v>392</v>
      </c>
      <c r="C35" s="1040"/>
      <c r="D35" s="1049"/>
      <c r="E35" s="1041">
        <v>-18.003</v>
      </c>
      <c r="F35" s="1042">
        <v>-14.381</v>
      </c>
      <c r="G35" s="1042">
        <v>-0.25800000000000001</v>
      </c>
      <c r="H35" s="1067">
        <v>-32.642000000000003</v>
      </c>
      <c r="I35" s="1041">
        <v>-18.067</v>
      </c>
      <c r="J35" s="1042">
        <v>-8.4830000000000005</v>
      </c>
      <c r="K35" s="1045">
        <v>-0.13800000000000001</v>
      </c>
      <c r="L35" s="1067">
        <v>-26.687999999999999</v>
      </c>
      <c r="M35" s="1025"/>
      <c r="N35" s="1025"/>
      <c r="O35" s="1025"/>
    </row>
    <row r="36" spans="1:15" ht="15" customHeight="1">
      <c r="A36" s="1034"/>
      <c r="B36" s="1040"/>
      <c r="C36" s="1049" t="s">
        <v>408</v>
      </c>
      <c r="D36" s="1047"/>
      <c r="E36" s="1041">
        <v>-17.988</v>
      </c>
      <c r="F36" s="1042">
        <v>-14.375</v>
      </c>
      <c r="G36" s="1043">
        <v>-0.25800000000000001</v>
      </c>
      <c r="H36" s="1067">
        <v>-32.621000000000002</v>
      </c>
      <c r="I36" s="1041">
        <v>-18.050999999999998</v>
      </c>
      <c r="J36" s="1042">
        <v>-8.4740000000000002</v>
      </c>
      <c r="K36" s="1045">
        <v>-0.13800000000000001</v>
      </c>
      <c r="L36" s="1067">
        <v>-26.663</v>
      </c>
      <c r="M36" s="1025"/>
      <c r="N36" s="1025"/>
      <c r="O36" s="1025"/>
    </row>
    <row r="37" spans="1:15" ht="15" customHeight="1">
      <c r="A37" s="1034"/>
      <c r="B37" s="1040"/>
      <c r="C37" s="1049" t="s">
        <v>393</v>
      </c>
      <c r="D37" s="1047"/>
      <c r="E37" s="1050">
        <v>-1.4999999999999999E-2</v>
      </c>
      <c r="F37" s="1051">
        <v>-6.0000000000000001E-3</v>
      </c>
      <c r="G37" s="1052">
        <v>0</v>
      </c>
      <c r="H37" s="1067">
        <v>-2.1000000000000001E-2</v>
      </c>
      <c r="I37" s="1050">
        <v>-1.6E-2</v>
      </c>
      <c r="J37" s="1051">
        <v>-8.9999999999999993E-3</v>
      </c>
      <c r="K37" s="1053">
        <v>0</v>
      </c>
      <c r="L37" s="1067">
        <v>-2.5000000000000001E-2</v>
      </c>
      <c r="M37" s="1025"/>
      <c r="N37" s="1025"/>
      <c r="O37" s="1025"/>
    </row>
    <row r="38" spans="1:15">
      <c r="A38" s="1048"/>
      <c r="B38" s="1292" t="s">
        <v>395</v>
      </c>
      <c r="C38" s="1292"/>
      <c r="D38" s="1272"/>
      <c r="E38" s="1050">
        <v>-30.15</v>
      </c>
      <c r="F38" s="1051">
        <v>-19.198</v>
      </c>
      <c r="G38" s="1052">
        <v>-2.2410000000000001</v>
      </c>
      <c r="H38" s="1067">
        <v>-51.588999999999999</v>
      </c>
      <c r="I38" s="1050">
        <v>-49.475999999999999</v>
      </c>
      <c r="J38" s="1051">
        <v>-2.1150000000000002</v>
      </c>
      <c r="K38" s="1053">
        <v>-2.0089999999999999</v>
      </c>
      <c r="L38" s="1067">
        <v>-53.6</v>
      </c>
      <c r="M38" s="1025"/>
      <c r="N38" s="1025"/>
      <c r="O38" s="1025"/>
    </row>
    <row r="39" spans="1:15" ht="15" customHeight="1">
      <c r="A39" s="1034"/>
      <c r="B39" s="1283" t="s">
        <v>396</v>
      </c>
      <c r="C39" s="1284"/>
      <c r="D39" s="1285"/>
      <c r="E39" s="1050">
        <v>-455.53800000000001</v>
      </c>
      <c r="F39" s="1051">
        <v>-265.76900000000001</v>
      </c>
      <c r="G39" s="1052">
        <v>-67.992999999999995</v>
      </c>
      <c r="H39" s="1067">
        <v>-789.3</v>
      </c>
      <c r="I39" s="1050">
        <v>-532.34699999999998</v>
      </c>
      <c r="J39" s="1051">
        <v>-184.82400000000001</v>
      </c>
      <c r="K39" s="1053">
        <v>-63.344999999999999</v>
      </c>
      <c r="L39" s="1067">
        <v>-780.51599999999996</v>
      </c>
      <c r="M39" s="1025"/>
      <c r="N39" s="1025"/>
      <c r="O39" s="1025"/>
    </row>
    <row r="40" spans="1:15">
      <c r="A40" s="1034"/>
      <c r="B40" s="1040"/>
      <c r="C40" s="1049" t="s">
        <v>397</v>
      </c>
      <c r="D40" s="1047"/>
      <c r="E40" s="1050">
        <v>-0.88500000000000001</v>
      </c>
      <c r="F40" s="1051">
        <v>-7.6999999999999999E-2</v>
      </c>
      <c r="G40" s="1052">
        <v>-0.03</v>
      </c>
      <c r="H40" s="1067">
        <v>-0.99199999999999999</v>
      </c>
      <c r="I40" s="1050">
        <v>-1.976</v>
      </c>
      <c r="J40" s="1051">
        <v>-0.34799999999999998</v>
      </c>
      <c r="K40" s="1053">
        <v>-9.2999999999999999E-2</v>
      </c>
      <c r="L40" s="1067">
        <v>-2.4169999999999998</v>
      </c>
      <c r="M40" s="1025"/>
      <c r="N40" s="1025"/>
      <c r="O40" s="1025"/>
    </row>
    <row r="41" spans="1:15">
      <c r="A41" s="1034"/>
      <c r="B41" s="1040"/>
      <c r="C41" s="1049" t="s">
        <v>398</v>
      </c>
      <c r="D41" s="1047"/>
      <c r="E41" s="1068">
        <v>-341.53199999999998</v>
      </c>
      <c r="F41" s="1069">
        <v>-64.947999999999993</v>
      </c>
      <c r="G41" s="1069">
        <v>-10.257</v>
      </c>
      <c r="H41" s="1067">
        <v>-416.73700000000002</v>
      </c>
      <c r="I41" s="1068">
        <v>-388.72</v>
      </c>
      <c r="J41" s="1069">
        <v>-53.747999999999998</v>
      </c>
      <c r="K41" s="1070">
        <v>-6.8739999999999997</v>
      </c>
      <c r="L41" s="1067">
        <v>-449.34199999999998</v>
      </c>
      <c r="M41" s="1025"/>
      <c r="N41" s="1025"/>
      <c r="O41" s="1025"/>
    </row>
    <row r="42" spans="1:15">
      <c r="A42" s="1034"/>
      <c r="B42" s="1040"/>
      <c r="C42" s="1049" t="s">
        <v>399</v>
      </c>
      <c r="D42" s="1047"/>
      <c r="E42" s="1050">
        <v>-1.335</v>
      </c>
      <c r="F42" s="1051">
        <v>-1.788</v>
      </c>
      <c r="G42" s="1052">
        <v>-0.34200000000000003</v>
      </c>
      <c r="H42" s="1067">
        <v>-3.4649999999999999</v>
      </c>
      <c r="I42" s="1050">
        <v>-0.78900000000000003</v>
      </c>
      <c r="J42" s="1051">
        <v>-0.22</v>
      </c>
      <c r="K42" s="1053">
        <v>-1.4E-2</v>
      </c>
      <c r="L42" s="1067">
        <v>-1.0229999999999999</v>
      </c>
      <c r="M42" s="1025"/>
      <c r="N42" s="1025"/>
      <c r="O42" s="1025"/>
    </row>
    <row r="43" spans="1:15">
      <c r="A43" s="1034"/>
      <c r="B43" s="1040"/>
      <c r="C43" s="1049" t="s">
        <v>400</v>
      </c>
      <c r="D43" s="1047"/>
      <c r="E43" s="1050">
        <v>-52.887999999999998</v>
      </c>
      <c r="F43" s="1051">
        <v>-78.433999999999997</v>
      </c>
      <c r="G43" s="1052">
        <v>-11.188000000000001</v>
      </c>
      <c r="H43" s="1067">
        <v>-142.51</v>
      </c>
      <c r="I43" s="1050">
        <v>-73.424999999999997</v>
      </c>
      <c r="J43" s="1051">
        <v>-42.753999999999998</v>
      </c>
      <c r="K43" s="1053">
        <v>-9.1050000000000004</v>
      </c>
      <c r="L43" s="1067">
        <v>-125.28400000000001</v>
      </c>
      <c r="M43" s="1025"/>
      <c r="N43" s="1025"/>
      <c r="O43" s="1025"/>
    </row>
    <row r="44" spans="1:15">
      <c r="A44" s="1034"/>
      <c r="B44" s="1040"/>
      <c r="C44" s="1283" t="s">
        <v>401</v>
      </c>
      <c r="D44" s="1284"/>
      <c r="E44" s="1050">
        <v>-45.476999999999997</v>
      </c>
      <c r="F44" s="1051">
        <v>-68.381</v>
      </c>
      <c r="G44" s="1052">
        <v>-16.986999999999998</v>
      </c>
      <c r="H44" s="1067">
        <v>-130.845</v>
      </c>
      <c r="I44" s="1050">
        <v>-61.408999999999999</v>
      </c>
      <c r="J44" s="1051">
        <v>-37.045000000000002</v>
      </c>
      <c r="K44" s="1053">
        <v>-18.167000000000002</v>
      </c>
      <c r="L44" s="1067">
        <v>-116.621</v>
      </c>
      <c r="M44" s="1025"/>
      <c r="N44" s="1025"/>
      <c r="O44" s="1025"/>
    </row>
    <row r="45" spans="1:15">
      <c r="A45" s="1034"/>
      <c r="B45" s="1040"/>
      <c r="C45" s="1049" t="s">
        <v>402</v>
      </c>
      <c r="D45" s="1047"/>
      <c r="E45" s="1050">
        <v>-13.420999999999999</v>
      </c>
      <c r="F45" s="1051">
        <v>-52.140999999999998</v>
      </c>
      <c r="G45" s="1052">
        <v>-29.189</v>
      </c>
      <c r="H45" s="1067">
        <v>-94.751000000000005</v>
      </c>
      <c r="I45" s="1050">
        <v>-6.0279999999999996</v>
      </c>
      <c r="J45" s="1051">
        <v>-50.709000000000003</v>
      </c>
      <c r="K45" s="1053">
        <v>-29.091999999999999</v>
      </c>
      <c r="L45" s="1067">
        <v>-85.828999999999994</v>
      </c>
      <c r="M45" s="1023"/>
      <c r="N45" s="1023"/>
      <c r="O45" s="1023"/>
    </row>
    <row r="46" spans="1:15">
      <c r="A46" s="1034"/>
      <c r="B46" s="1040" t="s">
        <v>286</v>
      </c>
      <c r="C46" s="1040"/>
      <c r="D46" s="1049"/>
      <c r="E46" s="1050">
        <v>-2311.6170000000002</v>
      </c>
      <c r="F46" s="1051">
        <v>-929.17100000000005</v>
      </c>
      <c r="G46" s="1052">
        <v>-108.279</v>
      </c>
      <c r="H46" s="1067">
        <v>-3349.067</v>
      </c>
      <c r="I46" s="1050">
        <v>-1999.7739999999999</v>
      </c>
      <c r="J46" s="1051">
        <v>-610.36900000000003</v>
      </c>
      <c r="K46" s="1053">
        <v>-91.143000000000001</v>
      </c>
      <c r="L46" s="1067">
        <v>-2701.2860000000001</v>
      </c>
      <c r="M46" s="1023"/>
      <c r="N46" s="1023"/>
      <c r="O46" s="1023"/>
    </row>
    <row r="47" spans="1:15">
      <c r="A47" s="1034"/>
      <c r="B47" s="1040"/>
      <c r="C47" s="1286" t="s">
        <v>403</v>
      </c>
      <c r="D47" s="1287"/>
      <c r="E47" s="1050">
        <v>-0.995</v>
      </c>
      <c r="F47" s="1051">
        <v>-0.622</v>
      </c>
      <c r="G47" s="1052">
        <v>-9.8000000000000004E-2</v>
      </c>
      <c r="H47" s="1067">
        <v>-1.7150000000000001</v>
      </c>
      <c r="I47" s="1050">
        <v>-0.69399999999999995</v>
      </c>
      <c r="J47" s="1051">
        <v>-0.28100000000000003</v>
      </c>
      <c r="K47" s="1053">
        <v>-2.9000000000000001E-2</v>
      </c>
      <c r="L47" s="1067">
        <v>-1.004</v>
      </c>
      <c r="M47" s="1023"/>
      <c r="N47" s="1023"/>
      <c r="O47" s="1023"/>
    </row>
    <row r="48" spans="1:15">
      <c r="A48" s="1034"/>
      <c r="B48" s="1040"/>
      <c r="C48" s="1049" t="s">
        <v>404</v>
      </c>
      <c r="D48" s="1047"/>
      <c r="E48" s="1050">
        <v>-2310.6219999999998</v>
      </c>
      <c r="F48" s="1051">
        <v>-928.54899999999998</v>
      </c>
      <c r="G48" s="1052">
        <v>-108.181</v>
      </c>
      <c r="H48" s="1067">
        <v>-3347.3519999999999</v>
      </c>
      <c r="I48" s="1050">
        <v>-1999.08</v>
      </c>
      <c r="J48" s="1051">
        <v>-610.08799999999997</v>
      </c>
      <c r="K48" s="1053">
        <v>-91.114000000000004</v>
      </c>
      <c r="L48" s="1067">
        <v>-2700.2820000000002</v>
      </c>
      <c r="M48" s="1023"/>
      <c r="N48" s="1023"/>
      <c r="O48" s="1023"/>
    </row>
    <row r="49" spans="1:15">
      <c r="A49" s="1034"/>
      <c r="B49" s="1049" t="s">
        <v>405</v>
      </c>
      <c r="C49" s="1040"/>
      <c r="D49" s="1049"/>
      <c r="E49" s="1050">
        <v>-387.06400000000002</v>
      </c>
      <c r="F49" s="1051">
        <v>-417.44299999999998</v>
      </c>
      <c r="G49" s="1052">
        <v>-12.545999999999999</v>
      </c>
      <c r="H49" s="1067">
        <v>-817.053</v>
      </c>
      <c r="I49" s="1050">
        <v>-388.214</v>
      </c>
      <c r="J49" s="1051">
        <v>-304.80200000000002</v>
      </c>
      <c r="K49" s="1053">
        <v>-10.013999999999999</v>
      </c>
      <c r="L49" s="1067">
        <v>-703.03</v>
      </c>
      <c r="M49" s="1023"/>
      <c r="N49" s="1023"/>
      <c r="O49" s="1023"/>
    </row>
    <row r="50" spans="1:15">
      <c r="A50" s="1034"/>
      <c r="B50" s="1040"/>
      <c r="C50" s="1286" t="s">
        <v>303</v>
      </c>
      <c r="D50" s="1287"/>
      <c r="E50" s="1050">
        <v>-15.063000000000001</v>
      </c>
      <c r="F50" s="1051">
        <v>-47.484000000000002</v>
      </c>
      <c r="G50" s="1052">
        <v>-3.4809999999999999</v>
      </c>
      <c r="H50" s="1067">
        <v>-66.028000000000006</v>
      </c>
      <c r="I50" s="1050">
        <v>-1.1060000000000001</v>
      </c>
      <c r="J50" s="1051">
        <v>-48.948</v>
      </c>
      <c r="K50" s="1053">
        <v>-5.2030000000000003</v>
      </c>
      <c r="L50" s="1067">
        <v>-55.256999999999998</v>
      </c>
      <c r="M50" s="1023"/>
      <c r="N50" s="1023"/>
      <c r="O50" s="1023"/>
    </row>
    <row r="51" spans="1:15" ht="15" customHeight="1">
      <c r="A51" s="1034"/>
      <c r="B51" s="1040"/>
      <c r="C51" s="1286" t="s">
        <v>392</v>
      </c>
      <c r="D51" s="1287"/>
      <c r="E51" s="1050">
        <v>-1.04</v>
      </c>
      <c r="F51" s="1051">
        <v>-0.13100000000000001</v>
      </c>
      <c r="G51" s="1052">
        <v>-3.0000000000000001E-3</v>
      </c>
      <c r="H51" s="1067">
        <v>-1.1739999999999999</v>
      </c>
      <c r="I51" s="1050">
        <v>-0.35799999999999998</v>
      </c>
      <c r="J51" s="1051">
        <v>-0.11</v>
      </c>
      <c r="K51" s="1053">
        <v>-3.0000000000000001E-3</v>
      </c>
      <c r="L51" s="1067">
        <v>-0.47099999999999997</v>
      </c>
      <c r="M51" s="1023"/>
      <c r="N51" s="1023"/>
      <c r="O51" s="1023"/>
    </row>
    <row r="52" spans="1:15" ht="28.5" customHeight="1">
      <c r="A52" s="1034"/>
      <c r="B52" s="1040"/>
      <c r="C52" s="1272" t="s">
        <v>395</v>
      </c>
      <c r="D52" s="1274"/>
      <c r="E52" s="1050">
        <v>-1.7000000000000001E-2</v>
      </c>
      <c r="F52" s="1051">
        <v>-0.27400000000000002</v>
      </c>
      <c r="G52" s="1052">
        <v>0</v>
      </c>
      <c r="H52" s="1067">
        <v>-0.29099999999999998</v>
      </c>
      <c r="I52" s="1050">
        <v>-0.45300000000000001</v>
      </c>
      <c r="J52" s="1051">
        <v>0</v>
      </c>
      <c r="K52" s="1053">
        <v>0</v>
      </c>
      <c r="L52" s="1067">
        <v>-0.45300000000000001</v>
      </c>
      <c r="M52" s="1071"/>
      <c r="N52" s="1071"/>
      <c r="O52" s="1071"/>
    </row>
    <row r="53" spans="1:15" ht="15.75" customHeight="1">
      <c r="A53" s="1034"/>
      <c r="B53" s="1040"/>
      <c r="C53" s="1272" t="s">
        <v>396</v>
      </c>
      <c r="D53" s="1274"/>
      <c r="E53" s="1041">
        <v>-334.976</v>
      </c>
      <c r="F53" s="1042">
        <v>-357.786</v>
      </c>
      <c r="G53" s="1043">
        <v>-6.859</v>
      </c>
      <c r="H53" s="1044">
        <v>-699.62099999999998</v>
      </c>
      <c r="I53" s="1041">
        <v>-355.93299999999999</v>
      </c>
      <c r="J53" s="1042">
        <v>-247.697</v>
      </c>
      <c r="K53" s="1045">
        <v>-2.3180000000000001</v>
      </c>
      <c r="L53" s="1044">
        <v>-605.94799999999998</v>
      </c>
      <c r="M53" s="1071"/>
      <c r="N53" s="1071"/>
      <c r="O53" s="1071"/>
    </row>
    <row r="54" spans="1:15" ht="15.75" thickBot="1">
      <c r="A54" s="1034"/>
      <c r="B54" s="1040"/>
      <c r="C54" s="1056" t="s">
        <v>286</v>
      </c>
      <c r="D54" s="1057"/>
      <c r="E54" s="1058">
        <v>-35.968000000000004</v>
      </c>
      <c r="F54" s="1059">
        <v>-11.768000000000001</v>
      </c>
      <c r="G54" s="1060">
        <v>-2.2029999999999998</v>
      </c>
      <c r="H54" s="1061">
        <v>-49.939</v>
      </c>
      <c r="I54" s="1058">
        <v>-30.364000000000001</v>
      </c>
      <c r="J54" s="1059">
        <v>-8.0470000000000006</v>
      </c>
      <c r="K54" s="1062">
        <v>-2.4900000000000002</v>
      </c>
      <c r="L54" s="1061">
        <v>-40.901000000000003</v>
      </c>
      <c r="M54" s="1023"/>
      <c r="N54" s="1023"/>
      <c r="O54" s="1023"/>
    </row>
    <row r="55" spans="1:15" ht="15.75" thickBot="1">
      <c r="A55" s="1269" t="s">
        <v>409</v>
      </c>
      <c r="B55" s="1270"/>
      <c r="C55" s="1270"/>
      <c r="D55" s="1271"/>
      <c r="E55" s="1029">
        <v>9973.1059999999998</v>
      </c>
      <c r="F55" s="1029">
        <v>3775.453</v>
      </c>
      <c r="G55" s="1029">
        <v>603.23531848999994</v>
      </c>
      <c r="H55" s="1029">
        <v>14351.79431849</v>
      </c>
      <c r="I55" s="1072">
        <v>11868.191999999999</v>
      </c>
      <c r="J55" s="1033">
        <v>2865.1550000000002</v>
      </c>
      <c r="K55" s="1031">
        <v>655.92600000000004</v>
      </c>
      <c r="L55" s="1032">
        <v>15389.272999999999</v>
      </c>
      <c r="M55" s="1023"/>
      <c r="N55" s="1023"/>
      <c r="O55" s="1023"/>
    </row>
    <row r="56" spans="1:15" ht="15.75" thickBot="1">
      <c r="A56" s="1073" t="s">
        <v>410</v>
      </c>
      <c r="B56" s="1074"/>
      <c r="C56" s="1074"/>
      <c r="D56" s="1075"/>
      <c r="E56" s="1029">
        <v>3002.3319999999999</v>
      </c>
      <c r="F56" s="1030">
        <v>1015.915</v>
      </c>
      <c r="G56" s="1031">
        <v>215.79400446999998</v>
      </c>
      <c r="H56" s="1032">
        <v>4234.0410044700002</v>
      </c>
      <c r="I56" s="1029">
        <v>3248.8780000000002</v>
      </c>
      <c r="J56" s="1030">
        <v>789.89300000000003</v>
      </c>
      <c r="K56" s="1033">
        <v>207.91800000000001</v>
      </c>
      <c r="L56" s="1032">
        <v>4246.6890000000003</v>
      </c>
      <c r="M56" s="1071"/>
      <c r="N56" s="1071"/>
      <c r="O56" s="1071"/>
    </row>
    <row r="57" spans="1:15" ht="15.75" customHeight="1">
      <c r="A57" s="1034"/>
      <c r="B57" s="1076" t="s">
        <v>411</v>
      </c>
      <c r="C57" s="1065"/>
      <c r="D57" s="1066"/>
      <c r="E57" s="1035">
        <v>3825.4760000000001</v>
      </c>
      <c r="F57" s="1036">
        <v>1592.1289999999999</v>
      </c>
      <c r="G57" s="1037">
        <v>290.96000447</v>
      </c>
      <c r="H57" s="1038">
        <v>5708.5650044699996</v>
      </c>
      <c r="I57" s="1035">
        <v>4397.6270000000004</v>
      </c>
      <c r="J57" s="1036">
        <v>1267.6300000000001</v>
      </c>
      <c r="K57" s="1039">
        <v>283.96499999999997</v>
      </c>
      <c r="L57" s="1038">
        <v>5949.2219999999998</v>
      </c>
      <c r="M57" s="1023"/>
      <c r="N57" s="1023"/>
      <c r="O57" s="1023"/>
    </row>
    <row r="58" spans="1:15" ht="15" customHeight="1" thickBot="1">
      <c r="A58" s="1054"/>
      <c r="B58" s="1076" t="s">
        <v>412</v>
      </c>
      <c r="C58" s="1077"/>
      <c r="D58" s="1055"/>
      <c r="E58" s="1058">
        <v>-823.14400000000001</v>
      </c>
      <c r="F58" s="1059">
        <v>-576.21400000000006</v>
      </c>
      <c r="G58" s="1060">
        <v>-75.165999999999997</v>
      </c>
      <c r="H58" s="1061">
        <v>-1474.5239999999999</v>
      </c>
      <c r="I58" s="1058">
        <v>-1148.749</v>
      </c>
      <c r="J58" s="1059">
        <v>-477.73700000000002</v>
      </c>
      <c r="K58" s="1062">
        <v>-76.046999999999997</v>
      </c>
      <c r="L58" s="1061">
        <v>-1702.5329999999999</v>
      </c>
      <c r="M58" s="1023"/>
      <c r="N58" s="1023"/>
      <c r="O58" s="1023"/>
    </row>
    <row r="59" spans="1:15" ht="15.75" customHeight="1" thickBot="1">
      <c r="A59" s="1078" t="s">
        <v>413</v>
      </c>
      <c r="B59" s="1079"/>
      <c r="C59" s="1079"/>
      <c r="D59" s="1080"/>
      <c r="E59" s="1029">
        <v>15.686999999999999</v>
      </c>
      <c r="F59" s="1030">
        <v>-13.298999999999999</v>
      </c>
      <c r="G59" s="1031">
        <v>-8.0000000000000002E-3</v>
      </c>
      <c r="H59" s="1032">
        <v>2.38</v>
      </c>
      <c r="I59" s="1029">
        <v>82.897000000000006</v>
      </c>
      <c r="J59" s="1030">
        <v>1.956</v>
      </c>
      <c r="K59" s="1033">
        <v>1.046</v>
      </c>
      <c r="L59" s="1032">
        <v>85.899000000000001</v>
      </c>
      <c r="M59" s="1023"/>
      <c r="N59" s="1023"/>
      <c r="O59" s="1023"/>
    </row>
    <row r="60" spans="1:15" ht="15" customHeight="1">
      <c r="A60" s="1064"/>
      <c r="B60" s="1280" t="s">
        <v>414</v>
      </c>
      <c r="C60" s="1281"/>
      <c r="D60" s="1282"/>
      <c r="E60" s="1035">
        <v>16.059000000000001</v>
      </c>
      <c r="F60" s="1036">
        <v>-0.92600000000000005</v>
      </c>
      <c r="G60" s="1037">
        <v>-0.30199999999999999</v>
      </c>
      <c r="H60" s="1081">
        <v>14.831</v>
      </c>
      <c r="I60" s="1035">
        <v>77.962999999999994</v>
      </c>
      <c r="J60" s="1036">
        <v>1.4179999999999999</v>
      </c>
      <c r="K60" s="1039">
        <v>0.71199999999999997</v>
      </c>
      <c r="L60" s="1081">
        <v>80.093000000000004</v>
      </c>
      <c r="M60" s="1023"/>
      <c r="N60" s="1023"/>
      <c r="O60" s="1023"/>
    </row>
    <row r="61" spans="1:15" ht="15" customHeight="1">
      <c r="A61" s="1064"/>
      <c r="B61" s="1082"/>
      <c r="C61" s="1272" t="s">
        <v>415</v>
      </c>
      <c r="D61" s="1274"/>
      <c r="E61" s="1083">
        <v>7.0000000000000001E-3</v>
      </c>
      <c r="F61" s="1084">
        <v>2.8000000000000001E-2</v>
      </c>
      <c r="G61" s="1085">
        <v>7.0000000000000001E-3</v>
      </c>
      <c r="H61" s="1081">
        <v>4.2000000000000003E-2</v>
      </c>
      <c r="I61" s="1083">
        <v>62.530999999999999</v>
      </c>
      <c r="J61" s="1084">
        <v>0</v>
      </c>
      <c r="K61" s="1086">
        <v>0</v>
      </c>
      <c r="L61" s="1081">
        <v>62.530999999999999</v>
      </c>
      <c r="M61" s="1023"/>
      <c r="N61" s="1023"/>
      <c r="O61" s="1023"/>
    </row>
    <row r="62" spans="1:15" ht="15" customHeight="1">
      <c r="A62" s="1034"/>
      <c r="B62" s="1040"/>
      <c r="C62" s="1283" t="s">
        <v>416</v>
      </c>
      <c r="D62" s="1285"/>
      <c r="E62" s="1050">
        <v>16.052</v>
      </c>
      <c r="F62" s="1051">
        <v>-0.95399999999999996</v>
      </c>
      <c r="G62" s="1052">
        <v>-0.309</v>
      </c>
      <c r="H62" s="1067">
        <v>14.789</v>
      </c>
      <c r="I62" s="1050">
        <v>15.432</v>
      </c>
      <c r="J62" s="1051">
        <v>1.4179999999999999</v>
      </c>
      <c r="K62" s="1053">
        <v>0.71199999999999997</v>
      </c>
      <c r="L62" s="1067">
        <v>17.562000000000001</v>
      </c>
      <c r="M62" s="1023"/>
      <c r="N62" s="1023"/>
      <c r="O62" s="1023"/>
    </row>
    <row r="63" spans="1:15" ht="15" customHeight="1">
      <c r="A63" s="1034"/>
      <c r="B63" s="1272" t="s">
        <v>417</v>
      </c>
      <c r="C63" s="1273"/>
      <c r="D63" s="1274"/>
      <c r="E63" s="1050">
        <v>-6.0019999999999998</v>
      </c>
      <c r="F63" s="1051">
        <v>-13.241</v>
      </c>
      <c r="G63" s="1087">
        <v>0</v>
      </c>
      <c r="H63" s="1067">
        <v>-19.242999999999999</v>
      </c>
      <c r="I63" s="1050">
        <v>1.6879999999999999</v>
      </c>
      <c r="J63" s="1051">
        <v>0</v>
      </c>
      <c r="K63" s="1088">
        <v>0</v>
      </c>
      <c r="L63" s="1067">
        <v>1.6879999999999999</v>
      </c>
      <c r="M63" s="1023"/>
      <c r="N63" s="1023"/>
      <c r="O63" s="1023"/>
    </row>
    <row r="64" spans="1:15" ht="15.75" customHeight="1">
      <c r="A64" s="1034"/>
      <c r="B64" s="1040"/>
      <c r="C64" s="1272" t="s">
        <v>415</v>
      </c>
      <c r="D64" s="1274"/>
      <c r="E64" s="1050">
        <v>-6.0019999999999998</v>
      </c>
      <c r="F64" s="1051">
        <v>0</v>
      </c>
      <c r="G64" s="1052">
        <v>0</v>
      </c>
      <c r="H64" s="1067">
        <v>-6.0019999999999998</v>
      </c>
      <c r="I64" s="1050">
        <v>1.6879999999999999</v>
      </c>
      <c r="J64" s="1051">
        <v>0</v>
      </c>
      <c r="K64" s="1053">
        <v>0</v>
      </c>
      <c r="L64" s="1067">
        <v>1.6879999999999999</v>
      </c>
      <c r="M64" s="1023"/>
      <c r="N64" s="1023"/>
      <c r="O64" s="1023"/>
    </row>
    <row r="65" spans="1:15" ht="15.75" customHeight="1">
      <c r="A65" s="1034"/>
      <c r="B65" s="1040"/>
      <c r="C65" s="1283" t="s">
        <v>416</v>
      </c>
      <c r="D65" s="1285"/>
      <c r="E65" s="1050">
        <v>0</v>
      </c>
      <c r="F65" s="1051">
        <v>-13.241</v>
      </c>
      <c r="G65" s="1052">
        <v>0</v>
      </c>
      <c r="H65" s="1067">
        <v>-13.241</v>
      </c>
      <c r="I65" s="1050">
        <v>0</v>
      </c>
      <c r="J65" s="1051">
        <v>0</v>
      </c>
      <c r="K65" s="1053">
        <v>0</v>
      </c>
      <c r="L65" s="1067">
        <v>0</v>
      </c>
      <c r="M65" s="1071"/>
      <c r="N65" s="1071"/>
      <c r="O65" s="1071"/>
    </row>
    <row r="66" spans="1:15" ht="15.75" customHeight="1">
      <c r="A66" s="1034"/>
      <c r="B66" s="1272" t="s">
        <v>418</v>
      </c>
      <c r="C66" s="1273"/>
      <c r="D66" s="1274"/>
      <c r="E66" s="1041">
        <v>2.7189999999999999</v>
      </c>
      <c r="F66" s="1042">
        <v>0.68799999999999994</v>
      </c>
      <c r="G66" s="1042">
        <v>0.29399999999999998</v>
      </c>
      <c r="H66" s="1044">
        <v>3.7010000000000001</v>
      </c>
      <c r="I66" s="1041">
        <v>2.431</v>
      </c>
      <c r="J66" s="1042">
        <v>0.53800000000000003</v>
      </c>
      <c r="K66" s="1045">
        <v>0.33400000000000002</v>
      </c>
      <c r="L66" s="1044">
        <v>3.3029999999999999</v>
      </c>
      <c r="M66" s="1071"/>
      <c r="N66" s="1071"/>
      <c r="O66" s="1071"/>
    </row>
    <row r="67" spans="1:15" ht="15.75" customHeight="1" thickBot="1">
      <c r="A67" s="1063"/>
      <c r="B67" s="1266" t="s">
        <v>419</v>
      </c>
      <c r="C67" s="1267"/>
      <c r="D67" s="1268"/>
      <c r="E67" s="1089">
        <v>2.911</v>
      </c>
      <c r="F67" s="1090">
        <v>0.18</v>
      </c>
      <c r="G67" s="1091">
        <v>0</v>
      </c>
      <c r="H67" s="1092">
        <v>3.0910000000000002</v>
      </c>
      <c r="I67" s="1089">
        <v>0.81499999999999995</v>
      </c>
      <c r="J67" s="1090">
        <v>0</v>
      </c>
      <c r="K67" s="1093">
        <v>0</v>
      </c>
      <c r="L67" s="1092">
        <v>0.81499999999999995</v>
      </c>
      <c r="M67" s="1023"/>
      <c r="N67" s="1023"/>
      <c r="O67" s="1023"/>
    </row>
    <row r="68" spans="1:15" ht="32.25" customHeight="1" thickBot="1">
      <c r="A68" s="1277" t="s">
        <v>420</v>
      </c>
      <c r="B68" s="1278"/>
      <c r="C68" s="1278"/>
      <c r="D68" s="1279"/>
      <c r="E68" s="1029">
        <v>-0.56100000000000005</v>
      </c>
      <c r="F68" s="1030">
        <v>0</v>
      </c>
      <c r="G68" s="1031">
        <v>0</v>
      </c>
      <c r="H68" s="1032">
        <v>-0.56100000000000005</v>
      </c>
      <c r="I68" s="1029">
        <v>-7.5999999999999998E-2</v>
      </c>
      <c r="J68" s="1030">
        <v>0</v>
      </c>
      <c r="K68" s="1033">
        <v>0</v>
      </c>
      <c r="L68" s="1032">
        <v>-7.5999999999999998E-2</v>
      </c>
      <c r="M68" s="1023"/>
      <c r="N68" s="1023"/>
      <c r="O68" s="1023"/>
    </row>
    <row r="69" spans="1:15" ht="15.75" customHeight="1">
      <c r="A69" s="1064"/>
      <c r="B69" s="1280" t="s">
        <v>421</v>
      </c>
      <c r="C69" s="1281"/>
      <c r="D69" s="1282"/>
      <c r="E69" s="1035">
        <v>-0.56100000000000005</v>
      </c>
      <c r="F69" s="1036">
        <v>0</v>
      </c>
      <c r="G69" s="1037">
        <v>0</v>
      </c>
      <c r="H69" s="1081">
        <v>-0.56100000000000005</v>
      </c>
      <c r="I69" s="1035">
        <v>-7.5999999999999998E-2</v>
      </c>
      <c r="J69" s="1036">
        <v>0</v>
      </c>
      <c r="K69" s="1039">
        <v>0</v>
      </c>
      <c r="L69" s="1081">
        <v>-7.5999999999999998E-2</v>
      </c>
      <c r="M69" s="1023"/>
      <c r="N69" s="1023"/>
      <c r="O69" s="1023"/>
    </row>
    <row r="70" spans="1:15" ht="32.25" customHeight="1" thickBot="1">
      <c r="A70" s="1034"/>
      <c r="B70" s="1040"/>
      <c r="C70" s="1266" t="s">
        <v>416</v>
      </c>
      <c r="D70" s="1268"/>
      <c r="E70" s="1094">
        <v>-0.56100000000000005</v>
      </c>
      <c r="F70" s="1095">
        <v>0</v>
      </c>
      <c r="G70" s="1096">
        <v>0</v>
      </c>
      <c r="H70" s="1092">
        <v>-0.56100000000000005</v>
      </c>
      <c r="I70" s="1094">
        <v>-7.5999999999999998E-2</v>
      </c>
      <c r="J70" s="1095">
        <v>0</v>
      </c>
      <c r="K70" s="1097">
        <v>0</v>
      </c>
      <c r="L70" s="1092">
        <v>-7.5999999999999998E-2</v>
      </c>
      <c r="M70" s="1071"/>
      <c r="N70" s="1071"/>
      <c r="O70" s="1071"/>
    </row>
    <row r="71" spans="1:15" ht="15.75" customHeight="1" thickBot="1">
      <c r="A71" s="1277" t="s">
        <v>422</v>
      </c>
      <c r="B71" s="1278"/>
      <c r="C71" s="1278"/>
      <c r="D71" s="1279"/>
      <c r="E71" s="1029">
        <v>477.40699999999998</v>
      </c>
      <c r="F71" s="1030">
        <v>195.625</v>
      </c>
      <c r="G71" s="1031">
        <v>50.371316099999895</v>
      </c>
      <c r="H71" s="1032">
        <v>723.40331609999998</v>
      </c>
      <c r="I71" s="1029">
        <v>561.13800000000003</v>
      </c>
      <c r="J71" s="1030">
        <v>150.49100000000001</v>
      </c>
      <c r="K71" s="1033">
        <v>38.036000000000001</v>
      </c>
      <c r="L71" s="1032">
        <v>749.66499999999996</v>
      </c>
      <c r="M71" s="1023"/>
      <c r="N71" s="1023"/>
      <c r="O71" s="1023"/>
    </row>
    <row r="72" spans="1:15" ht="15.75" customHeight="1">
      <c r="A72" s="1098"/>
      <c r="B72" s="1280" t="s">
        <v>423</v>
      </c>
      <c r="C72" s="1281"/>
      <c r="D72" s="1099"/>
      <c r="E72" s="1035">
        <v>545.78200000000004</v>
      </c>
      <c r="F72" s="1036">
        <v>211.52699999999999</v>
      </c>
      <c r="G72" s="1037">
        <v>44.702103539999996</v>
      </c>
      <c r="H72" s="1038">
        <v>802.01110354000002</v>
      </c>
      <c r="I72" s="1035">
        <v>684.36500000000001</v>
      </c>
      <c r="J72" s="1036">
        <v>147.631</v>
      </c>
      <c r="K72" s="1039">
        <v>34.956000000000003</v>
      </c>
      <c r="L72" s="1038">
        <v>866.952</v>
      </c>
      <c r="M72" s="1023"/>
      <c r="N72" s="1023"/>
      <c r="O72" s="1023"/>
    </row>
    <row r="73" spans="1:15">
      <c r="A73" s="1034"/>
      <c r="B73" s="1283" t="s">
        <v>424</v>
      </c>
      <c r="C73" s="1284"/>
      <c r="D73" s="1047"/>
      <c r="E73" s="1041">
        <v>-114.69799999999999</v>
      </c>
      <c r="F73" s="1042">
        <v>-72.534999999999997</v>
      </c>
      <c r="G73" s="1043">
        <v>5.2852125599998985</v>
      </c>
      <c r="H73" s="1044">
        <v>-181.9477874400001</v>
      </c>
      <c r="I73" s="1041">
        <v>-160.83000000000001</v>
      </c>
      <c r="J73" s="1042">
        <v>-7.23</v>
      </c>
      <c r="K73" s="1045">
        <v>2.7170000000000001</v>
      </c>
      <c r="L73" s="1044">
        <v>-165.34299999999999</v>
      </c>
      <c r="M73" s="1023"/>
      <c r="N73" s="1023"/>
      <c r="O73" s="1023"/>
    </row>
    <row r="74" spans="1:15" ht="15" customHeight="1" thickBot="1">
      <c r="A74" s="1054"/>
      <c r="B74" s="1100" t="s">
        <v>425</v>
      </c>
      <c r="C74" s="1101"/>
      <c r="D74" s="1101"/>
      <c r="E74" s="1058">
        <v>46.323</v>
      </c>
      <c r="F74" s="1059">
        <v>56.633000000000003</v>
      </c>
      <c r="G74" s="1060">
        <v>0.38400000000000001</v>
      </c>
      <c r="H74" s="1061">
        <v>103.34</v>
      </c>
      <c r="I74" s="1058">
        <v>37.603000000000002</v>
      </c>
      <c r="J74" s="1059">
        <v>10.09</v>
      </c>
      <c r="K74" s="1062">
        <v>0.36299999999999999</v>
      </c>
      <c r="L74" s="1061">
        <v>48.055999999999997</v>
      </c>
      <c r="M74" s="1023"/>
      <c r="N74" s="1023"/>
      <c r="O74" s="1023"/>
    </row>
    <row r="75" spans="1:15" ht="15.75" customHeight="1" thickBot="1">
      <c r="A75" s="1102" t="s">
        <v>426</v>
      </c>
      <c r="B75" s="1103"/>
      <c r="C75" s="1103"/>
      <c r="D75" s="1103"/>
      <c r="E75" s="1029">
        <v>1136.777</v>
      </c>
      <c r="F75" s="1030">
        <v>832.16099999999994</v>
      </c>
      <c r="G75" s="1031">
        <v>119.11171072</v>
      </c>
      <c r="H75" s="1032">
        <v>2088.0497107199999</v>
      </c>
      <c r="I75" s="1029">
        <v>1512.5730000000001</v>
      </c>
      <c r="J75" s="1030">
        <v>667.75</v>
      </c>
      <c r="K75" s="1033">
        <v>226.34</v>
      </c>
      <c r="L75" s="1032">
        <v>2406.663</v>
      </c>
      <c r="M75" s="1023"/>
      <c r="N75" s="1023"/>
      <c r="O75" s="1023"/>
    </row>
    <row r="76" spans="1:15" ht="15" customHeight="1">
      <c r="A76" s="1064"/>
      <c r="B76" s="1280" t="str">
        <f>'[5]Annex 3'!$B$76:$D$76</f>
        <v>Dividends and capital investments income</v>
      </c>
      <c r="C76" s="1281"/>
      <c r="D76" s="1282"/>
      <c r="E76" s="1035">
        <v>82.372</v>
      </c>
      <c r="F76" s="1036">
        <v>17.533000000000001</v>
      </c>
      <c r="G76" s="1037">
        <v>6.7229999999999999</v>
      </c>
      <c r="H76" s="1038">
        <v>106.628</v>
      </c>
      <c r="I76" s="1035">
        <v>97.364000000000004</v>
      </c>
      <c r="J76" s="1036">
        <v>17.495000000000001</v>
      </c>
      <c r="K76" s="1039">
        <v>19.41</v>
      </c>
      <c r="L76" s="1038">
        <v>134.26900000000001</v>
      </c>
      <c r="M76" s="1023"/>
      <c r="N76" s="1023"/>
      <c r="O76" s="1023"/>
    </row>
    <row r="77" spans="1:15" ht="15" customHeight="1">
      <c r="A77" s="1034"/>
      <c r="B77" s="1272" t="str">
        <f>'[5]Annex 3'!$B$77:$D$77</f>
        <v>Profit from sale of financial assets available for sale</v>
      </c>
      <c r="C77" s="1273"/>
      <c r="D77" s="1274"/>
      <c r="E77" s="1041">
        <v>3.4089999999999998</v>
      </c>
      <c r="F77" s="1042">
        <v>7.2539999999999996</v>
      </c>
      <c r="G77" s="1043">
        <v>0.22</v>
      </c>
      <c r="H77" s="1044">
        <v>10.882999999999999</v>
      </c>
      <c r="I77" s="1041">
        <v>3.7240000000000002</v>
      </c>
      <c r="J77" s="1042">
        <v>2.0390000000000001</v>
      </c>
      <c r="K77" s="1045">
        <v>0.38200000000000001</v>
      </c>
      <c r="L77" s="1044">
        <v>6.1449999999999996</v>
      </c>
      <c r="M77" s="1023"/>
      <c r="N77" s="1023"/>
      <c r="O77" s="1023"/>
    </row>
    <row r="78" spans="1:15" ht="15" customHeight="1">
      <c r="A78" s="1034"/>
      <c r="B78" s="1040" t="s">
        <v>427</v>
      </c>
      <c r="C78" s="1040"/>
      <c r="D78" s="1040"/>
      <c r="E78" s="1041">
        <v>167.892</v>
      </c>
      <c r="F78" s="1042">
        <v>335.06200000000001</v>
      </c>
      <c r="G78" s="1043">
        <v>64.960999999999999</v>
      </c>
      <c r="H78" s="1044">
        <v>567.91499999999996</v>
      </c>
      <c r="I78" s="1041">
        <v>149.92099999999999</v>
      </c>
      <c r="J78" s="1042">
        <v>117.258</v>
      </c>
      <c r="K78" s="1045">
        <v>66.768000000000001</v>
      </c>
      <c r="L78" s="1044">
        <v>333.947</v>
      </c>
      <c r="M78" s="1023"/>
      <c r="N78" s="1023"/>
      <c r="O78" s="1023"/>
    </row>
    <row r="79" spans="1:15" ht="15.75" customHeight="1">
      <c r="A79" s="1034"/>
      <c r="B79" s="1272" t="s">
        <v>428</v>
      </c>
      <c r="C79" s="1273"/>
      <c r="D79" s="1274"/>
      <c r="E79" s="1041">
        <v>342.38200000000001</v>
      </c>
      <c r="F79" s="1042">
        <v>59.231999999999999</v>
      </c>
      <c r="G79" s="1043">
        <v>11.685</v>
      </c>
      <c r="H79" s="1044">
        <v>413.29899999999998</v>
      </c>
      <c r="I79" s="1041">
        <v>345.63400000000001</v>
      </c>
      <c r="J79" s="1042">
        <v>52.828000000000003</v>
      </c>
      <c r="K79" s="1045">
        <v>3.528</v>
      </c>
      <c r="L79" s="1044">
        <v>401.99</v>
      </c>
      <c r="M79" s="1071"/>
      <c r="N79" s="1071"/>
      <c r="O79" s="1071"/>
    </row>
    <row r="80" spans="1:15" ht="15" customHeight="1">
      <c r="A80" s="1034"/>
      <c r="B80" s="1040" t="s">
        <v>429</v>
      </c>
      <c r="C80" s="1040"/>
      <c r="D80" s="1040"/>
      <c r="E80" s="1041">
        <v>19.792000000000002</v>
      </c>
      <c r="F80" s="1042">
        <v>30.712</v>
      </c>
      <c r="G80" s="1043">
        <v>0</v>
      </c>
      <c r="H80" s="1044">
        <v>50.503999999999998</v>
      </c>
      <c r="I80" s="1041">
        <v>85.033000000000001</v>
      </c>
      <c r="J80" s="1042">
        <v>6.7690000000000001</v>
      </c>
      <c r="K80" s="1045">
        <v>1.6639999999999999</v>
      </c>
      <c r="L80" s="1044">
        <v>93.465999999999994</v>
      </c>
      <c r="M80" s="1023"/>
      <c r="N80" s="1023"/>
      <c r="O80" s="1023"/>
    </row>
    <row r="81" spans="1:15" ht="15" customHeight="1">
      <c r="A81" s="1034"/>
      <c r="B81" s="1283" t="s">
        <v>430</v>
      </c>
      <c r="C81" s="1284"/>
      <c r="D81" s="1285"/>
      <c r="E81" s="1041">
        <v>257.733</v>
      </c>
      <c r="F81" s="1042">
        <v>347.66199999999998</v>
      </c>
      <c r="G81" s="1043">
        <v>18.810657719999998</v>
      </c>
      <c r="H81" s="1044">
        <v>624.20565771999998</v>
      </c>
      <c r="I81" s="1041">
        <v>239.28200000000001</v>
      </c>
      <c r="J81" s="1042">
        <v>400.70499999999998</v>
      </c>
      <c r="K81" s="1045">
        <v>85.39</v>
      </c>
      <c r="L81" s="1044">
        <v>725.37699999999995</v>
      </c>
      <c r="M81" s="1023"/>
      <c r="N81" s="1023"/>
      <c r="O81" s="1023"/>
    </row>
    <row r="82" spans="1:15" ht="15" customHeight="1">
      <c r="A82" s="1034"/>
      <c r="B82" s="1272" t="s">
        <v>431</v>
      </c>
      <c r="C82" s="1273"/>
      <c r="D82" s="1274"/>
      <c r="E82" s="1041">
        <v>263.02199999999999</v>
      </c>
      <c r="F82" s="1042">
        <v>30.312000000000001</v>
      </c>
      <c r="G82" s="1043">
        <v>16.586053</v>
      </c>
      <c r="H82" s="1044">
        <v>309.920053</v>
      </c>
      <c r="I82" s="1041">
        <v>590.95299999999997</v>
      </c>
      <c r="J82" s="1042">
        <v>45.552</v>
      </c>
      <c r="K82" s="1045">
        <v>49.113999999999997</v>
      </c>
      <c r="L82" s="1044">
        <v>685.61900000000003</v>
      </c>
      <c r="M82" s="1023"/>
      <c r="N82" s="1023"/>
      <c r="O82" s="1023"/>
    </row>
    <row r="83" spans="1:15" ht="15" customHeight="1" thickBot="1">
      <c r="A83" s="1063"/>
      <c r="B83" s="1104" t="s">
        <v>432</v>
      </c>
      <c r="C83" s="1105"/>
      <c r="D83" s="1106"/>
      <c r="E83" s="1094">
        <v>0.17499999999999999</v>
      </c>
      <c r="F83" s="1095">
        <v>4.3940000000000001</v>
      </c>
      <c r="G83" s="1097">
        <v>0.126</v>
      </c>
      <c r="H83" s="1107">
        <v>4.6950000000000003</v>
      </c>
      <c r="I83" s="1094">
        <v>0.66200000000000003</v>
      </c>
      <c r="J83" s="1095">
        <v>25.103999999999999</v>
      </c>
      <c r="K83" s="1097">
        <v>8.4000000000000005E-2</v>
      </c>
      <c r="L83" s="1107">
        <v>25.85</v>
      </c>
      <c r="M83" s="1023"/>
      <c r="N83" s="1023"/>
      <c r="O83" s="1023"/>
    </row>
    <row r="84" spans="1:15" ht="15.75" customHeight="1" thickBot="1">
      <c r="A84" s="1277" t="s">
        <v>433</v>
      </c>
      <c r="B84" s="1278"/>
      <c r="C84" s="1278"/>
      <c r="D84" s="1279"/>
      <c r="E84" s="1029">
        <v>-3496.6680000000001</v>
      </c>
      <c r="F84" s="1030">
        <v>-394.72399999999999</v>
      </c>
      <c r="G84" s="1033">
        <v>-29.177</v>
      </c>
      <c r="H84" s="1032">
        <v>-3920.569</v>
      </c>
      <c r="I84" s="1029">
        <v>-3123.3290000000002</v>
      </c>
      <c r="J84" s="1030">
        <v>-477.4</v>
      </c>
      <c r="K84" s="1033">
        <v>-164.62899999999999</v>
      </c>
      <c r="L84" s="1032">
        <v>-3765.3580000000002</v>
      </c>
      <c r="M84" s="1023"/>
      <c r="N84" s="1023"/>
      <c r="O84" s="1023"/>
    </row>
    <row r="85" spans="1:15" ht="15.75" customHeight="1">
      <c r="A85" s="1064"/>
      <c r="B85" s="1280" t="s">
        <v>434</v>
      </c>
      <c r="C85" s="1281"/>
      <c r="D85" s="1282"/>
      <c r="E85" s="1035">
        <v>-6417.2290000000003</v>
      </c>
      <c r="F85" s="1036">
        <v>-1890.3</v>
      </c>
      <c r="G85" s="1108">
        <v>-256.97399999999999</v>
      </c>
      <c r="H85" s="1038">
        <v>-8564.5030000000006</v>
      </c>
      <c r="I85" s="1035">
        <v>-6081.7610000000004</v>
      </c>
      <c r="J85" s="1036">
        <v>-1598.4659999999999</v>
      </c>
      <c r="K85" s="1109">
        <v>-373.83</v>
      </c>
      <c r="L85" s="1038">
        <v>-8054.0569999999998</v>
      </c>
      <c r="M85" s="1023"/>
      <c r="N85" s="1023"/>
      <c r="O85" s="1023"/>
    </row>
    <row r="86" spans="1:15">
      <c r="A86" s="1034"/>
      <c r="B86" s="1040"/>
      <c r="C86" s="1272" t="s">
        <v>435</v>
      </c>
      <c r="D86" s="1274"/>
      <c r="E86" s="1041">
        <v>-6396.4840000000004</v>
      </c>
      <c r="F86" s="1042">
        <v>-1812.163</v>
      </c>
      <c r="G86" s="1110">
        <v>-255.85400000000001</v>
      </c>
      <c r="H86" s="1044">
        <v>-8464.5010000000002</v>
      </c>
      <c r="I86" s="1041">
        <v>-6063.9939999999997</v>
      </c>
      <c r="J86" s="1042">
        <v>-1509.9880000000001</v>
      </c>
      <c r="K86" s="1111">
        <v>-372.62599999999998</v>
      </c>
      <c r="L86" s="1044">
        <v>-7946.6080000000002</v>
      </c>
      <c r="M86" s="1071"/>
      <c r="N86" s="1071"/>
      <c r="O86" s="1071"/>
    </row>
    <row r="87" spans="1:15">
      <c r="A87" s="1034"/>
      <c r="B87" s="1040"/>
      <c r="C87" s="1272" t="s">
        <v>436</v>
      </c>
      <c r="D87" s="1274"/>
      <c r="E87" s="1041">
        <v>-20.745000000000001</v>
      </c>
      <c r="F87" s="1042">
        <v>-78.137</v>
      </c>
      <c r="G87" s="1110">
        <v>-1.1200000000000001</v>
      </c>
      <c r="H87" s="1044">
        <v>-100.002</v>
      </c>
      <c r="I87" s="1041">
        <v>-17.766999999999999</v>
      </c>
      <c r="J87" s="1042">
        <v>-88.477999999999994</v>
      </c>
      <c r="K87" s="1111">
        <v>-1.204</v>
      </c>
      <c r="L87" s="1044">
        <v>-107.449</v>
      </c>
      <c r="M87" s="1023"/>
      <c r="N87" s="1023"/>
      <c r="O87" s="1023"/>
    </row>
    <row r="88" spans="1:15">
      <c r="A88" s="1034"/>
      <c r="B88" s="1272" t="s">
        <v>437</v>
      </c>
      <c r="C88" s="1273"/>
      <c r="D88" s="1274"/>
      <c r="E88" s="1041">
        <v>2920.5610000000001</v>
      </c>
      <c r="F88" s="1042">
        <v>1495.576</v>
      </c>
      <c r="G88" s="1112">
        <v>227.797</v>
      </c>
      <c r="H88" s="1044">
        <v>4643.9340000000002</v>
      </c>
      <c r="I88" s="1041">
        <v>2958.4319999999998</v>
      </c>
      <c r="J88" s="1042">
        <v>1121.066</v>
      </c>
      <c r="K88" s="1111">
        <v>209.20099999999999</v>
      </c>
      <c r="L88" s="1044">
        <v>4288.6989999999996</v>
      </c>
      <c r="M88" s="1023"/>
      <c r="N88" s="1023"/>
      <c r="O88" s="1023"/>
    </row>
    <row r="89" spans="1:15">
      <c r="A89" s="1034"/>
      <c r="B89" s="1040"/>
      <c r="C89" s="1272" t="s">
        <v>438</v>
      </c>
      <c r="D89" s="1274"/>
      <c r="E89" s="1041">
        <v>2894.8609999999999</v>
      </c>
      <c r="F89" s="1042">
        <v>1463.1220000000001</v>
      </c>
      <c r="G89" s="1043">
        <v>218.45699999999999</v>
      </c>
      <c r="H89" s="1044">
        <v>4576.4399999999996</v>
      </c>
      <c r="I89" s="1041">
        <v>2920.1179999999999</v>
      </c>
      <c r="J89" s="1042">
        <v>1069.556</v>
      </c>
      <c r="K89" s="1045">
        <v>208.10900000000001</v>
      </c>
      <c r="L89" s="1044">
        <v>4197.7830000000004</v>
      </c>
      <c r="M89" s="1071"/>
      <c r="N89" s="1071"/>
      <c r="O89" s="1071"/>
    </row>
    <row r="90" spans="1:15" ht="15.75" thickBot="1">
      <c r="A90" s="1034"/>
      <c r="B90" s="1040"/>
      <c r="C90" s="1266" t="s">
        <v>439</v>
      </c>
      <c r="D90" s="1268"/>
      <c r="E90" s="1041">
        <v>25.7</v>
      </c>
      <c r="F90" s="1042">
        <v>32.454000000000001</v>
      </c>
      <c r="G90" s="1043">
        <v>9.34</v>
      </c>
      <c r="H90" s="1044">
        <v>67.494</v>
      </c>
      <c r="I90" s="1041">
        <v>38.314</v>
      </c>
      <c r="J90" s="1042">
        <v>51.51</v>
      </c>
      <c r="K90" s="1045">
        <v>1.0920000000000001</v>
      </c>
      <c r="L90" s="1044">
        <v>90.915999999999997</v>
      </c>
      <c r="M90" s="1071"/>
      <c r="N90" s="1071"/>
      <c r="O90" s="1071"/>
    </row>
    <row r="91" spans="1:15" ht="15.75" customHeight="1" thickBot="1">
      <c r="A91" s="1277" t="s">
        <v>440</v>
      </c>
      <c r="B91" s="1278"/>
      <c r="C91" s="1278"/>
      <c r="D91" s="1279"/>
      <c r="E91" s="1029">
        <v>-621.08199999999999</v>
      </c>
      <c r="F91" s="1030">
        <v>-387.15899999999999</v>
      </c>
      <c r="G91" s="1031">
        <v>-73.191000000000003</v>
      </c>
      <c r="H91" s="1032">
        <v>-1081.432</v>
      </c>
      <c r="I91" s="1029">
        <v>-560.87400000000002</v>
      </c>
      <c r="J91" s="1030">
        <v>-75.995000000000005</v>
      </c>
      <c r="K91" s="1033">
        <v>-50.505000000000003</v>
      </c>
      <c r="L91" s="1032">
        <v>-687.37400000000002</v>
      </c>
      <c r="M91" s="1071"/>
      <c r="N91" s="1071"/>
      <c r="O91" s="1071"/>
    </row>
    <row r="92" spans="1:15">
      <c r="A92" s="1113"/>
      <c r="B92" s="1280" t="s">
        <v>441</v>
      </c>
      <c r="C92" s="1281"/>
      <c r="D92" s="1282"/>
      <c r="E92" s="1094">
        <v>-677.01400000000001</v>
      </c>
      <c r="F92" s="1095">
        <v>-450.125</v>
      </c>
      <c r="G92" s="1096">
        <v>-82.801000000000002</v>
      </c>
      <c r="H92" s="1107">
        <v>-1209.94</v>
      </c>
      <c r="I92" s="1094">
        <v>-561.37599999999998</v>
      </c>
      <c r="J92" s="1095">
        <v>-135.251</v>
      </c>
      <c r="K92" s="1097">
        <v>-68.301000000000002</v>
      </c>
      <c r="L92" s="1107">
        <v>-764.928</v>
      </c>
      <c r="M92" s="1023"/>
      <c r="N92" s="1023"/>
      <c r="O92" s="1023"/>
    </row>
    <row r="93" spans="1:15" ht="15.75" thickBot="1">
      <c r="A93" s="1114"/>
      <c r="B93" s="1266" t="s">
        <v>442</v>
      </c>
      <c r="C93" s="1267"/>
      <c r="D93" s="1268"/>
      <c r="E93" s="1115">
        <v>55.932000000000002</v>
      </c>
      <c r="F93" s="1116">
        <v>62.966000000000001</v>
      </c>
      <c r="G93" s="1117">
        <v>9.61</v>
      </c>
      <c r="H93" s="1118">
        <v>128.50800000000001</v>
      </c>
      <c r="I93" s="1115">
        <v>0.502</v>
      </c>
      <c r="J93" s="1116">
        <v>59.256</v>
      </c>
      <c r="K93" s="1119">
        <v>17.795999999999999</v>
      </c>
      <c r="L93" s="1118">
        <v>77.554000000000002</v>
      </c>
      <c r="M93" s="1023"/>
      <c r="N93" s="1023"/>
      <c r="O93" s="1023"/>
    </row>
    <row r="94" spans="1:15" ht="15" customHeight="1" thickBot="1">
      <c r="A94" s="1102" t="s">
        <v>443</v>
      </c>
      <c r="B94" s="1103"/>
      <c r="C94" s="1103"/>
      <c r="D94" s="1103"/>
      <c r="E94" s="1029">
        <v>-2601.7510000000002</v>
      </c>
      <c r="F94" s="1030">
        <v>-1469.241</v>
      </c>
      <c r="G94" s="1031">
        <v>-401.65</v>
      </c>
      <c r="H94" s="1032">
        <v>-4472.6419999999998</v>
      </c>
      <c r="I94" s="1029">
        <v>-3033.0659999999998</v>
      </c>
      <c r="J94" s="1030">
        <v>-1194.8689999999999</v>
      </c>
      <c r="K94" s="1033">
        <v>-372.31799999999998</v>
      </c>
      <c r="L94" s="1032">
        <v>-4600.2529999999997</v>
      </c>
      <c r="M94" s="1023"/>
      <c r="N94" s="1023"/>
      <c r="O94" s="1023"/>
    </row>
    <row r="95" spans="1:15" ht="15.75" customHeight="1" thickBot="1">
      <c r="A95" s="1269" t="s">
        <v>444</v>
      </c>
      <c r="B95" s="1270"/>
      <c r="C95" s="1270"/>
      <c r="D95" s="1271"/>
      <c r="E95" s="1029">
        <v>-546.81899999999996</v>
      </c>
      <c r="F95" s="1030">
        <v>-388.85199999999998</v>
      </c>
      <c r="G95" s="1031">
        <v>-59.741326000000001</v>
      </c>
      <c r="H95" s="1032">
        <v>-995.41232600000001</v>
      </c>
      <c r="I95" s="1029">
        <v>-672.596</v>
      </c>
      <c r="J95" s="1030">
        <v>-276.053</v>
      </c>
      <c r="K95" s="1033">
        <v>-53.052</v>
      </c>
      <c r="L95" s="1032">
        <v>-1001.701</v>
      </c>
      <c r="M95" s="1023"/>
      <c r="N95" s="1023"/>
      <c r="O95" s="1023"/>
    </row>
    <row r="96" spans="1:15" ht="15.75" thickBot="1">
      <c r="A96" s="1102" t="s">
        <v>445</v>
      </c>
      <c r="B96" s="1103"/>
      <c r="C96" s="1103"/>
      <c r="D96" s="1103"/>
      <c r="E96" s="1029">
        <v>-3243.8229999999999</v>
      </c>
      <c r="F96" s="1030">
        <v>-2067.8490000000002</v>
      </c>
      <c r="G96" s="1120">
        <v>-433.53794400000004</v>
      </c>
      <c r="H96" s="1032">
        <v>-5745.2099440000002</v>
      </c>
      <c r="I96" s="1029">
        <v>-3744.3960000000002</v>
      </c>
      <c r="J96" s="1030">
        <v>-1647.683</v>
      </c>
      <c r="K96" s="1121">
        <v>-383.55</v>
      </c>
      <c r="L96" s="1032">
        <v>-5775.6289999999999</v>
      </c>
      <c r="M96" s="1023"/>
      <c r="N96" s="1023"/>
      <c r="O96" s="1023"/>
    </row>
    <row r="97" spans="1:18">
      <c r="A97" s="1113"/>
      <c r="B97" s="1122" t="s">
        <v>446</v>
      </c>
      <c r="C97" s="1099"/>
      <c r="D97" s="1099"/>
      <c r="E97" s="1035">
        <v>-1870.91</v>
      </c>
      <c r="F97" s="1036">
        <v>-1344.3440000000001</v>
      </c>
      <c r="G97" s="1037">
        <v>-337.20194400000003</v>
      </c>
      <c r="H97" s="1038">
        <v>-3552.4559440000003</v>
      </c>
      <c r="I97" s="1035">
        <v>-2172.7310000000002</v>
      </c>
      <c r="J97" s="1036">
        <v>-1071.1569999999999</v>
      </c>
      <c r="K97" s="1039">
        <v>-322.98500000000001</v>
      </c>
      <c r="L97" s="1038">
        <v>-3566.873</v>
      </c>
      <c r="M97" s="1023"/>
      <c r="N97" s="1023"/>
      <c r="O97" s="1023"/>
    </row>
    <row r="98" spans="1:18" ht="15" customHeight="1">
      <c r="A98" s="1113"/>
      <c r="B98" s="1049" t="s">
        <v>447</v>
      </c>
      <c r="C98" s="1047"/>
      <c r="D98" s="1047"/>
      <c r="E98" s="1041">
        <v>-814.06399999999996</v>
      </c>
      <c r="F98" s="1042">
        <v>-222.649</v>
      </c>
      <c r="G98" s="1043">
        <v>-35.871000000000002</v>
      </c>
      <c r="H98" s="1044">
        <v>-1072.5840000000001</v>
      </c>
      <c r="I98" s="1041">
        <v>-872.99199999999996</v>
      </c>
      <c r="J98" s="1042">
        <v>-185.20500000000001</v>
      </c>
      <c r="K98" s="1045">
        <v>-35.281999999999996</v>
      </c>
      <c r="L98" s="1044">
        <v>-1093.479</v>
      </c>
      <c r="M98" s="1023"/>
      <c r="N98" s="1023"/>
      <c r="O98" s="1023"/>
      <c r="P98" s="1025"/>
      <c r="Q98" s="1025"/>
      <c r="R98" s="1025"/>
    </row>
    <row r="99" spans="1:18" ht="15" customHeight="1">
      <c r="A99" s="1113"/>
      <c r="B99" s="1272" t="s">
        <v>448</v>
      </c>
      <c r="C99" s="1273"/>
      <c r="D99" s="1274"/>
      <c r="E99" s="1041">
        <v>-1.8220000000000001</v>
      </c>
      <c r="F99" s="1042">
        <v>-4.2000000000000003E-2</v>
      </c>
      <c r="G99" s="1043">
        <v>-0.46100000000000002</v>
      </c>
      <c r="H99" s="1044">
        <v>-2.3250000000000002</v>
      </c>
      <c r="I99" s="1041">
        <v>-0.36799999999999999</v>
      </c>
      <c r="J99" s="1042">
        <v>0</v>
      </c>
      <c r="K99" s="1045">
        <v>0</v>
      </c>
      <c r="L99" s="1044">
        <v>-0.36799999999999999</v>
      </c>
      <c r="M99" s="1123"/>
      <c r="N99" s="1123"/>
      <c r="O99" s="1123"/>
      <c r="P99" s="1123"/>
      <c r="Q99" s="1123"/>
      <c r="R99" s="1123"/>
    </row>
    <row r="100" spans="1:18" ht="15.75" customHeight="1">
      <c r="A100" s="1113"/>
      <c r="B100" s="1272" t="s">
        <v>449</v>
      </c>
      <c r="C100" s="1273"/>
      <c r="D100" s="1274"/>
      <c r="E100" s="1041">
        <v>-358.55399999999997</v>
      </c>
      <c r="F100" s="1042">
        <v>-68.614000000000004</v>
      </c>
      <c r="G100" s="1043">
        <v>-3.95</v>
      </c>
      <c r="H100" s="1044">
        <v>-431.11799999999999</v>
      </c>
      <c r="I100" s="1041">
        <v>-300.14800000000002</v>
      </c>
      <c r="J100" s="1042">
        <v>-89.296999999999997</v>
      </c>
      <c r="K100" s="1045">
        <v>-3.972</v>
      </c>
      <c r="L100" s="1044">
        <v>-393.41699999999997</v>
      </c>
      <c r="M100" s="1124"/>
      <c r="N100" s="1124"/>
      <c r="O100" s="1124"/>
      <c r="P100" s="1124"/>
      <c r="Q100" s="1124"/>
      <c r="R100" s="1124"/>
    </row>
    <row r="101" spans="1:18" ht="15.75" customHeight="1">
      <c r="A101" s="1113"/>
      <c r="B101" s="1049" t="s">
        <v>450</v>
      </c>
      <c r="C101" s="1047"/>
      <c r="D101" s="1047"/>
      <c r="E101" s="1041">
        <v>-44.286999999999999</v>
      </c>
      <c r="F101" s="1042">
        <v>-69.043999999999997</v>
      </c>
      <c r="G101" s="1043">
        <v>-1.6639999999999999</v>
      </c>
      <c r="H101" s="1044">
        <v>-114.995</v>
      </c>
      <c r="I101" s="1041">
        <v>-230.18199999999999</v>
      </c>
      <c r="J101" s="1042">
        <v>-12.95</v>
      </c>
      <c r="K101" s="1045">
        <v>-6.3029999999999999</v>
      </c>
      <c r="L101" s="1044">
        <v>-249.435</v>
      </c>
      <c r="M101" s="1124"/>
      <c r="N101" s="1124"/>
      <c r="O101" s="1124"/>
      <c r="P101" s="1124"/>
      <c r="Q101" s="1124"/>
      <c r="R101" s="1124"/>
    </row>
    <row r="102" spans="1:18">
      <c r="A102" s="1113"/>
      <c r="B102" s="1049" t="s">
        <v>451</v>
      </c>
      <c r="C102" s="1047"/>
      <c r="D102" s="1047"/>
      <c r="E102" s="1041">
        <v>-143.11699999999999</v>
      </c>
      <c r="F102" s="1042">
        <v>-200.61699999999999</v>
      </c>
      <c r="G102" s="1043">
        <v>-47.57</v>
      </c>
      <c r="H102" s="1044">
        <v>-391.30399999999997</v>
      </c>
      <c r="I102" s="1041">
        <v>-166.86600000000001</v>
      </c>
      <c r="J102" s="1042">
        <v>-283.99200000000002</v>
      </c>
      <c r="K102" s="1045">
        <v>-14.882999999999999</v>
      </c>
      <c r="L102" s="1044">
        <v>-465.74099999999999</v>
      </c>
      <c r="M102" s="1023"/>
      <c r="N102" s="1023"/>
      <c r="O102" s="1023"/>
      <c r="P102" s="1025"/>
      <c r="Q102" s="1025"/>
      <c r="R102" s="1025"/>
    </row>
    <row r="103" spans="1:18" ht="15.75" thickBot="1">
      <c r="A103" s="1125"/>
      <c r="B103" s="1126" t="s">
        <v>452</v>
      </c>
      <c r="C103" s="1127"/>
      <c r="D103" s="1127"/>
      <c r="E103" s="1115">
        <v>-11.069000000000001</v>
      </c>
      <c r="F103" s="1116">
        <v>-162.53899999999999</v>
      </c>
      <c r="G103" s="1117">
        <v>-6.82</v>
      </c>
      <c r="H103" s="1118">
        <v>-180.428</v>
      </c>
      <c r="I103" s="1115">
        <v>-1.109</v>
      </c>
      <c r="J103" s="1116">
        <v>-5.0819999999999999</v>
      </c>
      <c r="K103" s="1119">
        <v>-0.125</v>
      </c>
      <c r="L103" s="1118">
        <v>-6.3159999999999998</v>
      </c>
      <c r="M103" s="1023"/>
      <c r="N103" s="1023"/>
      <c r="O103" s="1023"/>
      <c r="P103" s="1025"/>
      <c r="Q103" s="1025"/>
      <c r="R103" s="1025"/>
    </row>
    <row r="104" spans="1:18" ht="15.75" thickBot="1">
      <c r="A104" s="1263" t="s">
        <v>453</v>
      </c>
      <c r="B104" s="1264"/>
      <c r="C104" s="1264"/>
      <c r="D104" s="1265"/>
      <c r="E104" s="1128">
        <v>4094.605</v>
      </c>
      <c r="F104" s="1128">
        <v>1098.03</v>
      </c>
      <c r="G104" s="1129">
        <v>-8.792920220000175</v>
      </c>
      <c r="H104" s="1130">
        <v>5183.8420797799999</v>
      </c>
      <c r="I104" s="1131">
        <v>6139.3410000000003</v>
      </c>
      <c r="J104" s="1131">
        <v>803.245</v>
      </c>
      <c r="K104" s="1132">
        <v>105.212</v>
      </c>
      <c r="L104" s="1133">
        <v>7047.7979999999998</v>
      </c>
      <c r="M104" s="1023"/>
      <c r="N104" s="1023"/>
      <c r="O104" s="1023"/>
      <c r="P104" s="1025"/>
      <c r="Q104" s="1025"/>
      <c r="R104" s="1025"/>
    </row>
    <row r="105" spans="1:18" ht="15.75" thickBot="1">
      <c r="A105" s="1275" t="s">
        <v>454</v>
      </c>
      <c r="B105" s="1276"/>
      <c r="C105" s="1276"/>
      <c r="D105" s="1134"/>
      <c r="E105" s="1135">
        <v>-421.43</v>
      </c>
      <c r="F105" s="1135">
        <v>-116.295</v>
      </c>
      <c r="G105" s="1129">
        <v>-6.6280000000000001</v>
      </c>
      <c r="H105" s="1136">
        <v>-544.35299999999995</v>
      </c>
      <c r="I105" s="1137">
        <v>-634.48800000000006</v>
      </c>
      <c r="J105" s="1137">
        <v>-76.884</v>
      </c>
      <c r="K105" s="1138">
        <v>-11.72</v>
      </c>
      <c r="L105" s="1133">
        <v>-723.09199999999998</v>
      </c>
      <c r="M105" s="1025"/>
      <c r="N105" s="1025"/>
      <c r="O105" s="1025"/>
      <c r="P105" s="1025"/>
      <c r="Q105" s="1025"/>
      <c r="R105" s="1025"/>
    </row>
    <row r="106" spans="1:18" ht="15.75" thickBot="1">
      <c r="A106" s="1263" t="s">
        <v>455</v>
      </c>
      <c r="B106" s="1264"/>
      <c r="C106" s="1264"/>
      <c r="D106" s="1265"/>
      <c r="E106" s="1139">
        <v>3673.1750000000002</v>
      </c>
      <c r="F106" s="1139">
        <v>981.73500000000001</v>
      </c>
      <c r="G106" s="1129">
        <v>-15.420920220000175</v>
      </c>
      <c r="H106" s="1130">
        <v>4639.4890797799999</v>
      </c>
      <c r="I106" s="1140">
        <v>5504.8530000000001</v>
      </c>
      <c r="J106" s="1140">
        <v>726.36099999999999</v>
      </c>
      <c r="K106" s="1141">
        <v>93.492000000000004</v>
      </c>
      <c r="L106" s="1142">
        <v>6324.7060000000001</v>
      </c>
    </row>
    <row r="107" spans="1:18">
      <c r="G107" s="1143"/>
    </row>
  </sheetData>
  <mergeCells count="67">
    <mergeCell ref="C12:D12"/>
    <mergeCell ref="K1:L1"/>
    <mergeCell ref="K3:L3"/>
    <mergeCell ref="A4:D5"/>
    <mergeCell ref="E4:H4"/>
    <mergeCell ref="I4:L4"/>
    <mergeCell ref="A6:D6"/>
    <mergeCell ref="B7:D7"/>
    <mergeCell ref="C8:D8"/>
    <mergeCell ref="C9:D9"/>
    <mergeCell ref="B10:D10"/>
    <mergeCell ref="C11:D11"/>
    <mergeCell ref="B38:D38"/>
    <mergeCell ref="B14:D14"/>
    <mergeCell ref="B15:D15"/>
    <mergeCell ref="C20:D20"/>
    <mergeCell ref="C23:D23"/>
    <mergeCell ref="C26:D26"/>
    <mergeCell ref="C27:D27"/>
    <mergeCell ref="C28:D28"/>
    <mergeCell ref="B30:D30"/>
    <mergeCell ref="A31:D31"/>
    <mergeCell ref="C33:D33"/>
    <mergeCell ref="C34:D34"/>
    <mergeCell ref="B63:D63"/>
    <mergeCell ref="B39:D39"/>
    <mergeCell ref="C44:D44"/>
    <mergeCell ref="C47:D47"/>
    <mergeCell ref="C50:D50"/>
    <mergeCell ref="C51:D51"/>
    <mergeCell ref="C52:D52"/>
    <mergeCell ref="C53:D53"/>
    <mergeCell ref="A55:D55"/>
    <mergeCell ref="B60:D60"/>
    <mergeCell ref="C61:D61"/>
    <mergeCell ref="C62:D62"/>
    <mergeCell ref="B77:D77"/>
    <mergeCell ref="C64:D64"/>
    <mergeCell ref="C65:D65"/>
    <mergeCell ref="B66:D66"/>
    <mergeCell ref="B67:D67"/>
    <mergeCell ref="A68:D68"/>
    <mergeCell ref="B69:D69"/>
    <mergeCell ref="C70:D70"/>
    <mergeCell ref="A71:D71"/>
    <mergeCell ref="B72:C72"/>
    <mergeCell ref="B73:C73"/>
    <mergeCell ref="B76:D76"/>
    <mergeCell ref="B92:D92"/>
    <mergeCell ref="B79:D79"/>
    <mergeCell ref="B81:D81"/>
    <mergeCell ref="B82:D82"/>
    <mergeCell ref="A84:D84"/>
    <mergeCell ref="B85:D85"/>
    <mergeCell ref="C86:D86"/>
    <mergeCell ref="C87:D87"/>
    <mergeCell ref="B88:D88"/>
    <mergeCell ref="C89:D89"/>
    <mergeCell ref="C90:D90"/>
    <mergeCell ref="A91:D91"/>
    <mergeCell ref="A106:D106"/>
    <mergeCell ref="B93:D93"/>
    <mergeCell ref="A95:D95"/>
    <mergeCell ref="B99:D99"/>
    <mergeCell ref="B100:D100"/>
    <mergeCell ref="A104:D104"/>
    <mergeCell ref="A105:C10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821" customWidth="1"/>
    <col min="2" max="2" width="19.28515625" style="1821" customWidth="1"/>
    <col min="3" max="3" width="13.5703125" style="1821" customWidth="1"/>
    <col min="4" max="4" width="15.140625" style="1821" customWidth="1"/>
    <col min="5" max="5" width="17.140625" style="1821" customWidth="1"/>
    <col min="6" max="6" width="12.7109375" style="1821" customWidth="1"/>
    <col min="7" max="8" width="15.42578125" style="1821" customWidth="1"/>
    <col min="9" max="9" width="16.140625" style="1821" customWidth="1"/>
    <col min="10" max="10" width="18.140625" style="1821" customWidth="1"/>
    <col min="11" max="16384" width="9.140625" style="1821"/>
  </cols>
  <sheetData>
    <row r="1" spans="1:256" s="1824" customFormat="1" ht="15">
      <c r="A1" s="1820"/>
      <c r="B1" s="1821"/>
      <c r="C1" s="1821"/>
      <c r="D1" s="1821"/>
      <c r="E1" s="1821"/>
      <c r="F1" s="1821"/>
      <c r="G1" s="1821"/>
      <c r="H1" s="1821"/>
      <c r="I1" s="1822" t="s">
        <v>684</v>
      </c>
      <c r="J1" s="1823"/>
      <c r="K1" s="1821"/>
      <c r="L1" s="1821"/>
      <c r="M1" s="1821"/>
      <c r="N1" s="1821"/>
      <c r="O1" s="1821"/>
      <c r="P1" s="1821"/>
      <c r="Q1" s="1821"/>
      <c r="R1" s="1821"/>
      <c r="S1" s="1821"/>
      <c r="T1" s="1821"/>
      <c r="U1" s="1821"/>
      <c r="V1" s="1821"/>
      <c r="W1" s="1821"/>
      <c r="X1" s="1821"/>
      <c r="Y1" s="1821"/>
      <c r="Z1" s="1821"/>
      <c r="AA1" s="1821"/>
      <c r="AB1" s="1821"/>
      <c r="AC1" s="1821"/>
      <c r="AD1" s="1821"/>
      <c r="AE1" s="1821"/>
      <c r="AF1" s="1821"/>
      <c r="AG1" s="1821"/>
      <c r="AH1" s="1821"/>
      <c r="AI1" s="1821"/>
      <c r="AJ1" s="1821"/>
      <c r="AK1" s="1821"/>
      <c r="AL1" s="1821"/>
      <c r="AM1" s="1821"/>
      <c r="AN1" s="1821"/>
      <c r="AO1" s="1821"/>
      <c r="AP1" s="1821"/>
      <c r="AQ1" s="1821"/>
      <c r="AR1" s="1821"/>
      <c r="AS1" s="1821"/>
      <c r="AT1" s="1821"/>
      <c r="AU1" s="1821"/>
      <c r="AV1" s="1821"/>
      <c r="AW1" s="1821"/>
      <c r="AX1" s="1821"/>
      <c r="AY1" s="1821"/>
      <c r="AZ1" s="1821"/>
      <c r="BA1" s="1821"/>
      <c r="BB1" s="1821"/>
      <c r="BC1" s="1821"/>
      <c r="BD1" s="1821"/>
      <c r="BE1" s="1821"/>
      <c r="BF1" s="1821"/>
      <c r="BG1" s="1821"/>
      <c r="BH1" s="1821"/>
      <c r="BI1" s="1821"/>
      <c r="BJ1" s="1821"/>
      <c r="BK1" s="1821"/>
      <c r="BL1" s="1821"/>
      <c r="BM1" s="1821"/>
      <c r="BN1" s="1821"/>
      <c r="BO1" s="1821"/>
      <c r="BP1" s="1821"/>
      <c r="BQ1" s="1821"/>
      <c r="BR1" s="1821"/>
      <c r="BS1" s="1821"/>
      <c r="BT1" s="1821"/>
      <c r="BU1" s="1821"/>
      <c r="BV1" s="1821"/>
      <c r="BW1" s="1821"/>
      <c r="BX1" s="1821"/>
      <c r="BY1" s="1821"/>
      <c r="BZ1" s="1821"/>
      <c r="CA1" s="1821"/>
      <c r="CB1" s="1821"/>
      <c r="CC1" s="1821"/>
      <c r="CD1" s="1821"/>
      <c r="CE1" s="1821"/>
      <c r="CF1" s="1821"/>
      <c r="CG1" s="1821"/>
      <c r="CH1" s="1821"/>
      <c r="CI1" s="1821"/>
      <c r="CJ1" s="1821"/>
      <c r="CK1" s="1821"/>
      <c r="CL1" s="1821"/>
      <c r="CM1" s="1821"/>
      <c r="CN1" s="1821"/>
      <c r="CO1" s="1821"/>
      <c r="CP1" s="1821"/>
      <c r="CQ1" s="1821"/>
      <c r="CR1" s="1821"/>
      <c r="CS1" s="1821"/>
      <c r="CT1" s="1821"/>
      <c r="CU1" s="1821"/>
      <c r="CV1" s="1821"/>
      <c r="CW1" s="1821"/>
      <c r="CX1" s="1821"/>
      <c r="CY1" s="1821"/>
      <c r="CZ1" s="1821"/>
      <c r="DA1" s="1821"/>
      <c r="DB1" s="1821"/>
      <c r="DC1" s="1821"/>
      <c r="DD1" s="1821"/>
      <c r="DE1" s="1821"/>
      <c r="DF1" s="1821"/>
      <c r="DG1" s="1821"/>
      <c r="DH1" s="1821"/>
      <c r="DI1" s="1821"/>
      <c r="DJ1" s="1821"/>
      <c r="DK1" s="1821"/>
      <c r="DL1" s="1821"/>
      <c r="DM1" s="1821"/>
      <c r="DN1" s="1821"/>
      <c r="DO1" s="1821"/>
      <c r="DP1" s="1821"/>
      <c r="DQ1" s="1821"/>
      <c r="DR1" s="1821"/>
      <c r="DS1" s="1821"/>
      <c r="DT1" s="1821"/>
      <c r="DU1" s="1821"/>
      <c r="DV1" s="1821"/>
      <c r="DW1" s="1821"/>
      <c r="DX1" s="1821"/>
      <c r="DY1" s="1821"/>
      <c r="DZ1" s="1821"/>
      <c r="EA1" s="1821"/>
      <c r="EB1" s="1821"/>
      <c r="EC1" s="1821"/>
      <c r="ED1" s="1821"/>
      <c r="EE1" s="1821"/>
      <c r="EF1" s="1821"/>
      <c r="EG1" s="1821"/>
      <c r="EH1" s="1821"/>
      <c r="EI1" s="1821"/>
      <c r="EJ1" s="1821"/>
      <c r="EK1" s="1821"/>
      <c r="EL1" s="1821"/>
      <c r="EM1" s="1821"/>
      <c r="EN1" s="1821"/>
      <c r="EO1" s="1821"/>
      <c r="EP1" s="1821"/>
      <c r="EQ1" s="1821"/>
      <c r="ER1" s="1821"/>
      <c r="ES1" s="1821"/>
      <c r="ET1" s="1821"/>
      <c r="EU1" s="1821"/>
      <c r="EV1" s="1821"/>
      <c r="EW1" s="1821"/>
      <c r="EX1" s="1821"/>
      <c r="EY1" s="1821"/>
      <c r="EZ1" s="1821"/>
      <c r="FA1" s="1821"/>
      <c r="FB1" s="1821"/>
      <c r="FC1" s="1821"/>
      <c r="FD1" s="1821"/>
      <c r="FE1" s="1821"/>
      <c r="FF1" s="1821"/>
      <c r="FG1" s="1821"/>
      <c r="FH1" s="1821"/>
      <c r="FI1" s="1821"/>
      <c r="FJ1" s="1821"/>
      <c r="FK1" s="1821"/>
      <c r="FL1" s="1821"/>
      <c r="FM1" s="1821"/>
      <c r="FN1" s="1821"/>
      <c r="FO1" s="1821"/>
      <c r="FP1" s="1821"/>
      <c r="FQ1" s="1821"/>
      <c r="FR1" s="1821"/>
      <c r="FS1" s="1821"/>
      <c r="FT1" s="1821"/>
      <c r="FU1" s="1821"/>
      <c r="FV1" s="1821"/>
      <c r="FW1" s="1821"/>
      <c r="FX1" s="1821"/>
      <c r="FY1" s="1821"/>
      <c r="FZ1" s="1821"/>
      <c r="GA1" s="1821"/>
      <c r="GB1" s="1821"/>
      <c r="GC1" s="1821"/>
      <c r="GD1" s="1821"/>
      <c r="GE1" s="1821"/>
      <c r="GF1" s="1821"/>
      <c r="GG1" s="1821"/>
      <c r="GH1" s="1821"/>
      <c r="GI1" s="1821"/>
      <c r="GJ1" s="1821"/>
      <c r="GK1" s="1821"/>
      <c r="GL1" s="1821"/>
      <c r="GM1" s="1821"/>
      <c r="GN1" s="1821"/>
      <c r="GO1" s="1821"/>
      <c r="GP1" s="1821"/>
      <c r="GQ1" s="1821"/>
      <c r="GR1" s="1821"/>
      <c r="GS1" s="1821"/>
      <c r="GT1" s="1821"/>
      <c r="GU1" s="1821"/>
      <c r="GV1" s="1821"/>
      <c r="GW1" s="1821"/>
      <c r="GX1" s="1821"/>
      <c r="GY1" s="1821"/>
      <c r="GZ1" s="1821"/>
      <c r="HA1" s="1821"/>
      <c r="HB1" s="1821"/>
      <c r="HC1" s="1821"/>
      <c r="HD1" s="1821"/>
      <c r="HE1" s="1821"/>
      <c r="HF1" s="1821"/>
      <c r="HG1" s="1821"/>
      <c r="HH1" s="1821"/>
      <c r="HI1" s="1821"/>
      <c r="HJ1" s="1821"/>
      <c r="HK1" s="1821"/>
      <c r="HL1" s="1821"/>
      <c r="HM1" s="1821"/>
      <c r="HN1" s="1821"/>
      <c r="HO1" s="1821"/>
      <c r="HP1" s="1821"/>
      <c r="HQ1" s="1821"/>
      <c r="HR1" s="1821"/>
      <c r="HS1" s="1821"/>
      <c r="HT1" s="1821"/>
      <c r="HU1" s="1821"/>
      <c r="HV1" s="1821"/>
      <c r="HW1" s="1821"/>
      <c r="HX1" s="1821"/>
      <c r="HY1" s="1821"/>
      <c r="HZ1" s="1821"/>
      <c r="IA1" s="1821"/>
      <c r="IB1" s="1821"/>
      <c r="IC1" s="1821"/>
      <c r="ID1" s="1821"/>
      <c r="IE1" s="1821"/>
      <c r="IF1" s="1821"/>
      <c r="IG1" s="1821"/>
      <c r="IH1" s="1821"/>
      <c r="II1" s="1821"/>
      <c r="IJ1" s="1821"/>
      <c r="IK1" s="1821"/>
      <c r="IL1" s="1821"/>
      <c r="IM1" s="1821"/>
      <c r="IN1" s="1821"/>
      <c r="IO1" s="1821"/>
      <c r="IP1" s="1821"/>
      <c r="IQ1" s="1821"/>
      <c r="IR1" s="1821"/>
      <c r="IS1" s="1821"/>
      <c r="IT1" s="1821"/>
      <c r="IU1" s="1821"/>
      <c r="IV1" s="1821"/>
    </row>
    <row r="3" spans="1:256" s="1824" customFormat="1" ht="15">
      <c r="A3" s="1825" t="s">
        <v>685</v>
      </c>
      <c r="B3" s="1825"/>
      <c r="C3" s="1825"/>
      <c r="D3" s="1825"/>
      <c r="E3" s="1825"/>
      <c r="F3" s="1825"/>
      <c r="G3" s="1825"/>
      <c r="H3" s="1825"/>
      <c r="I3" s="1825"/>
      <c r="J3" s="1826"/>
      <c r="K3" s="1821"/>
      <c r="L3" s="1821"/>
      <c r="M3" s="1821"/>
      <c r="N3" s="1821"/>
      <c r="O3" s="1821"/>
      <c r="P3" s="1821"/>
      <c r="Q3" s="1821"/>
      <c r="R3" s="1821"/>
      <c r="S3" s="1821"/>
      <c r="T3" s="1821"/>
      <c r="U3" s="1821"/>
      <c r="V3" s="1821"/>
      <c r="W3" s="1821"/>
      <c r="X3" s="1821"/>
      <c r="Y3" s="1821"/>
      <c r="Z3" s="1821"/>
      <c r="AA3" s="1821"/>
      <c r="AB3" s="1821"/>
      <c r="AC3" s="1821"/>
      <c r="AD3" s="1821"/>
      <c r="AE3" s="1821"/>
      <c r="AF3" s="1821"/>
      <c r="AG3" s="1821"/>
      <c r="AH3" s="1821"/>
      <c r="AI3" s="1821"/>
      <c r="AJ3" s="1821"/>
      <c r="AK3" s="1821"/>
      <c r="AL3" s="1821"/>
      <c r="AM3" s="1821"/>
      <c r="AN3" s="1821"/>
      <c r="AO3" s="1821"/>
      <c r="AP3" s="1821"/>
      <c r="AQ3" s="1821"/>
      <c r="AR3" s="1821"/>
      <c r="AS3" s="1821"/>
      <c r="AT3" s="1821"/>
      <c r="AU3" s="1821"/>
      <c r="AV3" s="1821"/>
      <c r="AW3" s="1821"/>
      <c r="AX3" s="1821"/>
      <c r="AY3" s="1821"/>
      <c r="AZ3" s="1821"/>
      <c r="BA3" s="1821"/>
      <c r="BB3" s="1821"/>
      <c r="BC3" s="1821"/>
      <c r="BD3" s="1821"/>
      <c r="BE3" s="1821"/>
      <c r="BF3" s="1821"/>
      <c r="BG3" s="1821"/>
      <c r="BH3" s="1821"/>
      <c r="BI3" s="1821"/>
      <c r="BJ3" s="1821"/>
      <c r="BK3" s="1821"/>
      <c r="BL3" s="1821"/>
      <c r="BM3" s="1821"/>
      <c r="BN3" s="1821"/>
      <c r="BO3" s="1821"/>
      <c r="BP3" s="1821"/>
      <c r="BQ3" s="1821"/>
      <c r="BR3" s="1821"/>
      <c r="BS3" s="1821"/>
      <c r="BT3" s="1821"/>
      <c r="BU3" s="1821"/>
      <c r="BV3" s="1821"/>
      <c r="BW3" s="1821"/>
      <c r="BX3" s="1821"/>
      <c r="BY3" s="1821"/>
      <c r="BZ3" s="1821"/>
      <c r="CA3" s="1821"/>
      <c r="CB3" s="1821"/>
      <c r="CC3" s="1821"/>
      <c r="CD3" s="1821"/>
      <c r="CE3" s="1821"/>
      <c r="CF3" s="1821"/>
      <c r="CG3" s="1821"/>
      <c r="CH3" s="1821"/>
      <c r="CI3" s="1821"/>
      <c r="CJ3" s="1821"/>
      <c r="CK3" s="1821"/>
      <c r="CL3" s="1821"/>
      <c r="CM3" s="1821"/>
      <c r="CN3" s="1821"/>
      <c r="CO3" s="1821"/>
      <c r="CP3" s="1821"/>
      <c r="CQ3" s="1821"/>
      <c r="CR3" s="1821"/>
      <c r="CS3" s="1821"/>
      <c r="CT3" s="1821"/>
      <c r="CU3" s="1821"/>
      <c r="CV3" s="1821"/>
      <c r="CW3" s="1821"/>
      <c r="CX3" s="1821"/>
      <c r="CY3" s="1821"/>
      <c r="CZ3" s="1821"/>
      <c r="DA3" s="1821"/>
      <c r="DB3" s="1821"/>
      <c r="DC3" s="1821"/>
      <c r="DD3" s="1821"/>
      <c r="DE3" s="1821"/>
      <c r="DF3" s="1821"/>
      <c r="DG3" s="1821"/>
      <c r="DH3" s="1821"/>
      <c r="DI3" s="1821"/>
      <c r="DJ3" s="1821"/>
      <c r="DK3" s="1821"/>
      <c r="DL3" s="1821"/>
      <c r="DM3" s="1821"/>
      <c r="DN3" s="1821"/>
      <c r="DO3" s="1821"/>
      <c r="DP3" s="1821"/>
      <c r="DQ3" s="1821"/>
      <c r="DR3" s="1821"/>
      <c r="DS3" s="1821"/>
      <c r="DT3" s="1821"/>
      <c r="DU3" s="1821"/>
      <c r="DV3" s="1821"/>
      <c r="DW3" s="1821"/>
      <c r="DX3" s="1821"/>
      <c r="DY3" s="1821"/>
      <c r="DZ3" s="1821"/>
      <c r="EA3" s="1821"/>
      <c r="EB3" s="1821"/>
      <c r="EC3" s="1821"/>
      <c r="ED3" s="1821"/>
      <c r="EE3" s="1821"/>
      <c r="EF3" s="1821"/>
      <c r="EG3" s="1821"/>
      <c r="EH3" s="1821"/>
      <c r="EI3" s="1821"/>
      <c r="EJ3" s="1821"/>
      <c r="EK3" s="1821"/>
      <c r="EL3" s="1821"/>
      <c r="EM3" s="1821"/>
      <c r="EN3" s="1821"/>
      <c r="EO3" s="1821"/>
      <c r="EP3" s="1821"/>
      <c r="EQ3" s="1821"/>
      <c r="ER3" s="1821"/>
      <c r="ES3" s="1821"/>
      <c r="ET3" s="1821"/>
      <c r="EU3" s="1821"/>
      <c r="EV3" s="1821"/>
      <c r="EW3" s="1821"/>
      <c r="EX3" s="1821"/>
      <c r="EY3" s="1821"/>
      <c r="EZ3" s="1821"/>
      <c r="FA3" s="1821"/>
      <c r="FB3" s="1821"/>
      <c r="FC3" s="1821"/>
      <c r="FD3" s="1821"/>
      <c r="FE3" s="1821"/>
      <c r="FF3" s="1821"/>
      <c r="FG3" s="1821"/>
      <c r="FH3" s="1821"/>
      <c r="FI3" s="1821"/>
      <c r="FJ3" s="1821"/>
      <c r="FK3" s="1821"/>
      <c r="FL3" s="1821"/>
      <c r="FM3" s="1821"/>
      <c r="FN3" s="1821"/>
      <c r="FO3" s="1821"/>
      <c r="FP3" s="1821"/>
      <c r="FQ3" s="1821"/>
      <c r="FR3" s="1821"/>
      <c r="FS3" s="1821"/>
      <c r="FT3" s="1821"/>
      <c r="FU3" s="1821"/>
      <c r="FV3" s="1821"/>
      <c r="FW3" s="1821"/>
      <c r="FX3" s="1821"/>
      <c r="FY3" s="1821"/>
      <c r="FZ3" s="1821"/>
      <c r="GA3" s="1821"/>
      <c r="GB3" s="1821"/>
      <c r="GC3" s="1821"/>
      <c r="GD3" s="1821"/>
      <c r="GE3" s="1821"/>
      <c r="GF3" s="1821"/>
      <c r="GG3" s="1821"/>
      <c r="GH3" s="1821"/>
      <c r="GI3" s="1821"/>
      <c r="GJ3" s="1821"/>
      <c r="GK3" s="1821"/>
      <c r="GL3" s="1821"/>
      <c r="GM3" s="1821"/>
      <c r="GN3" s="1821"/>
      <c r="GO3" s="1821"/>
      <c r="GP3" s="1821"/>
      <c r="GQ3" s="1821"/>
      <c r="GR3" s="1821"/>
      <c r="GS3" s="1821"/>
      <c r="GT3" s="1821"/>
      <c r="GU3" s="1821"/>
      <c r="GV3" s="1821"/>
      <c r="GW3" s="1821"/>
      <c r="GX3" s="1821"/>
      <c r="GY3" s="1821"/>
      <c r="GZ3" s="1821"/>
      <c r="HA3" s="1821"/>
      <c r="HB3" s="1821"/>
      <c r="HC3" s="1821"/>
      <c r="HD3" s="1821"/>
      <c r="HE3" s="1821"/>
      <c r="HF3" s="1821"/>
      <c r="HG3" s="1821"/>
      <c r="HH3" s="1821"/>
      <c r="HI3" s="1821"/>
      <c r="HJ3" s="1821"/>
      <c r="HK3" s="1821"/>
      <c r="HL3" s="1821"/>
      <c r="HM3" s="1821"/>
      <c r="HN3" s="1821"/>
      <c r="HO3" s="1821"/>
      <c r="HP3" s="1821"/>
      <c r="HQ3" s="1821"/>
      <c r="HR3" s="1821"/>
      <c r="HS3" s="1821"/>
      <c r="HT3" s="1821"/>
      <c r="HU3" s="1821"/>
      <c r="HV3" s="1821"/>
      <c r="HW3" s="1821"/>
      <c r="HX3" s="1821"/>
      <c r="HY3" s="1821"/>
      <c r="HZ3" s="1821"/>
      <c r="IA3" s="1821"/>
      <c r="IB3" s="1821"/>
      <c r="IC3" s="1821"/>
      <c r="ID3" s="1821"/>
      <c r="IE3" s="1821"/>
      <c r="IF3" s="1821"/>
      <c r="IG3" s="1821"/>
      <c r="IH3" s="1821"/>
      <c r="II3" s="1821"/>
      <c r="IJ3" s="1821"/>
      <c r="IK3" s="1821"/>
      <c r="IL3" s="1821"/>
      <c r="IM3" s="1821"/>
      <c r="IN3" s="1821"/>
      <c r="IO3" s="1821"/>
      <c r="IP3" s="1821"/>
      <c r="IQ3" s="1821"/>
      <c r="IR3" s="1821"/>
      <c r="IS3" s="1821"/>
      <c r="IT3" s="1821"/>
      <c r="IU3" s="1821"/>
      <c r="IV3" s="1821"/>
    </row>
    <row r="4" spans="1:256" s="1824" customFormat="1" ht="15.75" thickBot="1">
      <c r="A4" s="1821"/>
      <c r="B4" s="1821"/>
      <c r="C4" s="1821"/>
      <c r="D4" s="1821"/>
      <c r="E4" s="1821"/>
      <c r="F4" s="1821"/>
      <c r="G4" s="1821"/>
      <c r="H4" s="1821"/>
      <c r="I4" s="1821"/>
      <c r="J4" s="1821"/>
      <c r="K4" s="1821"/>
      <c r="L4" s="1821"/>
      <c r="M4" s="1821"/>
      <c r="N4" s="1821"/>
      <c r="O4" s="1821"/>
      <c r="P4" s="1821"/>
      <c r="Q4" s="1821"/>
      <c r="R4" s="1821"/>
      <c r="S4" s="1821"/>
      <c r="T4" s="1821"/>
      <c r="U4" s="1821"/>
      <c r="V4" s="1821"/>
      <c r="W4" s="1821"/>
      <c r="X4" s="1821"/>
      <c r="Y4" s="1821"/>
      <c r="Z4" s="1821"/>
      <c r="AA4" s="1821"/>
      <c r="AB4" s="1821"/>
      <c r="AC4" s="1821"/>
      <c r="AD4" s="1821"/>
      <c r="AE4" s="1821"/>
      <c r="AF4" s="1821"/>
      <c r="AG4" s="1821"/>
      <c r="AH4" s="1821"/>
      <c r="AI4" s="1821"/>
      <c r="AJ4" s="1821"/>
      <c r="AK4" s="1821"/>
      <c r="AL4" s="1821"/>
      <c r="AM4" s="1821"/>
      <c r="AN4" s="1821"/>
      <c r="AO4" s="1821"/>
      <c r="AP4" s="1821"/>
      <c r="AQ4" s="1821"/>
      <c r="AR4" s="1821"/>
      <c r="AS4" s="1821"/>
      <c r="AT4" s="1821"/>
      <c r="AU4" s="1821"/>
      <c r="AV4" s="1821"/>
      <c r="AW4" s="1821"/>
      <c r="AX4" s="1821"/>
      <c r="AY4" s="1821"/>
      <c r="AZ4" s="1821"/>
      <c r="BA4" s="1821"/>
      <c r="BB4" s="1821"/>
      <c r="BC4" s="1821"/>
      <c r="BD4" s="1821"/>
      <c r="BE4" s="1821"/>
      <c r="BF4" s="1821"/>
      <c r="BG4" s="1821"/>
      <c r="BH4" s="1821"/>
      <c r="BI4" s="1821"/>
      <c r="BJ4" s="1821"/>
      <c r="BK4" s="1821"/>
      <c r="BL4" s="1821"/>
      <c r="BM4" s="1821"/>
      <c r="BN4" s="1821"/>
      <c r="BO4" s="1821"/>
      <c r="BP4" s="1821"/>
      <c r="BQ4" s="1821"/>
      <c r="BR4" s="1821"/>
      <c r="BS4" s="1821"/>
      <c r="BT4" s="1821"/>
      <c r="BU4" s="1821"/>
      <c r="BV4" s="1821"/>
      <c r="BW4" s="1821"/>
      <c r="BX4" s="1821"/>
      <c r="BY4" s="1821"/>
      <c r="BZ4" s="1821"/>
      <c r="CA4" s="1821"/>
      <c r="CB4" s="1821"/>
      <c r="CC4" s="1821"/>
      <c r="CD4" s="1821"/>
      <c r="CE4" s="1821"/>
      <c r="CF4" s="1821"/>
      <c r="CG4" s="1821"/>
      <c r="CH4" s="1821"/>
      <c r="CI4" s="1821"/>
      <c r="CJ4" s="1821"/>
      <c r="CK4" s="1821"/>
      <c r="CL4" s="1821"/>
      <c r="CM4" s="1821"/>
      <c r="CN4" s="1821"/>
      <c r="CO4" s="1821"/>
      <c r="CP4" s="1821"/>
      <c r="CQ4" s="1821"/>
      <c r="CR4" s="1821"/>
      <c r="CS4" s="1821"/>
      <c r="CT4" s="1821"/>
      <c r="CU4" s="1821"/>
      <c r="CV4" s="1821"/>
      <c r="CW4" s="1821"/>
      <c r="CX4" s="1821"/>
      <c r="CY4" s="1821"/>
      <c r="CZ4" s="1821"/>
      <c r="DA4" s="1821"/>
      <c r="DB4" s="1821"/>
      <c r="DC4" s="1821"/>
      <c r="DD4" s="1821"/>
      <c r="DE4" s="1821"/>
      <c r="DF4" s="1821"/>
      <c r="DG4" s="1821"/>
      <c r="DH4" s="1821"/>
      <c r="DI4" s="1821"/>
      <c r="DJ4" s="1821"/>
      <c r="DK4" s="1821"/>
      <c r="DL4" s="1821"/>
      <c r="DM4" s="1821"/>
      <c r="DN4" s="1821"/>
      <c r="DO4" s="1821"/>
      <c r="DP4" s="1821"/>
      <c r="DQ4" s="1821"/>
      <c r="DR4" s="1821"/>
      <c r="DS4" s="1821"/>
      <c r="DT4" s="1821"/>
      <c r="DU4" s="1821"/>
      <c r="DV4" s="1821"/>
      <c r="DW4" s="1821"/>
      <c r="DX4" s="1821"/>
      <c r="DY4" s="1821"/>
      <c r="DZ4" s="1821"/>
      <c r="EA4" s="1821"/>
      <c r="EB4" s="1821"/>
      <c r="EC4" s="1821"/>
      <c r="ED4" s="1821"/>
      <c r="EE4" s="1821"/>
      <c r="EF4" s="1821"/>
      <c r="EG4" s="1821"/>
      <c r="EH4" s="1821"/>
      <c r="EI4" s="1821"/>
      <c r="EJ4" s="1821"/>
      <c r="EK4" s="1821"/>
      <c r="EL4" s="1821"/>
      <c r="EM4" s="1821"/>
      <c r="EN4" s="1821"/>
      <c r="EO4" s="1821"/>
      <c r="EP4" s="1821"/>
      <c r="EQ4" s="1821"/>
      <c r="ER4" s="1821"/>
      <c r="ES4" s="1821"/>
      <c r="ET4" s="1821"/>
      <c r="EU4" s="1821"/>
      <c r="EV4" s="1821"/>
      <c r="EW4" s="1821"/>
      <c r="EX4" s="1821"/>
      <c r="EY4" s="1821"/>
      <c r="EZ4" s="1821"/>
      <c r="FA4" s="1821"/>
      <c r="FB4" s="1821"/>
      <c r="FC4" s="1821"/>
      <c r="FD4" s="1821"/>
      <c r="FE4" s="1821"/>
      <c r="FF4" s="1821"/>
      <c r="FG4" s="1821"/>
      <c r="FH4" s="1821"/>
      <c r="FI4" s="1821"/>
      <c r="FJ4" s="1821"/>
      <c r="FK4" s="1821"/>
      <c r="FL4" s="1821"/>
      <c r="FM4" s="1821"/>
      <c r="FN4" s="1821"/>
      <c r="FO4" s="1821"/>
      <c r="FP4" s="1821"/>
      <c r="FQ4" s="1821"/>
      <c r="FR4" s="1821"/>
      <c r="FS4" s="1821"/>
      <c r="FT4" s="1821"/>
      <c r="FU4" s="1821"/>
      <c r="FV4" s="1821"/>
      <c r="FW4" s="1821"/>
      <c r="FX4" s="1821"/>
      <c r="FY4" s="1821"/>
      <c r="FZ4" s="1821"/>
      <c r="GA4" s="1821"/>
      <c r="GB4" s="1821"/>
      <c r="GC4" s="1821"/>
      <c r="GD4" s="1821"/>
      <c r="GE4" s="1821"/>
      <c r="GF4" s="1821"/>
      <c r="GG4" s="1821"/>
      <c r="GH4" s="1821"/>
      <c r="GI4" s="1821"/>
      <c r="GJ4" s="1821"/>
      <c r="GK4" s="1821"/>
      <c r="GL4" s="1821"/>
      <c r="GM4" s="1821"/>
      <c r="GN4" s="1821"/>
      <c r="GO4" s="1821"/>
      <c r="GP4" s="1821"/>
      <c r="GQ4" s="1821"/>
      <c r="GR4" s="1821"/>
      <c r="GS4" s="1821"/>
      <c r="GT4" s="1821"/>
      <c r="GU4" s="1821"/>
      <c r="GV4" s="1821"/>
      <c r="GW4" s="1821"/>
      <c r="GX4" s="1821"/>
      <c r="GY4" s="1821"/>
      <c r="GZ4" s="1821"/>
      <c r="HA4" s="1821"/>
      <c r="HB4" s="1821"/>
      <c r="HC4" s="1821"/>
      <c r="HD4" s="1821"/>
      <c r="HE4" s="1821"/>
      <c r="HF4" s="1821"/>
      <c r="HG4" s="1821"/>
      <c r="HH4" s="1821"/>
      <c r="HI4" s="1821"/>
      <c r="HJ4" s="1821"/>
      <c r="HK4" s="1821"/>
      <c r="HL4" s="1821"/>
      <c r="HM4" s="1821"/>
      <c r="HN4" s="1821"/>
      <c r="HO4" s="1821"/>
      <c r="HP4" s="1821"/>
      <c r="HQ4" s="1821"/>
      <c r="HR4" s="1821"/>
      <c r="HS4" s="1821"/>
      <c r="HT4" s="1821"/>
      <c r="HU4" s="1821"/>
      <c r="HV4" s="1821"/>
      <c r="HW4" s="1821"/>
      <c r="HX4" s="1821"/>
      <c r="HY4" s="1821"/>
      <c r="HZ4" s="1821"/>
      <c r="IA4" s="1821"/>
      <c r="IB4" s="1821"/>
      <c r="IC4" s="1821"/>
      <c r="ID4" s="1821"/>
      <c r="IE4" s="1821"/>
      <c r="IF4" s="1821"/>
      <c r="IG4" s="1821"/>
      <c r="IH4" s="1821"/>
      <c r="II4" s="1821"/>
      <c r="IJ4" s="1821"/>
      <c r="IK4" s="1821"/>
      <c r="IL4" s="1821"/>
      <c r="IM4" s="1821"/>
      <c r="IN4" s="1821"/>
      <c r="IO4" s="1821"/>
      <c r="IP4" s="1821"/>
      <c r="IQ4" s="1821"/>
      <c r="IR4" s="1821"/>
      <c r="IS4" s="1821"/>
      <c r="IT4" s="1821"/>
      <c r="IU4" s="1821"/>
      <c r="IV4" s="1821"/>
    </row>
    <row r="5" spans="1:256" s="1824" customFormat="1" ht="51.75" thickBot="1">
      <c r="A5" s="1688" t="s">
        <v>686</v>
      </c>
      <c r="B5" s="1827"/>
      <c r="C5" s="1828" t="s">
        <v>345</v>
      </c>
      <c r="D5" s="1777" t="s">
        <v>344</v>
      </c>
      <c r="E5" s="1777" t="s">
        <v>346</v>
      </c>
      <c r="F5" s="1777" t="s">
        <v>347</v>
      </c>
      <c r="G5" s="1829" t="s">
        <v>657</v>
      </c>
      <c r="H5" s="1829" t="s">
        <v>484</v>
      </c>
      <c r="I5" s="1830" t="s">
        <v>658</v>
      </c>
      <c r="J5" s="1821"/>
      <c r="K5" s="1821"/>
      <c r="L5" s="1821"/>
      <c r="M5" s="1821"/>
      <c r="N5" s="1821"/>
      <c r="O5" s="1821"/>
      <c r="P5" s="1821"/>
      <c r="Q5" s="1821"/>
      <c r="R5" s="1821"/>
      <c r="S5" s="1821"/>
      <c r="T5" s="1821"/>
      <c r="U5" s="1821"/>
      <c r="V5" s="1821"/>
      <c r="W5" s="1821"/>
      <c r="X5" s="1821"/>
      <c r="Y5" s="1821"/>
      <c r="Z5" s="1821"/>
      <c r="AA5" s="1821"/>
      <c r="AB5" s="1821"/>
      <c r="AC5" s="1821"/>
      <c r="AD5" s="1821"/>
      <c r="AE5" s="1821"/>
      <c r="AF5" s="1821"/>
      <c r="AG5" s="1821"/>
      <c r="AH5" s="1821"/>
      <c r="AI5" s="1821"/>
      <c r="AJ5" s="1821"/>
      <c r="AK5" s="1821"/>
      <c r="AL5" s="1821"/>
      <c r="AM5" s="1821"/>
      <c r="AN5" s="1821"/>
      <c r="AO5" s="1821"/>
      <c r="AP5" s="1821"/>
      <c r="AQ5" s="1821"/>
      <c r="AR5" s="1821"/>
      <c r="AS5" s="1821"/>
      <c r="AT5" s="1821"/>
      <c r="AU5" s="1821"/>
      <c r="AV5" s="1821"/>
      <c r="AW5" s="1821"/>
      <c r="AX5" s="1821"/>
      <c r="AY5" s="1821"/>
      <c r="AZ5" s="1821"/>
      <c r="BA5" s="1821"/>
      <c r="BB5" s="1821"/>
      <c r="BC5" s="1821"/>
      <c r="BD5" s="1821"/>
      <c r="BE5" s="1821"/>
      <c r="BF5" s="1821"/>
      <c r="BG5" s="1821"/>
      <c r="BH5" s="1821"/>
      <c r="BI5" s="1821"/>
      <c r="BJ5" s="1821"/>
      <c r="BK5" s="1821"/>
      <c r="BL5" s="1821"/>
      <c r="BM5" s="1821"/>
      <c r="BN5" s="1821"/>
      <c r="BO5" s="1821"/>
      <c r="BP5" s="1821"/>
      <c r="BQ5" s="1821"/>
      <c r="BR5" s="1821"/>
      <c r="BS5" s="1821"/>
      <c r="BT5" s="1821"/>
      <c r="BU5" s="1821"/>
      <c r="BV5" s="1821"/>
      <c r="BW5" s="1821"/>
      <c r="BX5" s="1821"/>
      <c r="BY5" s="1821"/>
      <c r="BZ5" s="1821"/>
      <c r="CA5" s="1821"/>
      <c r="CB5" s="1821"/>
      <c r="CC5" s="1821"/>
      <c r="CD5" s="1821"/>
      <c r="CE5" s="1821"/>
      <c r="CF5" s="1821"/>
      <c r="CG5" s="1821"/>
      <c r="CH5" s="1821"/>
      <c r="CI5" s="1821"/>
      <c r="CJ5" s="1821"/>
      <c r="CK5" s="1821"/>
      <c r="CL5" s="1821"/>
      <c r="CM5" s="1821"/>
      <c r="CN5" s="1821"/>
      <c r="CO5" s="1821"/>
      <c r="CP5" s="1821"/>
      <c r="CQ5" s="1821"/>
      <c r="CR5" s="1821"/>
      <c r="CS5" s="1821"/>
      <c r="CT5" s="1821"/>
      <c r="CU5" s="1821"/>
      <c r="CV5" s="1821"/>
      <c r="CW5" s="1821"/>
      <c r="CX5" s="1821"/>
      <c r="CY5" s="1821"/>
      <c r="CZ5" s="1821"/>
      <c r="DA5" s="1821"/>
      <c r="DB5" s="1821"/>
      <c r="DC5" s="1821"/>
      <c r="DD5" s="1821"/>
      <c r="DE5" s="1821"/>
      <c r="DF5" s="1821"/>
      <c r="DG5" s="1821"/>
      <c r="DH5" s="1821"/>
      <c r="DI5" s="1821"/>
      <c r="DJ5" s="1821"/>
      <c r="DK5" s="1821"/>
      <c r="DL5" s="1821"/>
      <c r="DM5" s="1821"/>
      <c r="DN5" s="1821"/>
      <c r="DO5" s="1821"/>
      <c r="DP5" s="1821"/>
      <c r="DQ5" s="1821"/>
      <c r="DR5" s="1821"/>
      <c r="DS5" s="1821"/>
      <c r="DT5" s="1821"/>
      <c r="DU5" s="1821"/>
      <c r="DV5" s="1821"/>
      <c r="DW5" s="1821"/>
      <c r="DX5" s="1821"/>
      <c r="DY5" s="1821"/>
      <c r="DZ5" s="1821"/>
      <c r="EA5" s="1821"/>
      <c r="EB5" s="1821"/>
      <c r="EC5" s="1821"/>
      <c r="ED5" s="1821"/>
      <c r="EE5" s="1821"/>
      <c r="EF5" s="1821"/>
      <c r="EG5" s="1821"/>
      <c r="EH5" s="1821"/>
      <c r="EI5" s="1821"/>
      <c r="EJ5" s="1821"/>
      <c r="EK5" s="1821"/>
      <c r="EL5" s="1821"/>
      <c r="EM5" s="1821"/>
      <c r="EN5" s="1821"/>
      <c r="EO5" s="1821"/>
      <c r="EP5" s="1821"/>
      <c r="EQ5" s="1821"/>
      <c r="ER5" s="1821"/>
      <c r="ES5" s="1821"/>
      <c r="ET5" s="1821"/>
      <c r="EU5" s="1821"/>
      <c r="EV5" s="1821"/>
      <c r="EW5" s="1821"/>
      <c r="EX5" s="1821"/>
      <c r="EY5" s="1821"/>
      <c r="EZ5" s="1821"/>
      <c r="FA5" s="1821"/>
      <c r="FB5" s="1821"/>
      <c r="FC5" s="1821"/>
      <c r="FD5" s="1821"/>
      <c r="FE5" s="1821"/>
      <c r="FF5" s="1821"/>
      <c r="FG5" s="1821"/>
      <c r="FH5" s="1821"/>
      <c r="FI5" s="1821"/>
      <c r="FJ5" s="1821"/>
      <c r="FK5" s="1821"/>
      <c r="FL5" s="1821"/>
      <c r="FM5" s="1821"/>
      <c r="FN5" s="1821"/>
      <c r="FO5" s="1821"/>
      <c r="FP5" s="1821"/>
      <c r="FQ5" s="1821"/>
      <c r="FR5" s="1821"/>
      <c r="FS5" s="1821"/>
      <c r="FT5" s="1821"/>
      <c r="FU5" s="1821"/>
      <c r="FV5" s="1821"/>
      <c r="FW5" s="1821"/>
      <c r="FX5" s="1821"/>
      <c r="FY5" s="1821"/>
      <c r="FZ5" s="1821"/>
      <c r="GA5" s="1821"/>
      <c r="GB5" s="1821"/>
      <c r="GC5" s="1821"/>
      <c r="GD5" s="1821"/>
      <c r="GE5" s="1821"/>
      <c r="GF5" s="1821"/>
      <c r="GG5" s="1821"/>
      <c r="GH5" s="1821"/>
      <c r="GI5" s="1821"/>
      <c r="GJ5" s="1821"/>
      <c r="GK5" s="1821"/>
      <c r="GL5" s="1821"/>
      <c r="GM5" s="1821"/>
      <c r="GN5" s="1821"/>
      <c r="GO5" s="1821"/>
      <c r="GP5" s="1821"/>
      <c r="GQ5" s="1821"/>
      <c r="GR5" s="1821"/>
      <c r="GS5" s="1821"/>
      <c r="GT5" s="1821"/>
      <c r="GU5" s="1821"/>
      <c r="GV5" s="1821"/>
      <c r="GW5" s="1821"/>
      <c r="GX5" s="1821"/>
      <c r="GY5" s="1821"/>
      <c r="GZ5" s="1821"/>
      <c r="HA5" s="1821"/>
      <c r="HB5" s="1821"/>
      <c r="HC5" s="1821"/>
      <c r="HD5" s="1821"/>
      <c r="HE5" s="1821"/>
      <c r="HF5" s="1821"/>
      <c r="HG5" s="1821"/>
      <c r="HH5" s="1821"/>
      <c r="HI5" s="1821"/>
      <c r="HJ5" s="1821"/>
      <c r="HK5" s="1821"/>
      <c r="HL5" s="1821"/>
      <c r="HM5" s="1821"/>
      <c r="HN5" s="1821"/>
      <c r="HO5" s="1821"/>
      <c r="HP5" s="1821"/>
      <c r="HQ5" s="1821"/>
      <c r="HR5" s="1821"/>
      <c r="HS5" s="1821"/>
      <c r="HT5" s="1821"/>
      <c r="HU5" s="1821"/>
      <c r="HV5" s="1821"/>
      <c r="HW5" s="1821"/>
      <c r="HX5" s="1821"/>
      <c r="HY5" s="1821"/>
      <c r="HZ5" s="1821"/>
      <c r="IA5" s="1821"/>
      <c r="IB5" s="1821"/>
      <c r="IC5" s="1821"/>
      <c r="ID5" s="1821"/>
      <c r="IE5" s="1821"/>
      <c r="IF5" s="1821"/>
      <c r="IG5" s="1821"/>
      <c r="IH5" s="1821"/>
      <c r="II5" s="1821"/>
      <c r="IJ5" s="1821"/>
      <c r="IK5" s="1821"/>
      <c r="IL5" s="1821"/>
      <c r="IM5" s="1821"/>
      <c r="IN5" s="1821"/>
      <c r="IO5" s="1821"/>
      <c r="IP5" s="1821"/>
      <c r="IQ5" s="1821"/>
      <c r="IR5" s="1821"/>
      <c r="IS5" s="1821"/>
      <c r="IT5" s="1821"/>
      <c r="IU5" s="1821"/>
    </row>
    <row r="6" spans="1:256" s="1824" customFormat="1" ht="39" thickBot="1">
      <c r="A6" s="1831" t="s">
        <v>687</v>
      </c>
      <c r="B6" s="1832" t="s">
        <v>688</v>
      </c>
      <c r="C6" s="1833">
        <v>0.15223401641204531</v>
      </c>
      <c r="D6" s="1834"/>
      <c r="E6" s="1834"/>
      <c r="F6" s="1834"/>
      <c r="G6" s="1834"/>
      <c r="H6" s="1834"/>
      <c r="I6" s="1835"/>
      <c r="J6" s="1821"/>
      <c r="K6" s="1836"/>
      <c r="L6" s="1821"/>
      <c r="M6" s="1821"/>
      <c r="N6" s="1821"/>
      <c r="O6" s="1821"/>
      <c r="P6" s="1821"/>
      <c r="Q6" s="1821"/>
      <c r="R6" s="1821"/>
      <c r="S6" s="1821"/>
      <c r="T6" s="1821"/>
      <c r="U6" s="1821"/>
      <c r="V6" s="1821"/>
      <c r="W6" s="1821"/>
      <c r="X6" s="1821"/>
      <c r="Y6" s="1821"/>
      <c r="Z6" s="1821"/>
      <c r="AA6" s="1821"/>
      <c r="AB6" s="1821"/>
      <c r="AC6" s="1821"/>
      <c r="AD6" s="1821"/>
      <c r="AE6" s="1821"/>
      <c r="AF6" s="1821"/>
      <c r="AG6" s="1821"/>
      <c r="AH6" s="1821"/>
      <c r="AI6" s="1821"/>
      <c r="AJ6" s="1821"/>
      <c r="AK6" s="1821"/>
      <c r="AL6" s="1821"/>
      <c r="AM6" s="1821"/>
      <c r="AN6" s="1821"/>
      <c r="AO6" s="1821"/>
      <c r="AP6" s="1821"/>
      <c r="AQ6" s="1821"/>
      <c r="AR6" s="1821"/>
      <c r="AS6" s="1821"/>
      <c r="AT6" s="1821"/>
      <c r="AU6" s="1821"/>
      <c r="AV6" s="1821"/>
      <c r="AW6" s="1821"/>
      <c r="AX6" s="1821"/>
      <c r="AY6" s="1821"/>
      <c r="AZ6" s="1821"/>
      <c r="BA6" s="1821"/>
      <c r="BB6" s="1821"/>
      <c r="BC6" s="1821"/>
      <c r="BD6" s="1821"/>
      <c r="BE6" s="1821"/>
      <c r="BF6" s="1821"/>
      <c r="BG6" s="1821"/>
      <c r="BH6" s="1821"/>
      <c r="BI6" s="1821"/>
      <c r="BJ6" s="1821"/>
      <c r="BK6" s="1821"/>
      <c r="BL6" s="1821"/>
      <c r="BM6" s="1821"/>
      <c r="BN6" s="1821"/>
      <c r="BO6" s="1821"/>
      <c r="BP6" s="1821"/>
      <c r="BQ6" s="1821"/>
      <c r="BR6" s="1821"/>
      <c r="BS6" s="1821"/>
      <c r="BT6" s="1821"/>
      <c r="BU6" s="1821"/>
      <c r="BV6" s="1821"/>
      <c r="BW6" s="1821"/>
      <c r="BX6" s="1821"/>
      <c r="BY6" s="1821"/>
      <c r="BZ6" s="1821"/>
      <c r="CA6" s="1821"/>
      <c r="CB6" s="1821"/>
      <c r="CC6" s="1821"/>
      <c r="CD6" s="1821"/>
      <c r="CE6" s="1821"/>
      <c r="CF6" s="1821"/>
      <c r="CG6" s="1821"/>
      <c r="CH6" s="1821"/>
      <c r="CI6" s="1821"/>
      <c r="CJ6" s="1821"/>
      <c r="CK6" s="1821"/>
      <c r="CL6" s="1821"/>
      <c r="CM6" s="1821"/>
      <c r="CN6" s="1821"/>
      <c r="CO6" s="1821"/>
      <c r="CP6" s="1821"/>
      <c r="CQ6" s="1821"/>
      <c r="CR6" s="1821"/>
      <c r="CS6" s="1821"/>
      <c r="CT6" s="1821"/>
      <c r="CU6" s="1821"/>
      <c r="CV6" s="1821"/>
      <c r="CW6" s="1821"/>
      <c r="CX6" s="1821"/>
      <c r="CY6" s="1821"/>
      <c r="CZ6" s="1821"/>
      <c r="DA6" s="1821"/>
      <c r="DB6" s="1821"/>
      <c r="DC6" s="1821"/>
      <c r="DD6" s="1821"/>
      <c r="DE6" s="1821"/>
      <c r="DF6" s="1821"/>
      <c r="DG6" s="1821"/>
      <c r="DH6" s="1821"/>
      <c r="DI6" s="1821"/>
      <c r="DJ6" s="1821"/>
      <c r="DK6" s="1821"/>
      <c r="DL6" s="1821"/>
      <c r="DM6" s="1821"/>
      <c r="DN6" s="1821"/>
      <c r="DO6" s="1821"/>
      <c r="DP6" s="1821"/>
      <c r="DQ6" s="1821"/>
      <c r="DR6" s="1821"/>
      <c r="DS6" s="1821"/>
      <c r="DT6" s="1821"/>
      <c r="DU6" s="1821"/>
      <c r="DV6" s="1821"/>
      <c r="DW6" s="1821"/>
      <c r="DX6" s="1821"/>
      <c r="DY6" s="1821"/>
      <c r="DZ6" s="1821"/>
      <c r="EA6" s="1821"/>
      <c r="EB6" s="1821"/>
      <c r="EC6" s="1821"/>
      <c r="ED6" s="1821"/>
      <c r="EE6" s="1821"/>
      <c r="EF6" s="1821"/>
      <c r="EG6" s="1821"/>
      <c r="EH6" s="1821"/>
      <c r="EI6" s="1821"/>
      <c r="EJ6" s="1821"/>
      <c r="EK6" s="1821"/>
      <c r="EL6" s="1821"/>
      <c r="EM6" s="1821"/>
      <c r="EN6" s="1821"/>
      <c r="EO6" s="1821"/>
      <c r="EP6" s="1821"/>
      <c r="EQ6" s="1821"/>
      <c r="ER6" s="1821"/>
      <c r="ES6" s="1821"/>
      <c r="ET6" s="1821"/>
      <c r="EU6" s="1821"/>
      <c r="EV6" s="1821"/>
      <c r="EW6" s="1821"/>
      <c r="EX6" s="1821"/>
      <c r="EY6" s="1821"/>
      <c r="EZ6" s="1821"/>
      <c r="FA6" s="1821"/>
      <c r="FB6" s="1821"/>
      <c r="FC6" s="1821"/>
      <c r="FD6" s="1821"/>
      <c r="FE6" s="1821"/>
      <c r="FF6" s="1821"/>
      <c r="FG6" s="1821"/>
      <c r="FH6" s="1821"/>
      <c r="FI6" s="1821"/>
      <c r="FJ6" s="1821"/>
      <c r="FK6" s="1821"/>
      <c r="FL6" s="1821"/>
      <c r="FM6" s="1821"/>
      <c r="FN6" s="1821"/>
      <c r="FO6" s="1821"/>
      <c r="FP6" s="1821"/>
      <c r="FQ6" s="1821"/>
      <c r="FR6" s="1821"/>
      <c r="FS6" s="1821"/>
      <c r="FT6" s="1821"/>
      <c r="FU6" s="1821"/>
      <c r="FV6" s="1821"/>
      <c r="FW6" s="1821"/>
      <c r="FX6" s="1821"/>
      <c r="FY6" s="1821"/>
      <c r="FZ6" s="1821"/>
      <c r="GA6" s="1821"/>
      <c r="GB6" s="1821"/>
      <c r="GC6" s="1821"/>
      <c r="GD6" s="1821"/>
      <c r="GE6" s="1821"/>
      <c r="GF6" s="1821"/>
      <c r="GG6" s="1821"/>
      <c r="GH6" s="1821"/>
      <c r="GI6" s="1821"/>
      <c r="GJ6" s="1821"/>
      <c r="GK6" s="1821"/>
      <c r="GL6" s="1821"/>
      <c r="GM6" s="1821"/>
      <c r="GN6" s="1821"/>
      <c r="GO6" s="1821"/>
      <c r="GP6" s="1821"/>
      <c r="GQ6" s="1821"/>
      <c r="GR6" s="1821"/>
      <c r="GS6" s="1821"/>
      <c r="GT6" s="1821"/>
      <c r="GU6" s="1821"/>
      <c r="GV6" s="1821"/>
      <c r="GW6" s="1821"/>
      <c r="GX6" s="1821"/>
      <c r="GY6" s="1821"/>
      <c r="GZ6" s="1821"/>
      <c r="HA6" s="1821"/>
      <c r="HB6" s="1821"/>
      <c r="HC6" s="1821"/>
      <c r="HD6" s="1821"/>
      <c r="HE6" s="1821"/>
      <c r="HF6" s="1821"/>
      <c r="HG6" s="1821"/>
      <c r="HH6" s="1821"/>
      <c r="HI6" s="1821"/>
      <c r="HJ6" s="1821"/>
      <c r="HK6" s="1821"/>
      <c r="HL6" s="1821"/>
      <c r="HM6" s="1821"/>
      <c r="HN6" s="1821"/>
      <c r="HO6" s="1821"/>
      <c r="HP6" s="1821"/>
      <c r="HQ6" s="1821"/>
      <c r="HR6" s="1821"/>
      <c r="HS6" s="1821"/>
      <c r="HT6" s="1821"/>
      <c r="HU6" s="1821"/>
      <c r="HV6" s="1821"/>
      <c r="HW6" s="1821"/>
      <c r="HX6" s="1821"/>
      <c r="HY6" s="1821"/>
      <c r="HZ6" s="1821"/>
      <c r="IA6" s="1821"/>
      <c r="IB6" s="1821"/>
      <c r="IC6" s="1821"/>
      <c r="ID6" s="1821"/>
      <c r="IE6" s="1821"/>
      <c r="IF6" s="1821"/>
      <c r="IG6" s="1821"/>
      <c r="IH6" s="1821"/>
      <c r="II6" s="1821"/>
      <c r="IJ6" s="1821"/>
      <c r="IK6" s="1821"/>
      <c r="IL6" s="1821"/>
      <c r="IM6" s="1821"/>
      <c r="IN6" s="1821"/>
      <c r="IO6" s="1821"/>
      <c r="IP6" s="1821"/>
      <c r="IQ6" s="1821"/>
      <c r="IR6" s="1821"/>
      <c r="IS6" s="1821"/>
      <c r="IT6" s="1821"/>
      <c r="IU6" s="1821"/>
    </row>
    <row r="7" spans="1:256" s="1824" customFormat="1" ht="38.25">
      <c r="A7" s="1837"/>
      <c r="B7" s="1838" t="s">
        <v>689</v>
      </c>
      <c r="C7" s="1839">
        <v>0.14681853702645356</v>
      </c>
      <c r="D7" s="1840">
        <v>7.3335092193591883E-2</v>
      </c>
      <c r="E7" s="1840">
        <v>9.00439584403529E-2</v>
      </c>
      <c r="F7" s="1840">
        <v>0.10052103999865268</v>
      </c>
      <c r="G7" s="1840">
        <v>7.4959040828062304E-2</v>
      </c>
      <c r="H7" s="1840">
        <v>0.192887259031752</v>
      </c>
      <c r="I7" s="1841">
        <v>0.10817211838459635</v>
      </c>
      <c r="J7" s="1821"/>
      <c r="K7" s="1821"/>
      <c r="L7" s="1842"/>
      <c r="M7" s="1842"/>
      <c r="N7" s="1842"/>
      <c r="O7" s="1842"/>
      <c r="P7" s="1842"/>
      <c r="Q7" s="1842"/>
      <c r="R7" s="1842"/>
      <c r="S7" s="1842"/>
      <c r="T7" s="1842"/>
      <c r="U7" s="1842"/>
      <c r="V7" s="1842"/>
      <c r="W7" s="1842"/>
      <c r="X7" s="1821"/>
      <c r="Y7" s="1821"/>
      <c r="Z7" s="1821"/>
      <c r="AA7" s="1821"/>
      <c r="AB7" s="1821"/>
      <c r="AC7" s="1821"/>
      <c r="AD7" s="1821"/>
      <c r="AE7" s="1821"/>
      <c r="AF7" s="1821"/>
      <c r="AG7" s="1821"/>
      <c r="AH7" s="1821"/>
      <c r="AI7" s="1821"/>
      <c r="AJ7" s="1821"/>
      <c r="AK7" s="1821"/>
      <c r="AL7" s="1821"/>
      <c r="AM7" s="1821"/>
      <c r="AN7" s="1821"/>
      <c r="AO7" s="1821"/>
      <c r="AP7" s="1821"/>
      <c r="AQ7" s="1821"/>
      <c r="AR7" s="1821"/>
      <c r="AS7" s="1821"/>
      <c r="AT7" s="1821"/>
      <c r="AU7" s="1821"/>
      <c r="AV7" s="1821"/>
      <c r="AW7" s="1821"/>
      <c r="AX7" s="1821"/>
      <c r="AY7" s="1821"/>
      <c r="AZ7" s="1821"/>
      <c r="BA7" s="1821"/>
      <c r="BB7" s="1821"/>
      <c r="BC7" s="1821"/>
      <c r="BD7" s="1821"/>
      <c r="BE7" s="1821"/>
      <c r="BF7" s="1821"/>
      <c r="BG7" s="1821"/>
      <c r="BH7" s="1821"/>
      <c r="BI7" s="1821"/>
      <c r="BJ7" s="1821"/>
      <c r="BK7" s="1821"/>
      <c r="BL7" s="1821"/>
      <c r="BM7" s="1821"/>
      <c r="BN7" s="1821"/>
      <c r="BO7" s="1821"/>
      <c r="BP7" s="1821"/>
      <c r="BQ7" s="1821"/>
      <c r="BR7" s="1821"/>
      <c r="BS7" s="1821"/>
      <c r="BT7" s="1821"/>
      <c r="BU7" s="1821"/>
      <c r="BV7" s="1821"/>
      <c r="BW7" s="1821"/>
      <c r="BX7" s="1821"/>
      <c r="BY7" s="1821"/>
      <c r="BZ7" s="1821"/>
      <c r="CA7" s="1821"/>
      <c r="CB7" s="1821"/>
      <c r="CC7" s="1821"/>
      <c r="CD7" s="1821"/>
      <c r="CE7" s="1821"/>
      <c r="CF7" s="1821"/>
      <c r="CG7" s="1821"/>
      <c r="CH7" s="1821"/>
      <c r="CI7" s="1821"/>
      <c r="CJ7" s="1821"/>
      <c r="CK7" s="1821"/>
      <c r="CL7" s="1821"/>
      <c r="CM7" s="1821"/>
      <c r="CN7" s="1821"/>
      <c r="CO7" s="1821"/>
      <c r="CP7" s="1821"/>
      <c r="CQ7" s="1821"/>
      <c r="CR7" s="1821"/>
      <c r="CS7" s="1821"/>
      <c r="CT7" s="1821"/>
      <c r="CU7" s="1821"/>
      <c r="CV7" s="1821"/>
      <c r="CW7" s="1821"/>
      <c r="CX7" s="1821"/>
      <c r="CY7" s="1821"/>
      <c r="CZ7" s="1821"/>
      <c r="DA7" s="1821"/>
      <c r="DB7" s="1821"/>
      <c r="DC7" s="1821"/>
      <c r="DD7" s="1821"/>
      <c r="DE7" s="1821"/>
      <c r="DF7" s="1821"/>
      <c r="DG7" s="1821"/>
      <c r="DH7" s="1821"/>
      <c r="DI7" s="1821"/>
      <c r="DJ7" s="1821"/>
      <c r="DK7" s="1821"/>
      <c r="DL7" s="1821"/>
      <c r="DM7" s="1821"/>
      <c r="DN7" s="1821"/>
      <c r="DO7" s="1821"/>
      <c r="DP7" s="1821"/>
      <c r="DQ7" s="1821"/>
      <c r="DR7" s="1821"/>
      <c r="DS7" s="1821"/>
      <c r="DT7" s="1821"/>
      <c r="DU7" s="1821"/>
      <c r="DV7" s="1821"/>
      <c r="DW7" s="1821"/>
      <c r="DX7" s="1821"/>
      <c r="DY7" s="1821"/>
      <c r="DZ7" s="1821"/>
      <c r="EA7" s="1821"/>
      <c r="EB7" s="1821"/>
      <c r="EC7" s="1821"/>
      <c r="ED7" s="1821"/>
      <c r="EE7" s="1821"/>
      <c r="EF7" s="1821"/>
      <c r="EG7" s="1821"/>
      <c r="EH7" s="1821"/>
      <c r="EI7" s="1821"/>
      <c r="EJ7" s="1821"/>
      <c r="EK7" s="1821"/>
      <c r="EL7" s="1821"/>
      <c r="EM7" s="1821"/>
      <c r="EN7" s="1821"/>
      <c r="EO7" s="1821"/>
      <c r="EP7" s="1821"/>
      <c r="EQ7" s="1821"/>
      <c r="ER7" s="1821"/>
      <c r="ES7" s="1821"/>
      <c r="ET7" s="1821"/>
      <c r="EU7" s="1821"/>
      <c r="EV7" s="1821"/>
      <c r="EW7" s="1821"/>
      <c r="EX7" s="1821"/>
      <c r="EY7" s="1821"/>
      <c r="EZ7" s="1821"/>
      <c r="FA7" s="1821"/>
      <c r="FB7" s="1821"/>
      <c r="FC7" s="1821"/>
      <c r="FD7" s="1821"/>
      <c r="FE7" s="1821"/>
      <c r="FF7" s="1821"/>
      <c r="FG7" s="1821"/>
      <c r="FH7" s="1821"/>
      <c r="FI7" s="1821"/>
      <c r="FJ7" s="1821"/>
      <c r="FK7" s="1821"/>
      <c r="FL7" s="1821"/>
      <c r="FM7" s="1821"/>
      <c r="FN7" s="1821"/>
      <c r="FO7" s="1821"/>
      <c r="FP7" s="1821"/>
      <c r="FQ7" s="1821"/>
      <c r="FR7" s="1821"/>
      <c r="FS7" s="1821"/>
      <c r="FT7" s="1821"/>
      <c r="FU7" s="1821"/>
      <c r="FV7" s="1821"/>
      <c r="FW7" s="1821"/>
      <c r="FX7" s="1821"/>
      <c r="FY7" s="1821"/>
      <c r="FZ7" s="1821"/>
      <c r="GA7" s="1821"/>
      <c r="GB7" s="1821"/>
      <c r="GC7" s="1821"/>
      <c r="GD7" s="1821"/>
      <c r="GE7" s="1821"/>
      <c r="GF7" s="1821"/>
      <c r="GG7" s="1821"/>
      <c r="GH7" s="1821"/>
      <c r="GI7" s="1821"/>
      <c r="GJ7" s="1821"/>
      <c r="GK7" s="1821"/>
      <c r="GL7" s="1821"/>
      <c r="GM7" s="1821"/>
      <c r="GN7" s="1821"/>
      <c r="GO7" s="1821"/>
      <c r="GP7" s="1821"/>
      <c r="GQ7" s="1821"/>
      <c r="GR7" s="1821"/>
      <c r="GS7" s="1821"/>
      <c r="GT7" s="1821"/>
      <c r="GU7" s="1821"/>
      <c r="GV7" s="1821"/>
      <c r="GW7" s="1821"/>
      <c r="GX7" s="1821"/>
      <c r="GY7" s="1821"/>
      <c r="GZ7" s="1821"/>
      <c r="HA7" s="1821"/>
      <c r="HB7" s="1821"/>
      <c r="HC7" s="1821"/>
      <c r="HD7" s="1821"/>
      <c r="HE7" s="1821"/>
      <c r="HF7" s="1821"/>
      <c r="HG7" s="1821"/>
      <c r="HH7" s="1821"/>
      <c r="HI7" s="1821"/>
      <c r="HJ7" s="1821"/>
      <c r="HK7" s="1821"/>
      <c r="HL7" s="1821"/>
      <c r="HM7" s="1821"/>
      <c r="HN7" s="1821"/>
      <c r="HO7" s="1821"/>
      <c r="HP7" s="1821"/>
      <c r="HQ7" s="1821"/>
      <c r="HR7" s="1821"/>
      <c r="HS7" s="1821"/>
      <c r="HT7" s="1821"/>
      <c r="HU7" s="1821"/>
      <c r="HV7" s="1821"/>
      <c r="HW7" s="1821"/>
      <c r="HX7" s="1821"/>
      <c r="HY7" s="1821"/>
      <c r="HZ7" s="1821"/>
      <c r="IA7" s="1821"/>
      <c r="IB7" s="1821"/>
      <c r="IC7" s="1821"/>
      <c r="ID7" s="1821"/>
      <c r="IE7" s="1821"/>
      <c r="IF7" s="1821"/>
      <c r="IG7" s="1821"/>
      <c r="IH7" s="1821"/>
      <c r="II7" s="1821"/>
      <c r="IJ7" s="1821"/>
      <c r="IK7" s="1821"/>
      <c r="IL7" s="1821"/>
      <c r="IM7" s="1821"/>
      <c r="IN7" s="1821"/>
      <c r="IO7" s="1821"/>
      <c r="IP7" s="1821"/>
      <c r="IQ7" s="1821"/>
      <c r="IR7" s="1821"/>
      <c r="IS7" s="1821"/>
      <c r="IT7" s="1821"/>
      <c r="IU7" s="1821"/>
    </row>
    <row r="8" spans="1:256" s="1824" customFormat="1" ht="15.75" thickBot="1">
      <c r="A8" s="1843"/>
      <c r="B8" s="1844" t="s">
        <v>628</v>
      </c>
      <c r="C8" s="1845">
        <v>0.12414171267973934</v>
      </c>
      <c r="D8" s="1846">
        <v>6.4683799919874149E-2</v>
      </c>
      <c r="E8" s="1846">
        <v>7.5680460968367086E-2</v>
      </c>
      <c r="F8" s="1846">
        <v>8.7581996094071704E-2</v>
      </c>
      <c r="G8" s="1846">
        <v>6.0343796000115156E-2</v>
      </c>
      <c r="H8" s="1846">
        <v>0.13841476814853795</v>
      </c>
      <c r="I8" s="1847">
        <v>9.354886128888118E-2</v>
      </c>
      <c r="J8" s="1821"/>
      <c r="K8" s="1821"/>
      <c r="L8" s="1842"/>
      <c r="M8" s="1842"/>
      <c r="N8" s="1842"/>
      <c r="O8" s="1842"/>
      <c r="P8" s="1842"/>
      <c r="Q8" s="1842"/>
      <c r="R8" s="1842"/>
      <c r="S8" s="1842"/>
      <c r="T8" s="1842"/>
      <c r="U8" s="1842"/>
      <c r="V8" s="1842"/>
      <c r="W8" s="1842"/>
      <c r="X8" s="1842"/>
      <c r="Y8" s="1842"/>
      <c r="Z8" s="1842"/>
      <c r="AA8" s="1821"/>
      <c r="AB8" s="1821"/>
      <c r="AC8" s="1821"/>
      <c r="AD8" s="1821"/>
      <c r="AE8" s="1821"/>
      <c r="AF8" s="1821"/>
      <c r="AG8" s="1821"/>
      <c r="AH8" s="1821"/>
      <c r="AI8" s="1821"/>
      <c r="AJ8" s="1821"/>
      <c r="AK8" s="1821"/>
      <c r="AL8" s="1821"/>
      <c r="AM8" s="1821"/>
      <c r="AN8" s="1821"/>
      <c r="AO8" s="1821"/>
      <c r="AP8" s="1821"/>
      <c r="AQ8" s="1821"/>
      <c r="AR8" s="1821"/>
      <c r="AS8" s="1821"/>
      <c r="AT8" s="1821"/>
      <c r="AU8" s="1821"/>
      <c r="AV8" s="1821"/>
      <c r="AW8" s="1821"/>
      <c r="AX8" s="1821"/>
      <c r="AY8" s="1821"/>
      <c r="AZ8" s="1821"/>
      <c r="BA8" s="1821"/>
      <c r="BB8" s="1821"/>
      <c r="BC8" s="1821"/>
      <c r="BD8" s="1821"/>
      <c r="BE8" s="1821"/>
      <c r="BF8" s="1821"/>
      <c r="BG8" s="1821"/>
      <c r="BH8" s="1821"/>
      <c r="BI8" s="1821"/>
      <c r="BJ8" s="1821"/>
      <c r="BK8" s="1821"/>
      <c r="BL8" s="1821"/>
      <c r="BM8" s="1821"/>
      <c r="BN8" s="1821"/>
      <c r="BO8" s="1821"/>
      <c r="BP8" s="1821"/>
      <c r="BQ8" s="1821"/>
      <c r="BR8" s="1821"/>
      <c r="BS8" s="1821"/>
      <c r="BT8" s="1821"/>
      <c r="BU8" s="1821"/>
      <c r="BV8" s="1821"/>
      <c r="BW8" s="1821"/>
      <c r="BX8" s="1821"/>
      <c r="BY8" s="1821"/>
      <c r="BZ8" s="1821"/>
      <c r="CA8" s="1821"/>
      <c r="CB8" s="1821"/>
      <c r="CC8" s="1821"/>
      <c r="CD8" s="1821"/>
      <c r="CE8" s="1821"/>
      <c r="CF8" s="1821"/>
      <c r="CG8" s="1821"/>
      <c r="CH8" s="1821"/>
      <c r="CI8" s="1821"/>
      <c r="CJ8" s="1821"/>
      <c r="CK8" s="1821"/>
      <c r="CL8" s="1821"/>
      <c r="CM8" s="1821"/>
      <c r="CN8" s="1821"/>
      <c r="CO8" s="1821"/>
      <c r="CP8" s="1821"/>
      <c r="CQ8" s="1821"/>
      <c r="CR8" s="1821"/>
      <c r="CS8" s="1821"/>
      <c r="CT8" s="1821"/>
      <c r="CU8" s="1821"/>
      <c r="CV8" s="1821"/>
      <c r="CW8" s="1821"/>
      <c r="CX8" s="1821"/>
      <c r="CY8" s="1821"/>
      <c r="CZ8" s="1821"/>
      <c r="DA8" s="1821"/>
      <c r="DB8" s="1821"/>
      <c r="DC8" s="1821"/>
      <c r="DD8" s="1821"/>
      <c r="DE8" s="1821"/>
      <c r="DF8" s="1821"/>
      <c r="DG8" s="1821"/>
      <c r="DH8" s="1821"/>
      <c r="DI8" s="1821"/>
      <c r="DJ8" s="1821"/>
      <c r="DK8" s="1821"/>
      <c r="DL8" s="1821"/>
      <c r="DM8" s="1821"/>
      <c r="DN8" s="1821"/>
      <c r="DO8" s="1821"/>
      <c r="DP8" s="1821"/>
      <c r="DQ8" s="1821"/>
      <c r="DR8" s="1821"/>
      <c r="DS8" s="1821"/>
      <c r="DT8" s="1821"/>
      <c r="DU8" s="1821"/>
      <c r="DV8" s="1821"/>
      <c r="DW8" s="1821"/>
      <c r="DX8" s="1821"/>
      <c r="DY8" s="1821"/>
      <c r="DZ8" s="1821"/>
      <c r="EA8" s="1821"/>
      <c r="EB8" s="1821"/>
      <c r="EC8" s="1821"/>
      <c r="ED8" s="1821"/>
      <c r="EE8" s="1821"/>
      <c r="EF8" s="1821"/>
      <c r="EG8" s="1821"/>
      <c r="EH8" s="1821"/>
      <c r="EI8" s="1821"/>
      <c r="EJ8" s="1821"/>
      <c r="EK8" s="1821"/>
      <c r="EL8" s="1821"/>
      <c r="EM8" s="1821"/>
      <c r="EN8" s="1821"/>
      <c r="EO8" s="1821"/>
      <c r="EP8" s="1821"/>
      <c r="EQ8" s="1821"/>
      <c r="ER8" s="1821"/>
      <c r="ES8" s="1821"/>
      <c r="ET8" s="1821"/>
      <c r="EU8" s="1821"/>
      <c r="EV8" s="1821"/>
      <c r="EW8" s="1821"/>
      <c r="EX8" s="1821"/>
      <c r="EY8" s="1821"/>
      <c r="EZ8" s="1821"/>
      <c r="FA8" s="1821"/>
      <c r="FB8" s="1821"/>
      <c r="FC8" s="1821"/>
      <c r="FD8" s="1821"/>
      <c r="FE8" s="1821"/>
      <c r="FF8" s="1821"/>
      <c r="FG8" s="1821"/>
      <c r="FH8" s="1821"/>
      <c r="FI8" s="1821"/>
      <c r="FJ8" s="1821"/>
      <c r="FK8" s="1821"/>
      <c r="FL8" s="1821"/>
      <c r="FM8" s="1821"/>
      <c r="FN8" s="1821"/>
      <c r="FO8" s="1821"/>
      <c r="FP8" s="1821"/>
      <c r="FQ8" s="1821"/>
      <c r="FR8" s="1821"/>
      <c r="FS8" s="1821"/>
      <c r="FT8" s="1821"/>
      <c r="FU8" s="1821"/>
      <c r="FV8" s="1821"/>
      <c r="FW8" s="1821"/>
      <c r="FX8" s="1821"/>
      <c r="FY8" s="1821"/>
      <c r="FZ8" s="1821"/>
      <c r="GA8" s="1821"/>
      <c r="GB8" s="1821"/>
      <c r="GC8" s="1821"/>
      <c r="GD8" s="1821"/>
      <c r="GE8" s="1821"/>
      <c r="GF8" s="1821"/>
      <c r="GG8" s="1821"/>
      <c r="GH8" s="1821"/>
      <c r="GI8" s="1821"/>
      <c r="GJ8" s="1821"/>
      <c r="GK8" s="1821"/>
      <c r="GL8" s="1821"/>
      <c r="GM8" s="1821"/>
      <c r="GN8" s="1821"/>
      <c r="GO8" s="1821"/>
      <c r="GP8" s="1821"/>
      <c r="GQ8" s="1821"/>
      <c r="GR8" s="1821"/>
      <c r="GS8" s="1821"/>
      <c r="GT8" s="1821"/>
      <c r="GU8" s="1821"/>
      <c r="GV8" s="1821"/>
      <c r="GW8" s="1821"/>
      <c r="GX8" s="1821"/>
      <c r="GY8" s="1821"/>
      <c r="GZ8" s="1821"/>
      <c r="HA8" s="1821"/>
      <c r="HB8" s="1821"/>
      <c r="HC8" s="1821"/>
      <c r="HD8" s="1821"/>
      <c r="HE8" s="1821"/>
      <c r="HF8" s="1821"/>
      <c r="HG8" s="1821"/>
      <c r="HH8" s="1821"/>
      <c r="HI8" s="1821"/>
      <c r="HJ8" s="1821"/>
      <c r="HK8" s="1821"/>
      <c r="HL8" s="1821"/>
      <c r="HM8" s="1821"/>
      <c r="HN8" s="1821"/>
      <c r="HO8" s="1821"/>
      <c r="HP8" s="1821"/>
      <c r="HQ8" s="1821"/>
      <c r="HR8" s="1821"/>
      <c r="HS8" s="1821"/>
      <c r="HT8" s="1821"/>
      <c r="HU8" s="1821"/>
      <c r="HV8" s="1821"/>
      <c r="HW8" s="1821"/>
      <c r="HX8" s="1821"/>
      <c r="HY8" s="1821"/>
      <c r="HZ8" s="1821"/>
      <c r="IA8" s="1821"/>
      <c r="IB8" s="1821"/>
      <c r="IC8" s="1821"/>
      <c r="ID8" s="1821"/>
      <c r="IE8" s="1821"/>
      <c r="IF8" s="1821"/>
      <c r="IG8" s="1821"/>
      <c r="IH8" s="1821"/>
      <c r="II8" s="1821"/>
      <c r="IJ8" s="1821"/>
      <c r="IK8" s="1821"/>
      <c r="IL8" s="1821"/>
      <c r="IM8" s="1821"/>
      <c r="IN8" s="1821"/>
      <c r="IO8" s="1821"/>
      <c r="IP8" s="1821"/>
      <c r="IQ8" s="1821"/>
      <c r="IR8" s="1821"/>
      <c r="IS8" s="1821"/>
      <c r="IT8" s="1821"/>
      <c r="IU8" s="1821"/>
    </row>
    <row r="9" spans="1:256" s="1824" customFormat="1" ht="38.25">
      <c r="A9" s="1848" t="s">
        <v>690</v>
      </c>
      <c r="B9" s="1832" t="s">
        <v>688</v>
      </c>
      <c r="C9" s="1839">
        <v>0.14939188959713928</v>
      </c>
      <c r="D9" s="1840">
        <v>0.15197928445732511</v>
      </c>
      <c r="E9" s="1840">
        <v>0.15064510804400549</v>
      </c>
      <c r="F9" s="1840">
        <v>0.14887995580559299</v>
      </c>
      <c r="G9" s="1840">
        <v>0.15162220066028917</v>
      </c>
      <c r="H9" s="1840">
        <v>0.15162773700544846</v>
      </c>
      <c r="I9" s="1841">
        <v>0.14228254605436952</v>
      </c>
      <c r="J9" s="1821"/>
      <c r="K9" s="1821"/>
      <c r="L9" s="1842"/>
      <c r="M9" s="1842"/>
      <c r="N9" s="1842"/>
      <c r="O9" s="1842"/>
      <c r="P9" s="1842"/>
      <c r="Q9" s="1842"/>
      <c r="R9" s="1842"/>
      <c r="S9" s="1842"/>
      <c r="T9" s="1842"/>
      <c r="U9" s="1842"/>
      <c r="V9" s="1842"/>
      <c r="W9" s="1842"/>
      <c r="X9" s="1842"/>
      <c r="Y9" s="1842"/>
      <c r="Z9" s="1842"/>
      <c r="AA9" s="1821"/>
      <c r="AB9" s="1821"/>
      <c r="AC9" s="1821"/>
      <c r="AD9" s="1821"/>
      <c r="AE9" s="1821"/>
      <c r="AF9" s="1821"/>
      <c r="AG9" s="1821"/>
      <c r="AH9" s="1821"/>
      <c r="AI9" s="1821"/>
      <c r="AJ9" s="1821"/>
      <c r="AK9" s="1821"/>
      <c r="AL9" s="1821"/>
      <c r="AM9" s="1821"/>
      <c r="AN9" s="1821"/>
      <c r="AO9" s="1821"/>
      <c r="AP9" s="1821"/>
      <c r="AQ9" s="1821"/>
      <c r="AR9" s="1821"/>
      <c r="AS9" s="1821"/>
      <c r="AT9" s="1821"/>
      <c r="AU9" s="1821"/>
      <c r="AV9" s="1821"/>
      <c r="AW9" s="1821"/>
      <c r="AX9" s="1821"/>
      <c r="AY9" s="1821"/>
      <c r="AZ9" s="1821"/>
      <c r="BA9" s="1821"/>
      <c r="BB9" s="1821"/>
      <c r="BC9" s="1821"/>
      <c r="BD9" s="1821"/>
      <c r="BE9" s="1821"/>
      <c r="BF9" s="1821"/>
      <c r="BG9" s="1821"/>
      <c r="BH9" s="1821"/>
      <c r="BI9" s="1821"/>
      <c r="BJ9" s="1821"/>
      <c r="BK9" s="1821"/>
      <c r="BL9" s="1821"/>
      <c r="BM9" s="1821"/>
      <c r="BN9" s="1821"/>
      <c r="BO9" s="1821"/>
      <c r="BP9" s="1821"/>
      <c r="BQ9" s="1821"/>
      <c r="BR9" s="1821"/>
      <c r="BS9" s="1821"/>
      <c r="BT9" s="1821"/>
      <c r="BU9" s="1821"/>
      <c r="BV9" s="1821"/>
      <c r="BW9" s="1821"/>
      <c r="BX9" s="1821"/>
      <c r="BY9" s="1821"/>
      <c r="BZ9" s="1821"/>
      <c r="CA9" s="1821"/>
      <c r="CB9" s="1821"/>
      <c r="CC9" s="1821"/>
      <c r="CD9" s="1821"/>
      <c r="CE9" s="1821"/>
      <c r="CF9" s="1821"/>
      <c r="CG9" s="1821"/>
      <c r="CH9" s="1821"/>
      <c r="CI9" s="1821"/>
      <c r="CJ9" s="1821"/>
      <c r="CK9" s="1821"/>
      <c r="CL9" s="1821"/>
      <c r="CM9" s="1821"/>
      <c r="CN9" s="1821"/>
      <c r="CO9" s="1821"/>
      <c r="CP9" s="1821"/>
      <c r="CQ9" s="1821"/>
      <c r="CR9" s="1821"/>
      <c r="CS9" s="1821"/>
      <c r="CT9" s="1821"/>
      <c r="CU9" s="1821"/>
      <c r="CV9" s="1821"/>
      <c r="CW9" s="1821"/>
      <c r="CX9" s="1821"/>
      <c r="CY9" s="1821"/>
      <c r="CZ9" s="1821"/>
      <c r="DA9" s="1821"/>
      <c r="DB9" s="1821"/>
      <c r="DC9" s="1821"/>
      <c r="DD9" s="1821"/>
      <c r="DE9" s="1821"/>
      <c r="DF9" s="1821"/>
      <c r="DG9" s="1821"/>
      <c r="DH9" s="1821"/>
      <c r="DI9" s="1821"/>
      <c r="DJ9" s="1821"/>
      <c r="DK9" s="1821"/>
      <c r="DL9" s="1821"/>
      <c r="DM9" s="1821"/>
      <c r="DN9" s="1821"/>
      <c r="DO9" s="1821"/>
      <c r="DP9" s="1821"/>
      <c r="DQ9" s="1821"/>
      <c r="DR9" s="1821"/>
      <c r="DS9" s="1821"/>
      <c r="DT9" s="1821"/>
      <c r="DU9" s="1821"/>
      <c r="DV9" s="1821"/>
      <c r="DW9" s="1821"/>
      <c r="DX9" s="1821"/>
      <c r="DY9" s="1821"/>
      <c r="DZ9" s="1821"/>
      <c r="EA9" s="1821"/>
      <c r="EB9" s="1821"/>
      <c r="EC9" s="1821"/>
      <c r="ED9" s="1821"/>
      <c r="EE9" s="1821"/>
      <c r="EF9" s="1821"/>
      <c r="EG9" s="1821"/>
      <c r="EH9" s="1821"/>
      <c r="EI9" s="1821"/>
      <c r="EJ9" s="1821"/>
      <c r="EK9" s="1821"/>
      <c r="EL9" s="1821"/>
      <c r="EM9" s="1821"/>
      <c r="EN9" s="1821"/>
      <c r="EO9" s="1821"/>
      <c r="EP9" s="1821"/>
      <c r="EQ9" s="1821"/>
      <c r="ER9" s="1821"/>
      <c r="ES9" s="1821"/>
      <c r="ET9" s="1821"/>
      <c r="EU9" s="1821"/>
      <c r="EV9" s="1821"/>
      <c r="EW9" s="1821"/>
      <c r="EX9" s="1821"/>
      <c r="EY9" s="1821"/>
      <c r="EZ9" s="1821"/>
      <c r="FA9" s="1821"/>
      <c r="FB9" s="1821"/>
      <c r="FC9" s="1821"/>
      <c r="FD9" s="1821"/>
      <c r="FE9" s="1821"/>
      <c r="FF9" s="1821"/>
      <c r="FG9" s="1821"/>
      <c r="FH9" s="1821"/>
      <c r="FI9" s="1821"/>
      <c r="FJ9" s="1821"/>
      <c r="FK9" s="1821"/>
      <c r="FL9" s="1821"/>
      <c r="FM9" s="1821"/>
      <c r="FN9" s="1821"/>
      <c r="FO9" s="1821"/>
      <c r="FP9" s="1821"/>
      <c r="FQ9" s="1821"/>
      <c r="FR9" s="1821"/>
      <c r="FS9" s="1821"/>
      <c r="FT9" s="1821"/>
      <c r="FU9" s="1821"/>
      <c r="FV9" s="1821"/>
      <c r="FW9" s="1821"/>
      <c r="FX9" s="1821"/>
      <c r="FY9" s="1821"/>
      <c r="FZ9" s="1821"/>
      <c r="GA9" s="1821"/>
      <c r="GB9" s="1821"/>
      <c r="GC9" s="1821"/>
      <c r="GD9" s="1821"/>
      <c r="GE9" s="1821"/>
      <c r="GF9" s="1821"/>
      <c r="GG9" s="1821"/>
      <c r="GH9" s="1821"/>
      <c r="GI9" s="1821"/>
      <c r="GJ9" s="1821"/>
      <c r="GK9" s="1821"/>
      <c r="GL9" s="1821"/>
      <c r="GM9" s="1821"/>
      <c r="GN9" s="1821"/>
      <c r="GO9" s="1821"/>
      <c r="GP9" s="1821"/>
      <c r="GQ9" s="1821"/>
      <c r="GR9" s="1821"/>
      <c r="GS9" s="1821"/>
      <c r="GT9" s="1821"/>
      <c r="GU9" s="1821"/>
      <c r="GV9" s="1821"/>
      <c r="GW9" s="1821"/>
      <c r="GX9" s="1821"/>
      <c r="GY9" s="1821"/>
      <c r="GZ9" s="1821"/>
      <c r="HA9" s="1821"/>
      <c r="HB9" s="1821"/>
      <c r="HC9" s="1821"/>
      <c r="HD9" s="1821"/>
      <c r="HE9" s="1821"/>
      <c r="HF9" s="1821"/>
      <c r="HG9" s="1821"/>
      <c r="HH9" s="1821"/>
      <c r="HI9" s="1821"/>
      <c r="HJ9" s="1821"/>
      <c r="HK9" s="1821"/>
      <c r="HL9" s="1821"/>
      <c r="HM9" s="1821"/>
      <c r="HN9" s="1821"/>
      <c r="HO9" s="1821"/>
      <c r="HP9" s="1821"/>
      <c r="HQ9" s="1821"/>
      <c r="HR9" s="1821"/>
      <c r="HS9" s="1821"/>
      <c r="HT9" s="1821"/>
      <c r="HU9" s="1821"/>
      <c r="HV9" s="1821"/>
      <c r="HW9" s="1821"/>
      <c r="HX9" s="1821"/>
      <c r="HY9" s="1821"/>
      <c r="HZ9" s="1821"/>
      <c r="IA9" s="1821"/>
      <c r="IB9" s="1821"/>
      <c r="IC9" s="1821"/>
      <c r="ID9" s="1821"/>
      <c r="IE9" s="1821"/>
      <c r="IF9" s="1821"/>
      <c r="IG9" s="1821"/>
      <c r="IH9" s="1821"/>
      <c r="II9" s="1821"/>
      <c r="IJ9" s="1821"/>
      <c r="IK9" s="1821"/>
      <c r="IL9" s="1821"/>
      <c r="IM9" s="1821"/>
      <c r="IN9" s="1821"/>
      <c r="IO9" s="1821"/>
      <c r="IP9" s="1821"/>
      <c r="IQ9" s="1821"/>
      <c r="IR9" s="1821"/>
      <c r="IS9" s="1821"/>
      <c r="IT9" s="1821"/>
      <c r="IU9" s="1821"/>
    </row>
    <row r="10" spans="1:256" s="1824" customFormat="1" ht="38.25">
      <c r="A10" s="1837"/>
      <c r="B10" s="1838" t="s">
        <v>689</v>
      </c>
      <c r="C10" s="1849">
        <v>0.185017502820055</v>
      </c>
      <c r="D10" s="1850">
        <v>0.12396300530589512</v>
      </c>
      <c r="E10" s="1850">
        <v>0.1391258124155198</v>
      </c>
      <c r="F10" s="1850">
        <v>0.15217351002108107</v>
      </c>
      <c r="G10" s="1850">
        <v>0.12444649614523386</v>
      </c>
      <c r="H10" s="1850">
        <v>0.19126904824415383</v>
      </c>
      <c r="I10" s="1851">
        <v>0.15939305284955602</v>
      </c>
      <c r="J10" s="1821"/>
      <c r="K10" s="1821"/>
      <c r="L10" s="1821"/>
      <c r="M10" s="1821"/>
      <c r="N10" s="1821"/>
      <c r="O10" s="1821"/>
      <c r="P10" s="1821"/>
      <c r="Q10" s="1821"/>
      <c r="R10" s="1821"/>
      <c r="S10" s="1821"/>
      <c r="T10" s="1821"/>
      <c r="U10" s="1821"/>
      <c r="V10" s="1821"/>
      <c r="W10" s="1821"/>
      <c r="X10" s="1821"/>
      <c r="Y10" s="1821"/>
      <c r="Z10" s="1821"/>
      <c r="AA10" s="1821"/>
      <c r="AB10" s="1821"/>
      <c r="AC10" s="1821"/>
      <c r="AD10" s="1821"/>
      <c r="AE10" s="1821"/>
      <c r="AF10" s="1821"/>
      <c r="AG10" s="1821"/>
      <c r="AH10" s="1821"/>
      <c r="AI10" s="1821"/>
      <c r="AJ10" s="1821"/>
      <c r="AK10" s="1821"/>
      <c r="AL10" s="1821"/>
      <c r="AM10" s="1821"/>
      <c r="AN10" s="1821"/>
      <c r="AO10" s="1821"/>
      <c r="AP10" s="1821"/>
      <c r="AQ10" s="1821"/>
      <c r="AR10" s="1821"/>
      <c r="AS10" s="1821"/>
      <c r="AT10" s="1821"/>
      <c r="AU10" s="1821"/>
      <c r="AV10" s="1821"/>
      <c r="AW10" s="1821"/>
      <c r="AX10" s="1821"/>
      <c r="AY10" s="1821"/>
      <c r="AZ10" s="1821"/>
      <c r="BA10" s="1821"/>
      <c r="BB10" s="1821"/>
      <c r="BC10" s="1821"/>
      <c r="BD10" s="1821"/>
      <c r="BE10" s="1821"/>
      <c r="BF10" s="1821"/>
      <c r="BG10" s="1821"/>
      <c r="BH10" s="1821"/>
      <c r="BI10" s="1821"/>
      <c r="BJ10" s="1821"/>
      <c r="BK10" s="1821"/>
      <c r="BL10" s="1821"/>
      <c r="BM10" s="1821"/>
      <c r="BN10" s="1821"/>
      <c r="BO10" s="1821"/>
      <c r="BP10" s="1821"/>
      <c r="BQ10" s="1821"/>
      <c r="BR10" s="1821"/>
      <c r="BS10" s="1821"/>
      <c r="BT10" s="1821"/>
      <c r="BU10" s="1821"/>
      <c r="BV10" s="1821"/>
      <c r="BW10" s="1821"/>
      <c r="BX10" s="1821"/>
      <c r="BY10" s="1821"/>
      <c r="BZ10" s="1821"/>
      <c r="CA10" s="1821"/>
      <c r="CB10" s="1821"/>
      <c r="CC10" s="1821"/>
      <c r="CD10" s="1821"/>
      <c r="CE10" s="1821"/>
      <c r="CF10" s="1821"/>
      <c r="CG10" s="1821"/>
      <c r="CH10" s="1821"/>
      <c r="CI10" s="1821"/>
      <c r="CJ10" s="1821"/>
      <c r="CK10" s="1821"/>
      <c r="CL10" s="1821"/>
      <c r="CM10" s="1821"/>
      <c r="CN10" s="1821"/>
      <c r="CO10" s="1821"/>
      <c r="CP10" s="1821"/>
      <c r="CQ10" s="1821"/>
      <c r="CR10" s="1821"/>
      <c r="CS10" s="1821"/>
      <c r="CT10" s="1821"/>
      <c r="CU10" s="1821"/>
      <c r="CV10" s="1821"/>
      <c r="CW10" s="1821"/>
      <c r="CX10" s="1821"/>
      <c r="CY10" s="1821"/>
      <c r="CZ10" s="1821"/>
      <c r="DA10" s="1821"/>
      <c r="DB10" s="1821"/>
      <c r="DC10" s="1821"/>
      <c r="DD10" s="1821"/>
      <c r="DE10" s="1821"/>
      <c r="DF10" s="1821"/>
      <c r="DG10" s="1821"/>
      <c r="DH10" s="1821"/>
      <c r="DI10" s="1821"/>
      <c r="DJ10" s="1821"/>
      <c r="DK10" s="1821"/>
      <c r="DL10" s="1821"/>
      <c r="DM10" s="1821"/>
      <c r="DN10" s="1821"/>
      <c r="DO10" s="1821"/>
      <c r="DP10" s="1821"/>
      <c r="DQ10" s="1821"/>
      <c r="DR10" s="1821"/>
      <c r="DS10" s="1821"/>
      <c r="DT10" s="1821"/>
      <c r="DU10" s="1821"/>
      <c r="DV10" s="1821"/>
      <c r="DW10" s="1821"/>
      <c r="DX10" s="1821"/>
      <c r="DY10" s="1821"/>
      <c r="DZ10" s="1821"/>
      <c r="EA10" s="1821"/>
      <c r="EB10" s="1821"/>
      <c r="EC10" s="1821"/>
      <c r="ED10" s="1821"/>
      <c r="EE10" s="1821"/>
      <c r="EF10" s="1821"/>
      <c r="EG10" s="1821"/>
      <c r="EH10" s="1821"/>
      <c r="EI10" s="1821"/>
      <c r="EJ10" s="1821"/>
      <c r="EK10" s="1821"/>
      <c r="EL10" s="1821"/>
      <c r="EM10" s="1821"/>
      <c r="EN10" s="1821"/>
      <c r="EO10" s="1821"/>
      <c r="EP10" s="1821"/>
      <c r="EQ10" s="1821"/>
      <c r="ER10" s="1821"/>
      <c r="ES10" s="1821"/>
      <c r="ET10" s="1821"/>
      <c r="EU10" s="1821"/>
      <c r="EV10" s="1821"/>
      <c r="EW10" s="1821"/>
      <c r="EX10" s="1821"/>
      <c r="EY10" s="1821"/>
      <c r="EZ10" s="1821"/>
      <c r="FA10" s="1821"/>
      <c r="FB10" s="1821"/>
      <c r="FC10" s="1821"/>
      <c r="FD10" s="1821"/>
      <c r="FE10" s="1821"/>
      <c r="FF10" s="1821"/>
      <c r="FG10" s="1821"/>
      <c r="FH10" s="1821"/>
      <c r="FI10" s="1821"/>
      <c r="FJ10" s="1821"/>
      <c r="FK10" s="1821"/>
      <c r="FL10" s="1821"/>
      <c r="FM10" s="1821"/>
      <c r="FN10" s="1821"/>
      <c r="FO10" s="1821"/>
      <c r="FP10" s="1821"/>
      <c r="FQ10" s="1821"/>
      <c r="FR10" s="1821"/>
      <c r="FS10" s="1821"/>
      <c r="FT10" s="1821"/>
      <c r="FU10" s="1821"/>
      <c r="FV10" s="1821"/>
      <c r="FW10" s="1821"/>
      <c r="FX10" s="1821"/>
      <c r="FY10" s="1821"/>
      <c r="FZ10" s="1821"/>
      <c r="GA10" s="1821"/>
      <c r="GB10" s="1821"/>
      <c r="GC10" s="1821"/>
      <c r="GD10" s="1821"/>
      <c r="GE10" s="1821"/>
      <c r="GF10" s="1821"/>
      <c r="GG10" s="1821"/>
      <c r="GH10" s="1821"/>
      <c r="GI10" s="1821"/>
      <c r="GJ10" s="1821"/>
      <c r="GK10" s="1821"/>
      <c r="GL10" s="1821"/>
      <c r="GM10" s="1821"/>
      <c r="GN10" s="1821"/>
      <c r="GO10" s="1821"/>
      <c r="GP10" s="1821"/>
      <c r="GQ10" s="1821"/>
      <c r="GR10" s="1821"/>
      <c r="GS10" s="1821"/>
      <c r="GT10" s="1821"/>
      <c r="GU10" s="1821"/>
      <c r="GV10" s="1821"/>
      <c r="GW10" s="1821"/>
      <c r="GX10" s="1821"/>
      <c r="GY10" s="1821"/>
      <c r="GZ10" s="1821"/>
      <c r="HA10" s="1821"/>
      <c r="HB10" s="1821"/>
      <c r="HC10" s="1821"/>
      <c r="HD10" s="1821"/>
      <c r="HE10" s="1821"/>
      <c r="HF10" s="1821"/>
      <c r="HG10" s="1821"/>
      <c r="HH10" s="1821"/>
      <c r="HI10" s="1821"/>
      <c r="HJ10" s="1821"/>
      <c r="HK10" s="1821"/>
      <c r="HL10" s="1821"/>
      <c r="HM10" s="1821"/>
      <c r="HN10" s="1821"/>
      <c r="HO10" s="1821"/>
      <c r="HP10" s="1821"/>
      <c r="HQ10" s="1821"/>
      <c r="HR10" s="1821"/>
      <c r="HS10" s="1821"/>
      <c r="HT10" s="1821"/>
      <c r="HU10" s="1821"/>
      <c r="HV10" s="1821"/>
      <c r="HW10" s="1821"/>
      <c r="HX10" s="1821"/>
      <c r="HY10" s="1821"/>
      <c r="HZ10" s="1821"/>
      <c r="IA10" s="1821"/>
      <c r="IB10" s="1821"/>
      <c r="IC10" s="1821"/>
      <c r="ID10" s="1821"/>
      <c r="IE10" s="1821"/>
      <c r="IF10" s="1821"/>
      <c r="IG10" s="1821"/>
      <c r="IH10" s="1821"/>
      <c r="II10" s="1821"/>
      <c r="IJ10" s="1821"/>
      <c r="IK10" s="1821"/>
      <c r="IL10" s="1821"/>
      <c r="IM10" s="1821"/>
      <c r="IN10" s="1821"/>
      <c r="IO10" s="1821"/>
      <c r="IP10" s="1821"/>
      <c r="IQ10" s="1821"/>
      <c r="IR10" s="1821"/>
      <c r="IS10" s="1821"/>
      <c r="IT10" s="1821"/>
      <c r="IU10" s="1821"/>
    </row>
    <row r="11" spans="1:256" s="1824" customFormat="1" ht="15.75" thickBot="1">
      <c r="A11" s="1852"/>
      <c r="B11" s="1844" t="s">
        <v>628</v>
      </c>
      <c r="C11" s="1845">
        <v>0.13443580666781074</v>
      </c>
      <c r="D11" s="1846">
        <v>8.6578368153103311E-2</v>
      </c>
      <c r="E11" s="1846">
        <v>9.2373437435781511E-2</v>
      </c>
      <c r="F11" s="1846">
        <v>0.10516308768214541</v>
      </c>
      <c r="G11" s="1846">
        <v>7.7242468973044487E-2</v>
      </c>
      <c r="H11" s="1846">
        <v>0.14265489390786784</v>
      </c>
      <c r="I11" s="1847">
        <v>0.11192009724579363</v>
      </c>
      <c r="J11" s="1821"/>
      <c r="K11" s="1821"/>
      <c r="L11" s="1821"/>
      <c r="M11" s="1821"/>
      <c r="N11" s="1821"/>
      <c r="O11" s="1821"/>
      <c r="P11" s="1821"/>
      <c r="Q11" s="1821"/>
      <c r="R11" s="1821"/>
      <c r="S11" s="1821"/>
      <c r="T11" s="1821"/>
      <c r="U11" s="1821"/>
      <c r="V11" s="1821"/>
      <c r="W11" s="1821"/>
      <c r="X11" s="1821"/>
      <c r="Y11" s="1821"/>
      <c r="Z11" s="1821"/>
      <c r="AA11" s="1821"/>
      <c r="AB11" s="1821"/>
      <c r="AC11" s="1821"/>
      <c r="AD11" s="1821"/>
      <c r="AE11" s="1821"/>
      <c r="AF11" s="1821"/>
      <c r="AG11" s="1821"/>
      <c r="AH11" s="1821"/>
      <c r="AI11" s="1821"/>
      <c r="AJ11" s="1821"/>
      <c r="AK11" s="1821"/>
      <c r="AL11" s="1821"/>
      <c r="AM11" s="1821"/>
      <c r="AN11" s="1821"/>
      <c r="AO11" s="1821"/>
      <c r="AP11" s="1821"/>
      <c r="AQ11" s="1821"/>
      <c r="AR11" s="1821"/>
      <c r="AS11" s="1821"/>
      <c r="AT11" s="1821"/>
      <c r="AU11" s="1821"/>
      <c r="AV11" s="1821"/>
      <c r="AW11" s="1821"/>
      <c r="AX11" s="1821"/>
      <c r="AY11" s="1821"/>
      <c r="AZ11" s="1821"/>
      <c r="BA11" s="1821"/>
      <c r="BB11" s="1821"/>
      <c r="BC11" s="1821"/>
      <c r="BD11" s="1821"/>
      <c r="BE11" s="1821"/>
      <c r="BF11" s="1821"/>
      <c r="BG11" s="1821"/>
      <c r="BH11" s="1821"/>
      <c r="BI11" s="1821"/>
      <c r="BJ11" s="1821"/>
      <c r="BK11" s="1821"/>
      <c r="BL11" s="1821"/>
      <c r="BM11" s="1821"/>
      <c r="BN11" s="1821"/>
      <c r="BO11" s="1821"/>
      <c r="BP11" s="1821"/>
      <c r="BQ11" s="1821"/>
      <c r="BR11" s="1821"/>
      <c r="BS11" s="1821"/>
      <c r="BT11" s="1821"/>
      <c r="BU11" s="1821"/>
      <c r="BV11" s="1821"/>
      <c r="BW11" s="1821"/>
      <c r="BX11" s="1821"/>
      <c r="BY11" s="1821"/>
      <c r="BZ11" s="1821"/>
      <c r="CA11" s="1821"/>
      <c r="CB11" s="1821"/>
      <c r="CC11" s="1821"/>
      <c r="CD11" s="1821"/>
      <c r="CE11" s="1821"/>
      <c r="CF11" s="1821"/>
      <c r="CG11" s="1821"/>
      <c r="CH11" s="1821"/>
      <c r="CI11" s="1821"/>
      <c r="CJ11" s="1821"/>
      <c r="CK11" s="1821"/>
      <c r="CL11" s="1821"/>
      <c r="CM11" s="1821"/>
      <c r="CN11" s="1821"/>
      <c r="CO11" s="1821"/>
      <c r="CP11" s="1821"/>
      <c r="CQ11" s="1821"/>
      <c r="CR11" s="1821"/>
      <c r="CS11" s="1821"/>
      <c r="CT11" s="1821"/>
      <c r="CU11" s="1821"/>
      <c r="CV11" s="1821"/>
      <c r="CW11" s="1821"/>
      <c r="CX11" s="1821"/>
      <c r="CY11" s="1821"/>
      <c r="CZ11" s="1821"/>
      <c r="DA11" s="1821"/>
      <c r="DB11" s="1821"/>
      <c r="DC11" s="1821"/>
      <c r="DD11" s="1821"/>
      <c r="DE11" s="1821"/>
      <c r="DF11" s="1821"/>
      <c r="DG11" s="1821"/>
      <c r="DH11" s="1821"/>
      <c r="DI11" s="1821"/>
      <c r="DJ11" s="1821"/>
      <c r="DK11" s="1821"/>
      <c r="DL11" s="1821"/>
      <c r="DM11" s="1821"/>
      <c r="DN11" s="1821"/>
      <c r="DO11" s="1821"/>
      <c r="DP11" s="1821"/>
      <c r="DQ11" s="1821"/>
      <c r="DR11" s="1821"/>
      <c r="DS11" s="1821"/>
      <c r="DT11" s="1821"/>
      <c r="DU11" s="1821"/>
      <c r="DV11" s="1821"/>
      <c r="DW11" s="1821"/>
      <c r="DX11" s="1821"/>
      <c r="DY11" s="1821"/>
      <c r="DZ11" s="1821"/>
      <c r="EA11" s="1821"/>
      <c r="EB11" s="1821"/>
      <c r="EC11" s="1821"/>
      <c r="ED11" s="1821"/>
      <c r="EE11" s="1821"/>
      <c r="EF11" s="1821"/>
      <c r="EG11" s="1821"/>
      <c r="EH11" s="1821"/>
      <c r="EI11" s="1821"/>
      <c r="EJ11" s="1821"/>
      <c r="EK11" s="1821"/>
      <c r="EL11" s="1821"/>
      <c r="EM11" s="1821"/>
      <c r="EN11" s="1821"/>
      <c r="EO11" s="1821"/>
      <c r="EP11" s="1821"/>
      <c r="EQ11" s="1821"/>
      <c r="ER11" s="1821"/>
      <c r="ES11" s="1821"/>
      <c r="ET11" s="1821"/>
      <c r="EU11" s="1821"/>
      <c r="EV11" s="1821"/>
      <c r="EW11" s="1821"/>
      <c r="EX11" s="1821"/>
      <c r="EY11" s="1821"/>
      <c r="EZ11" s="1821"/>
      <c r="FA11" s="1821"/>
      <c r="FB11" s="1821"/>
      <c r="FC11" s="1821"/>
      <c r="FD11" s="1821"/>
      <c r="FE11" s="1821"/>
      <c r="FF11" s="1821"/>
      <c r="FG11" s="1821"/>
      <c r="FH11" s="1821"/>
      <c r="FI11" s="1821"/>
      <c r="FJ11" s="1821"/>
      <c r="FK11" s="1821"/>
      <c r="FL11" s="1821"/>
      <c r="FM11" s="1821"/>
      <c r="FN11" s="1821"/>
      <c r="FO11" s="1821"/>
      <c r="FP11" s="1821"/>
      <c r="FQ11" s="1821"/>
      <c r="FR11" s="1821"/>
      <c r="FS11" s="1821"/>
      <c r="FT11" s="1821"/>
      <c r="FU11" s="1821"/>
      <c r="FV11" s="1821"/>
      <c r="FW11" s="1821"/>
      <c r="FX11" s="1821"/>
      <c r="FY11" s="1821"/>
      <c r="FZ11" s="1821"/>
      <c r="GA11" s="1821"/>
      <c r="GB11" s="1821"/>
      <c r="GC11" s="1821"/>
      <c r="GD11" s="1821"/>
      <c r="GE11" s="1821"/>
      <c r="GF11" s="1821"/>
      <c r="GG11" s="1821"/>
      <c r="GH11" s="1821"/>
      <c r="GI11" s="1821"/>
      <c r="GJ11" s="1821"/>
      <c r="GK11" s="1821"/>
      <c r="GL11" s="1821"/>
      <c r="GM11" s="1821"/>
      <c r="GN11" s="1821"/>
      <c r="GO11" s="1821"/>
      <c r="GP11" s="1821"/>
      <c r="GQ11" s="1821"/>
      <c r="GR11" s="1821"/>
      <c r="GS11" s="1821"/>
      <c r="GT11" s="1821"/>
      <c r="GU11" s="1821"/>
      <c r="GV11" s="1821"/>
      <c r="GW11" s="1821"/>
      <c r="GX11" s="1821"/>
      <c r="GY11" s="1821"/>
      <c r="GZ11" s="1821"/>
      <c r="HA11" s="1821"/>
      <c r="HB11" s="1821"/>
      <c r="HC11" s="1821"/>
      <c r="HD11" s="1821"/>
      <c r="HE11" s="1821"/>
      <c r="HF11" s="1821"/>
      <c r="HG11" s="1821"/>
      <c r="HH11" s="1821"/>
      <c r="HI11" s="1821"/>
      <c r="HJ11" s="1821"/>
      <c r="HK11" s="1821"/>
      <c r="HL11" s="1821"/>
      <c r="HM11" s="1821"/>
      <c r="HN11" s="1821"/>
      <c r="HO11" s="1821"/>
      <c r="HP11" s="1821"/>
      <c r="HQ11" s="1821"/>
      <c r="HR11" s="1821"/>
      <c r="HS11" s="1821"/>
      <c r="HT11" s="1821"/>
      <c r="HU11" s="1821"/>
      <c r="HV11" s="1821"/>
      <c r="HW11" s="1821"/>
      <c r="HX11" s="1821"/>
      <c r="HY11" s="1821"/>
      <c r="HZ11" s="1821"/>
      <c r="IA11" s="1821"/>
      <c r="IB11" s="1821"/>
      <c r="IC11" s="1821"/>
      <c r="ID11" s="1821"/>
      <c r="IE11" s="1821"/>
      <c r="IF11" s="1821"/>
      <c r="IG11" s="1821"/>
      <c r="IH11" s="1821"/>
      <c r="II11" s="1821"/>
      <c r="IJ11" s="1821"/>
      <c r="IK11" s="1821"/>
      <c r="IL11" s="1821"/>
      <c r="IM11" s="1821"/>
      <c r="IN11" s="1821"/>
      <c r="IO11" s="1821"/>
      <c r="IP11" s="1821"/>
      <c r="IQ11" s="1821"/>
      <c r="IR11" s="1821"/>
      <c r="IS11" s="1821"/>
      <c r="IT11" s="1821"/>
      <c r="IU11" s="1821"/>
    </row>
    <row r="12" spans="1:256" s="1824" customFormat="1" ht="38.25">
      <c r="A12" s="1831" t="s">
        <v>691</v>
      </c>
      <c r="B12" s="1832" t="s">
        <v>688</v>
      </c>
      <c r="C12" s="1839">
        <v>0.14370763596732719</v>
      </c>
      <c r="D12" s="1840">
        <v>0.15146982054788463</v>
      </c>
      <c r="E12" s="1840">
        <v>0.14746729130792585</v>
      </c>
      <c r="F12" s="1840">
        <v>0.14217183459268831</v>
      </c>
      <c r="G12" s="1840">
        <v>0.15039856915677685</v>
      </c>
      <c r="H12" s="1840">
        <v>0.15041517819225464</v>
      </c>
      <c r="I12" s="1841">
        <v>0.1221666495090498</v>
      </c>
      <c r="J12" s="1821"/>
      <c r="K12" s="1821"/>
      <c r="L12" s="1842"/>
      <c r="M12" s="1842"/>
      <c r="N12" s="1842"/>
      <c r="O12" s="1842"/>
      <c r="P12" s="1842"/>
      <c r="Q12" s="1842"/>
      <c r="R12" s="1842"/>
      <c r="S12" s="1842"/>
      <c r="T12" s="1842"/>
      <c r="U12" s="1821"/>
      <c r="V12" s="1821"/>
      <c r="W12" s="1821"/>
      <c r="X12" s="1821"/>
      <c r="Y12" s="1821"/>
      <c r="Z12" s="1821"/>
      <c r="AA12" s="1821"/>
      <c r="AB12" s="1821"/>
      <c r="AC12" s="1821"/>
      <c r="AD12" s="1821"/>
      <c r="AE12" s="1821"/>
      <c r="AF12" s="1821"/>
      <c r="AG12" s="1821"/>
      <c r="AH12" s="1821"/>
      <c r="AI12" s="1821"/>
      <c r="AJ12" s="1821"/>
      <c r="AK12" s="1821"/>
      <c r="AL12" s="1821"/>
      <c r="AM12" s="1821"/>
      <c r="AN12" s="1821"/>
      <c r="AO12" s="1821"/>
      <c r="AP12" s="1821"/>
      <c r="AQ12" s="1821"/>
      <c r="AR12" s="1821"/>
      <c r="AS12" s="1821"/>
      <c r="AT12" s="1821"/>
      <c r="AU12" s="1821"/>
      <c r="AV12" s="1821"/>
      <c r="AW12" s="1821"/>
      <c r="AX12" s="1821"/>
      <c r="AY12" s="1821"/>
      <c r="AZ12" s="1821"/>
      <c r="BA12" s="1821"/>
      <c r="BB12" s="1821"/>
      <c r="BC12" s="1821"/>
      <c r="BD12" s="1821"/>
      <c r="BE12" s="1821"/>
      <c r="BF12" s="1821"/>
      <c r="BG12" s="1821"/>
      <c r="BH12" s="1821"/>
      <c r="BI12" s="1821"/>
      <c r="BJ12" s="1821"/>
      <c r="BK12" s="1821"/>
      <c r="BL12" s="1821"/>
      <c r="BM12" s="1821"/>
      <c r="BN12" s="1821"/>
      <c r="BO12" s="1821"/>
      <c r="BP12" s="1821"/>
      <c r="BQ12" s="1821"/>
      <c r="BR12" s="1821"/>
      <c r="BS12" s="1821"/>
      <c r="BT12" s="1821"/>
      <c r="BU12" s="1821"/>
      <c r="BV12" s="1821"/>
      <c r="BW12" s="1821"/>
      <c r="BX12" s="1821"/>
      <c r="BY12" s="1821"/>
      <c r="BZ12" s="1821"/>
      <c r="CA12" s="1821"/>
      <c r="CB12" s="1821"/>
      <c r="CC12" s="1821"/>
      <c r="CD12" s="1821"/>
      <c r="CE12" s="1821"/>
      <c r="CF12" s="1821"/>
      <c r="CG12" s="1821"/>
      <c r="CH12" s="1821"/>
      <c r="CI12" s="1821"/>
      <c r="CJ12" s="1821"/>
      <c r="CK12" s="1821"/>
      <c r="CL12" s="1821"/>
      <c r="CM12" s="1821"/>
      <c r="CN12" s="1821"/>
      <c r="CO12" s="1821"/>
      <c r="CP12" s="1821"/>
      <c r="CQ12" s="1821"/>
      <c r="CR12" s="1821"/>
      <c r="CS12" s="1821"/>
      <c r="CT12" s="1821"/>
      <c r="CU12" s="1821"/>
      <c r="CV12" s="1821"/>
      <c r="CW12" s="1821"/>
      <c r="CX12" s="1821"/>
      <c r="CY12" s="1821"/>
      <c r="CZ12" s="1821"/>
      <c r="DA12" s="1821"/>
      <c r="DB12" s="1821"/>
      <c r="DC12" s="1821"/>
      <c r="DD12" s="1821"/>
      <c r="DE12" s="1821"/>
      <c r="DF12" s="1821"/>
      <c r="DG12" s="1821"/>
      <c r="DH12" s="1821"/>
      <c r="DI12" s="1821"/>
      <c r="DJ12" s="1821"/>
      <c r="DK12" s="1821"/>
      <c r="DL12" s="1821"/>
      <c r="DM12" s="1821"/>
      <c r="DN12" s="1821"/>
      <c r="DO12" s="1821"/>
      <c r="DP12" s="1821"/>
      <c r="DQ12" s="1821"/>
      <c r="DR12" s="1821"/>
      <c r="DS12" s="1821"/>
      <c r="DT12" s="1821"/>
      <c r="DU12" s="1821"/>
      <c r="DV12" s="1821"/>
      <c r="DW12" s="1821"/>
      <c r="DX12" s="1821"/>
      <c r="DY12" s="1821"/>
      <c r="DZ12" s="1821"/>
      <c r="EA12" s="1821"/>
      <c r="EB12" s="1821"/>
      <c r="EC12" s="1821"/>
      <c r="ED12" s="1821"/>
      <c r="EE12" s="1821"/>
      <c r="EF12" s="1821"/>
      <c r="EG12" s="1821"/>
      <c r="EH12" s="1821"/>
      <c r="EI12" s="1821"/>
      <c r="EJ12" s="1821"/>
      <c r="EK12" s="1821"/>
      <c r="EL12" s="1821"/>
      <c r="EM12" s="1821"/>
      <c r="EN12" s="1821"/>
      <c r="EO12" s="1821"/>
      <c r="EP12" s="1821"/>
      <c r="EQ12" s="1821"/>
      <c r="ER12" s="1821"/>
      <c r="ES12" s="1821"/>
      <c r="ET12" s="1821"/>
      <c r="EU12" s="1821"/>
      <c r="EV12" s="1821"/>
      <c r="EW12" s="1821"/>
      <c r="EX12" s="1821"/>
      <c r="EY12" s="1821"/>
      <c r="EZ12" s="1821"/>
      <c r="FA12" s="1821"/>
      <c r="FB12" s="1821"/>
      <c r="FC12" s="1821"/>
      <c r="FD12" s="1821"/>
      <c r="FE12" s="1821"/>
      <c r="FF12" s="1821"/>
      <c r="FG12" s="1821"/>
      <c r="FH12" s="1821"/>
      <c r="FI12" s="1821"/>
      <c r="FJ12" s="1821"/>
      <c r="FK12" s="1821"/>
      <c r="FL12" s="1821"/>
      <c r="FM12" s="1821"/>
      <c r="FN12" s="1821"/>
      <c r="FO12" s="1821"/>
      <c r="FP12" s="1821"/>
      <c r="FQ12" s="1821"/>
      <c r="FR12" s="1821"/>
      <c r="FS12" s="1821"/>
      <c r="FT12" s="1821"/>
      <c r="FU12" s="1821"/>
      <c r="FV12" s="1821"/>
      <c r="FW12" s="1821"/>
      <c r="FX12" s="1821"/>
      <c r="FY12" s="1821"/>
      <c r="FZ12" s="1821"/>
      <c r="GA12" s="1821"/>
      <c r="GB12" s="1821"/>
      <c r="GC12" s="1821"/>
      <c r="GD12" s="1821"/>
      <c r="GE12" s="1821"/>
      <c r="GF12" s="1821"/>
      <c r="GG12" s="1821"/>
      <c r="GH12" s="1821"/>
      <c r="GI12" s="1821"/>
      <c r="GJ12" s="1821"/>
      <c r="GK12" s="1821"/>
      <c r="GL12" s="1821"/>
      <c r="GM12" s="1821"/>
      <c r="GN12" s="1821"/>
      <c r="GO12" s="1821"/>
      <c r="GP12" s="1821"/>
      <c r="GQ12" s="1821"/>
      <c r="GR12" s="1821"/>
      <c r="GS12" s="1821"/>
      <c r="GT12" s="1821"/>
      <c r="GU12" s="1821"/>
      <c r="GV12" s="1821"/>
      <c r="GW12" s="1821"/>
      <c r="GX12" s="1821"/>
      <c r="GY12" s="1821"/>
      <c r="GZ12" s="1821"/>
      <c r="HA12" s="1821"/>
      <c r="HB12" s="1821"/>
      <c r="HC12" s="1821"/>
      <c r="HD12" s="1821"/>
      <c r="HE12" s="1821"/>
      <c r="HF12" s="1821"/>
      <c r="HG12" s="1821"/>
      <c r="HH12" s="1821"/>
      <c r="HI12" s="1821"/>
      <c r="HJ12" s="1821"/>
      <c r="HK12" s="1821"/>
      <c r="HL12" s="1821"/>
      <c r="HM12" s="1821"/>
      <c r="HN12" s="1821"/>
      <c r="HO12" s="1821"/>
      <c r="HP12" s="1821"/>
      <c r="HQ12" s="1821"/>
      <c r="HR12" s="1821"/>
      <c r="HS12" s="1821"/>
      <c r="HT12" s="1821"/>
      <c r="HU12" s="1821"/>
      <c r="HV12" s="1821"/>
      <c r="HW12" s="1821"/>
      <c r="HX12" s="1821"/>
      <c r="HY12" s="1821"/>
      <c r="HZ12" s="1821"/>
      <c r="IA12" s="1821"/>
      <c r="IB12" s="1821"/>
      <c r="IC12" s="1821"/>
      <c r="ID12" s="1821"/>
      <c r="IE12" s="1821"/>
      <c r="IF12" s="1821"/>
      <c r="IG12" s="1821"/>
      <c r="IH12" s="1821"/>
      <c r="II12" s="1821"/>
      <c r="IJ12" s="1821"/>
      <c r="IK12" s="1821"/>
      <c r="IL12" s="1821"/>
      <c r="IM12" s="1821"/>
      <c r="IN12" s="1821"/>
      <c r="IO12" s="1821"/>
      <c r="IP12" s="1821"/>
      <c r="IQ12" s="1821"/>
      <c r="IR12" s="1821"/>
      <c r="IS12" s="1821"/>
      <c r="IT12" s="1821"/>
      <c r="IU12" s="1821"/>
    </row>
    <row r="13" spans="1:256" s="1824" customFormat="1" ht="38.25">
      <c r="A13" s="1837"/>
      <c r="B13" s="1838" t="s">
        <v>689</v>
      </c>
      <c r="C13" s="1849">
        <v>0.2879224473647245</v>
      </c>
      <c r="D13" s="1850">
        <v>0.22521883153050157</v>
      </c>
      <c r="E13" s="1850">
        <v>0.23728952036585349</v>
      </c>
      <c r="F13" s="1850">
        <v>0.25547845006593789</v>
      </c>
      <c r="G13" s="1850">
        <v>0.22342140677957706</v>
      </c>
      <c r="H13" s="1850">
        <v>0.29156952270534148</v>
      </c>
      <c r="I13" s="1851">
        <v>0.26183492177947532</v>
      </c>
      <c r="J13" s="1821"/>
      <c r="K13" s="1821"/>
      <c r="L13" s="1821"/>
      <c r="M13" s="1842"/>
      <c r="N13" s="1842"/>
      <c r="O13" s="1842"/>
      <c r="P13" s="1842"/>
      <c r="Q13" s="1842"/>
      <c r="R13" s="1842"/>
      <c r="S13" s="1842"/>
      <c r="T13" s="1842"/>
      <c r="U13" s="1821"/>
      <c r="V13" s="1821"/>
      <c r="W13" s="1821"/>
      <c r="X13" s="1821"/>
      <c r="Y13" s="1821"/>
      <c r="Z13" s="1821"/>
      <c r="AA13" s="1821"/>
      <c r="AB13" s="1821"/>
      <c r="AC13" s="1821"/>
      <c r="AD13" s="1821"/>
      <c r="AE13" s="1821"/>
      <c r="AF13" s="1821"/>
      <c r="AG13" s="1821"/>
      <c r="AH13" s="1821"/>
      <c r="AI13" s="1821"/>
      <c r="AJ13" s="1821"/>
      <c r="AK13" s="1821"/>
      <c r="AL13" s="1821"/>
      <c r="AM13" s="1821"/>
      <c r="AN13" s="1821"/>
      <c r="AO13" s="1821"/>
      <c r="AP13" s="1821"/>
      <c r="AQ13" s="1821"/>
      <c r="AR13" s="1821"/>
      <c r="AS13" s="1821"/>
      <c r="AT13" s="1821"/>
      <c r="AU13" s="1821"/>
      <c r="AV13" s="1821"/>
      <c r="AW13" s="1821"/>
      <c r="AX13" s="1821"/>
      <c r="AY13" s="1821"/>
      <c r="AZ13" s="1821"/>
      <c r="BA13" s="1821"/>
      <c r="BB13" s="1821"/>
      <c r="BC13" s="1821"/>
      <c r="BD13" s="1821"/>
      <c r="BE13" s="1821"/>
      <c r="BF13" s="1821"/>
      <c r="BG13" s="1821"/>
      <c r="BH13" s="1821"/>
      <c r="BI13" s="1821"/>
      <c r="BJ13" s="1821"/>
      <c r="BK13" s="1821"/>
      <c r="BL13" s="1821"/>
      <c r="BM13" s="1821"/>
      <c r="BN13" s="1821"/>
      <c r="BO13" s="1821"/>
      <c r="BP13" s="1821"/>
      <c r="BQ13" s="1821"/>
      <c r="BR13" s="1821"/>
      <c r="BS13" s="1821"/>
      <c r="BT13" s="1821"/>
      <c r="BU13" s="1821"/>
      <c r="BV13" s="1821"/>
      <c r="BW13" s="1821"/>
      <c r="BX13" s="1821"/>
      <c r="BY13" s="1821"/>
      <c r="BZ13" s="1821"/>
      <c r="CA13" s="1821"/>
      <c r="CB13" s="1821"/>
      <c r="CC13" s="1821"/>
      <c r="CD13" s="1821"/>
      <c r="CE13" s="1821"/>
      <c r="CF13" s="1821"/>
      <c r="CG13" s="1821"/>
      <c r="CH13" s="1821"/>
      <c r="CI13" s="1821"/>
      <c r="CJ13" s="1821"/>
      <c r="CK13" s="1821"/>
      <c r="CL13" s="1821"/>
      <c r="CM13" s="1821"/>
      <c r="CN13" s="1821"/>
      <c r="CO13" s="1821"/>
      <c r="CP13" s="1821"/>
      <c r="CQ13" s="1821"/>
      <c r="CR13" s="1821"/>
      <c r="CS13" s="1821"/>
      <c r="CT13" s="1821"/>
      <c r="CU13" s="1821"/>
      <c r="CV13" s="1821"/>
      <c r="CW13" s="1821"/>
      <c r="CX13" s="1821"/>
      <c r="CY13" s="1821"/>
      <c r="CZ13" s="1821"/>
      <c r="DA13" s="1821"/>
      <c r="DB13" s="1821"/>
      <c r="DC13" s="1821"/>
      <c r="DD13" s="1821"/>
      <c r="DE13" s="1821"/>
      <c r="DF13" s="1821"/>
      <c r="DG13" s="1821"/>
      <c r="DH13" s="1821"/>
      <c r="DI13" s="1821"/>
      <c r="DJ13" s="1821"/>
      <c r="DK13" s="1821"/>
      <c r="DL13" s="1821"/>
      <c r="DM13" s="1821"/>
      <c r="DN13" s="1821"/>
      <c r="DO13" s="1821"/>
      <c r="DP13" s="1821"/>
      <c r="DQ13" s="1821"/>
      <c r="DR13" s="1821"/>
      <c r="DS13" s="1821"/>
      <c r="DT13" s="1821"/>
      <c r="DU13" s="1821"/>
      <c r="DV13" s="1821"/>
      <c r="DW13" s="1821"/>
      <c r="DX13" s="1821"/>
      <c r="DY13" s="1821"/>
      <c r="DZ13" s="1821"/>
      <c r="EA13" s="1821"/>
      <c r="EB13" s="1821"/>
      <c r="EC13" s="1821"/>
      <c r="ED13" s="1821"/>
      <c r="EE13" s="1821"/>
      <c r="EF13" s="1821"/>
      <c r="EG13" s="1821"/>
      <c r="EH13" s="1821"/>
      <c r="EI13" s="1821"/>
      <c r="EJ13" s="1821"/>
      <c r="EK13" s="1821"/>
      <c r="EL13" s="1821"/>
      <c r="EM13" s="1821"/>
      <c r="EN13" s="1821"/>
      <c r="EO13" s="1821"/>
      <c r="EP13" s="1821"/>
      <c r="EQ13" s="1821"/>
      <c r="ER13" s="1821"/>
      <c r="ES13" s="1821"/>
      <c r="ET13" s="1821"/>
      <c r="EU13" s="1821"/>
      <c r="EV13" s="1821"/>
      <c r="EW13" s="1821"/>
      <c r="EX13" s="1821"/>
      <c r="EY13" s="1821"/>
      <c r="EZ13" s="1821"/>
      <c r="FA13" s="1821"/>
      <c r="FB13" s="1821"/>
      <c r="FC13" s="1821"/>
      <c r="FD13" s="1821"/>
      <c r="FE13" s="1821"/>
      <c r="FF13" s="1821"/>
      <c r="FG13" s="1821"/>
      <c r="FH13" s="1821"/>
      <c r="FI13" s="1821"/>
      <c r="FJ13" s="1821"/>
      <c r="FK13" s="1821"/>
      <c r="FL13" s="1821"/>
      <c r="FM13" s="1821"/>
      <c r="FN13" s="1821"/>
      <c r="FO13" s="1821"/>
      <c r="FP13" s="1821"/>
      <c r="FQ13" s="1821"/>
      <c r="FR13" s="1821"/>
      <c r="FS13" s="1821"/>
      <c r="FT13" s="1821"/>
      <c r="FU13" s="1821"/>
      <c r="FV13" s="1821"/>
      <c r="FW13" s="1821"/>
      <c r="FX13" s="1821"/>
      <c r="FY13" s="1821"/>
      <c r="FZ13" s="1821"/>
      <c r="GA13" s="1821"/>
      <c r="GB13" s="1821"/>
      <c r="GC13" s="1821"/>
      <c r="GD13" s="1821"/>
      <c r="GE13" s="1821"/>
      <c r="GF13" s="1821"/>
      <c r="GG13" s="1821"/>
      <c r="GH13" s="1821"/>
      <c r="GI13" s="1821"/>
      <c r="GJ13" s="1821"/>
      <c r="GK13" s="1821"/>
      <c r="GL13" s="1821"/>
      <c r="GM13" s="1821"/>
      <c r="GN13" s="1821"/>
      <c r="GO13" s="1821"/>
      <c r="GP13" s="1821"/>
      <c r="GQ13" s="1821"/>
      <c r="GR13" s="1821"/>
      <c r="GS13" s="1821"/>
      <c r="GT13" s="1821"/>
      <c r="GU13" s="1821"/>
      <c r="GV13" s="1821"/>
      <c r="GW13" s="1821"/>
      <c r="GX13" s="1821"/>
      <c r="GY13" s="1821"/>
      <c r="GZ13" s="1821"/>
      <c r="HA13" s="1821"/>
      <c r="HB13" s="1821"/>
      <c r="HC13" s="1821"/>
      <c r="HD13" s="1821"/>
      <c r="HE13" s="1821"/>
      <c r="HF13" s="1821"/>
      <c r="HG13" s="1821"/>
      <c r="HH13" s="1821"/>
      <c r="HI13" s="1821"/>
      <c r="HJ13" s="1821"/>
      <c r="HK13" s="1821"/>
      <c r="HL13" s="1821"/>
      <c r="HM13" s="1821"/>
      <c r="HN13" s="1821"/>
      <c r="HO13" s="1821"/>
      <c r="HP13" s="1821"/>
      <c r="HQ13" s="1821"/>
      <c r="HR13" s="1821"/>
      <c r="HS13" s="1821"/>
      <c r="HT13" s="1821"/>
      <c r="HU13" s="1821"/>
      <c r="HV13" s="1821"/>
      <c r="HW13" s="1821"/>
      <c r="HX13" s="1821"/>
      <c r="HY13" s="1821"/>
      <c r="HZ13" s="1821"/>
      <c r="IA13" s="1821"/>
      <c r="IB13" s="1821"/>
      <c r="IC13" s="1821"/>
      <c r="ID13" s="1821"/>
      <c r="IE13" s="1821"/>
      <c r="IF13" s="1821"/>
      <c r="IG13" s="1821"/>
      <c r="IH13" s="1821"/>
      <c r="II13" s="1821"/>
      <c r="IJ13" s="1821"/>
      <c r="IK13" s="1821"/>
      <c r="IL13" s="1821"/>
      <c r="IM13" s="1821"/>
      <c r="IN13" s="1821"/>
      <c r="IO13" s="1821"/>
      <c r="IP13" s="1821"/>
      <c r="IQ13" s="1821"/>
      <c r="IR13" s="1821"/>
      <c r="IS13" s="1821"/>
      <c r="IT13" s="1821"/>
      <c r="IU13" s="1821"/>
    </row>
    <row r="14" spans="1:256" s="1824" customFormat="1" ht="15.75" thickBot="1">
      <c r="A14" s="1843"/>
      <c r="B14" s="1844" t="s">
        <v>628</v>
      </c>
      <c r="C14" s="1853">
        <v>0.1712063770377292</v>
      </c>
      <c r="D14" s="1854">
        <v>0.13036750461956165</v>
      </c>
      <c r="E14" s="1854">
        <v>0.12575939037061026</v>
      </c>
      <c r="F14" s="1854">
        <v>0.14032527085829286</v>
      </c>
      <c r="G14" s="1854">
        <v>0.11103981491890318</v>
      </c>
      <c r="H14" s="1854">
        <v>0.17909627672674411</v>
      </c>
      <c r="I14" s="1855">
        <v>0.14866256915961856</v>
      </c>
      <c r="J14" s="1821"/>
      <c r="K14" s="1821"/>
      <c r="L14" s="1821"/>
      <c r="M14" s="1821"/>
      <c r="N14" s="1821"/>
      <c r="O14" s="1821"/>
      <c r="P14" s="1821"/>
      <c r="Q14" s="1821"/>
      <c r="R14" s="1821"/>
      <c r="S14" s="1821"/>
      <c r="T14" s="1821"/>
      <c r="U14" s="1821"/>
      <c r="V14" s="1821"/>
      <c r="W14" s="1821"/>
      <c r="X14" s="1821"/>
      <c r="Y14" s="1821"/>
      <c r="Z14" s="1821"/>
      <c r="AA14" s="1821"/>
      <c r="AB14" s="1821"/>
      <c r="AC14" s="1821"/>
      <c r="AD14" s="1821"/>
      <c r="AE14" s="1821"/>
      <c r="AF14" s="1821"/>
      <c r="AG14" s="1821"/>
      <c r="AH14" s="1821"/>
      <c r="AI14" s="1821"/>
      <c r="AJ14" s="1821"/>
      <c r="AK14" s="1821"/>
      <c r="AL14" s="1821"/>
      <c r="AM14" s="1821"/>
      <c r="AN14" s="1821"/>
      <c r="AO14" s="1821"/>
      <c r="AP14" s="1821"/>
      <c r="AQ14" s="1821"/>
      <c r="AR14" s="1821"/>
      <c r="AS14" s="1821"/>
      <c r="AT14" s="1821"/>
      <c r="AU14" s="1821"/>
      <c r="AV14" s="1821"/>
      <c r="AW14" s="1821"/>
      <c r="AX14" s="1821"/>
      <c r="AY14" s="1821"/>
      <c r="AZ14" s="1821"/>
      <c r="BA14" s="1821"/>
      <c r="BB14" s="1821"/>
      <c r="BC14" s="1821"/>
      <c r="BD14" s="1821"/>
      <c r="BE14" s="1821"/>
      <c r="BF14" s="1821"/>
      <c r="BG14" s="1821"/>
      <c r="BH14" s="1821"/>
      <c r="BI14" s="1821"/>
      <c r="BJ14" s="1821"/>
      <c r="BK14" s="1821"/>
      <c r="BL14" s="1821"/>
      <c r="BM14" s="1821"/>
      <c r="BN14" s="1821"/>
      <c r="BO14" s="1821"/>
      <c r="BP14" s="1821"/>
      <c r="BQ14" s="1821"/>
      <c r="BR14" s="1821"/>
      <c r="BS14" s="1821"/>
      <c r="BT14" s="1821"/>
      <c r="BU14" s="1821"/>
      <c r="BV14" s="1821"/>
      <c r="BW14" s="1821"/>
      <c r="BX14" s="1821"/>
      <c r="BY14" s="1821"/>
      <c r="BZ14" s="1821"/>
      <c r="CA14" s="1821"/>
      <c r="CB14" s="1821"/>
      <c r="CC14" s="1821"/>
      <c r="CD14" s="1821"/>
      <c r="CE14" s="1821"/>
      <c r="CF14" s="1821"/>
      <c r="CG14" s="1821"/>
      <c r="CH14" s="1821"/>
      <c r="CI14" s="1821"/>
      <c r="CJ14" s="1821"/>
      <c r="CK14" s="1821"/>
      <c r="CL14" s="1821"/>
      <c r="CM14" s="1821"/>
      <c r="CN14" s="1821"/>
      <c r="CO14" s="1821"/>
      <c r="CP14" s="1821"/>
      <c r="CQ14" s="1821"/>
      <c r="CR14" s="1821"/>
      <c r="CS14" s="1821"/>
      <c r="CT14" s="1821"/>
      <c r="CU14" s="1821"/>
      <c r="CV14" s="1821"/>
      <c r="CW14" s="1821"/>
      <c r="CX14" s="1821"/>
      <c r="CY14" s="1821"/>
      <c r="CZ14" s="1821"/>
      <c r="DA14" s="1821"/>
      <c r="DB14" s="1821"/>
      <c r="DC14" s="1821"/>
      <c r="DD14" s="1821"/>
      <c r="DE14" s="1821"/>
      <c r="DF14" s="1821"/>
      <c r="DG14" s="1821"/>
      <c r="DH14" s="1821"/>
      <c r="DI14" s="1821"/>
      <c r="DJ14" s="1821"/>
      <c r="DK14" s="1821"/>
      <c r="DL14" s="1821"/>
      <c r="DM14" s="1821"/>
      <c r="DN14" s="1821"/>
      <c r="DO14" s="1821"/>
      <c r="DP14" s="1821"/>
      <c r="DQ14" s="1821"/>
      <c r="DR14" s="1821"/>
      <c r="DS14" s="1821"/>
      <c r="DT14" s="1821"/>
      <c r="DU14" s="1821"/>
      <c r="DV14" s="1821"/>
      <c r="DW14" s="1821"/>
      <c r="DX14" s="1821"/>
      <c r="DY14" s="1821"/>
      <c r="DZ14" s="1821"/>
      <c r="EA14" s="1821"/>
      <c r="EB14" s="1821"/>
      <c r="EC14" s="1821"/>
      <c r="ED14" s="1821"/>
      <c r="EE14" s="1821"/>
      <c r="EF14" s="1821"/>
      <c r="EG14" s="1821"/>
      <c r="EH14" s="1821"/>
      <c r="EI14" s="1821"/>
      <c r="EJ14" s="1821"/>
      <c r="EK14" s="1821"/>
      <c r="EL14" s="1821"/>
      <c r="EM14" s="1821"/>
      <c r="EN14" s="1821"/>
      <c r="EO14" s="1821"/>
      <c r="EP14" s="1821"/>
      <c r="EQ14" s="1821"/>
      <c r="ER14" s="1821"/>
      <c r="ES14" s="1821"/>
      <c r="ET14" s="1821"/>
      <c r="EU14" s="1821"/>
      <c r="EV14" s="1821"/>
      <c r="EW14" s="1821"/>
      <c r="EX14" s="1821"/>
      <c r="EY14" s="1821"/>
      <c r="EZ14" s="1821"/>
      <c r="FA14" s="1821"/>
      <c r="FB14" s="1821"/>
      <c r="FC14" s="1821"/>
      <c r="FD14" s="1821"/>
      <c r="FE14" s="1821"/>
      <c r="FF14" s="1821"/>
      <c r="FG14" s="1821"/>
      <c r="FH14" s="1821"/>
      <c r="FI14" s="1821"/>
      <c r="FJ14" s="1821"/>
      <c r="FK14" s="1821"/>
      <c r="FL14" s="1821"/>
      <c r="FM14" s="1821"/>
      <c r="FN14" s="1821"/>
      <c r="FO14" s="1821"/>
      <c r="FP14" s="1821"/>
      <c r="FQ14" s="1821"/>
      <c r="FR14" s="1821"/>
      <c r="FS14" s="1821"/>
      <c r="FT14" s="1821"/>
      <c r="FU14" s="1821"/>
      <c r="FV14" s="1821"/>
      <c r="FW14" s="1821"/>
      <c r="FX14" s="1821"/>
      <c r="FY14" s="1821"/>
      <c r="FZ14" s="1821"/>
      <c r="GA14" s="1821"/>
      <c r="GB14" s="1821"/>
      <c r="GC14" s="1821"/>
      <c r="GD14" s="1821"/>
      <c r="GE14" s="1821"/>
      <c r="GF14" s="1821"/>
      <c r="GG14" s="1821"/>
      <c r="GH14" s="1821"/>
      <c r="GI14" s="1821"/>
      <c r="GJ14" s="1821"/>
      <c r="GK14" s="1821"/>
      <c r="GL14" s="1821"/>
      <c r="GM14" s="1821"/>
      <c r="GN14" s="1821"/>
      <c r="GO14" s="1821"/>
      <c r="GP14" s="1821"/>
      <c r="GQ14" s="1821"/>
      <c r="GR14" s="1821"/>
      <c r="GS14" s="1821"/>
      <c r="GT14" s="1821"/>
      <c r="GU14" s="1821"/>
      <c r="GV14" s="1821"/>
      <c r="GW14" s="1821"/>
      <c r="GX14" s="1821"/>
      <c r="GY14" s="1821"/>
      <c r="GZ14" s="1821"/>
      <c r="HA14" s="1821"/>
      <c r="HB14" s="1821"/>
      <c r="HC14" s="1821"/>
      <c r="HD14" s="1821"/>
      <c r="HE14" s="1821"/>
      <c r="HF14" s="1821"/>
      <c r="HG14" s="1821"/>
      <c r="HH14" s="1821"/>
      <c r="HI14" s="1821"/>
      <c r="HJ14" s="1821"/>
      <c r="HK14" s="1821"/>
      <c r="HL14" s="1821"/>
      <c r="HM14" s="1821"/>
      <c r="HN14" s="1821"/>
      <c r="HO14" s="1821"/>
      <c r="HP14" s="1821"/>
      <c r="HQ14" s="1821"/>
      <c r="HR14" s="1821"/>
      <c r="HS14" s="1821"/>
      <c r="HT14" s="1821"/>
      <c r="HU14" s="1821"/>
      <c r="HV14" s="1821"/>
      <c r="HW14" s="1821"/>
      <c r="HX14" s="1821"/>
      <c r="HY14" s="1821"/>
      <c r="HZ14" s="1821"/>
      <c r="IA14" s="1821"/>
      <c r="IB14" s="1821"/>
      <c r="IC14" s="1821"/>
      <c r="ID14" s="1821"/>
      <c r="IE14" s="1821"/>
      <c r="IF14" s="1821"/>
      <c r="IG14" s="1821"/>
      <c r="IH14" s="1821"/>
      <c r="II14" s="1821"/>
      <c r="IJ14" s="1821"/>
      <c r="IK14" s="1821"/>
      <c r="IL14" s="1821"/>
      <c r="IM14" s="1821"/>
      <c r="IN14" s="1821"/>
      <c r="IO14" s="1821"/>
      <c r="IP14" s="1821"/>
      <c r="IQ14" s="1821"/>
      <c r="IR14" s="1821"/>
      <c r="IS14" s="1821"/>
      <c r="IT14" s="1821"/>
      <c r="IU14" s="1821"/>
    </row>
    <row r="15" spans="1:256">
      <c r="C15" s="1842"/>
      <c r="D15" s="1842"/>
      <c r="E15" s="1842"/>
      <c r="F15" s="1842"/>
      <c r="G15" s="1842"/>
      <c r="H15" s="1842"/>
      <c r="I15" s="1842"/>
      <c r="J15" s="1842"/>
    </row>
    <row r="16" spans="1:256" s="1824" customFormat="1" ht="15">
      <c r="A16" s="1821"/>
      <c r="B16" s="1842"/>
      <c r="C16" s="1842"/>
      <c r="D16" s="1842"/>
      <c r="E16" s="1842"/>
      <c r="F16" s="1842"/>
      <c r="G16" s="1842"/>
      <c r="H16" s="1842"/>
      <c r="I16" s="1842"/>
      <c r="J16" s="1842"/>
      <c r="K16" s="1821"/>
      <c r="L16" s="1821"/>
      <c r="M16" s="1821"/>
      <c r="N16" s="1821"/>
      <c r="O16" s="1821"/>
      <c r="P16" s="1821"/>
      <c r="Q16" s="1821"/>
      <c r="R16" s="1821"/>
      <c r="S16" s="1821"/>
      <c r="T16" s="1821"/>
      <c r="U16" s="1821"/>
      <c r="V16" s="1821"/>
      <c r="W16" s="1821"/>
      <c r="X16" s="1821"/>
      <c r="Y16" s="1821"/>
      <c r="Z16" s="1821"/>
      <c r="AA16" s="1821"/>
      <c r="AB16" s="1821"/>
      <c r="AC16" s="1821"/>
      <c r="AD16" s="1821"/>
      <c r="AE16" s="1821"/>
      <c r="AF16" s="1821"/>
      <c r="AG16" s="1821"/>
      <c r="AH16" s="1821"/>
      <c r="AI16" s="1821"/>
      <c r="AJ16" s="1821"/>
      <c r="AK16" s="1821"/>
      <c r="AL16" s="1821"/>
      <c r="AM16" s="1821"/>
      <c r="AN16" s="1821"/>
      <c r="AO16" s="1821"/>
      <c r="AP16" s="1821"/>
      <c r="AQ16" s="1821"/>
      <c r="AR16" s="1821"/>
      <c r="AS16" s="1821"/>
      <c r="AT16" s="1821"/>
      <c r="AU16" s="1821"/>
      <c r="AV16" s="1821"/>
      <c r="AW16" s="1821"/>
      <c r="AX16" s="1821"/>
      <c r="AY16" s="1821"/>
      <c r="AZ16" s="1821"/>
      <c r="BA16" s="1821"/>
      <c r="BB16" s="1821"/>
      <c r="BC16" s="1821"/>
      <c r="BD16" s="1821"/>
      <c r="BE16" s="1821"/>
      <c r="BF16" s="1821"/>
      <c r="BG16" s="1821"/>
      <c r="BH16" s="1821"/>
      <c r="BI16" s="1821"/>
      <c r="BJ16" s="1821"/>
      <c r="BK16" s="1821"/>
      <c r="BL16" s="1821"/>
      <c r="BM16" s="1821"/>
      <c r="BN16" s="1821"/>
      <c r="BO16" s="1821"/>
      <c r="BP16" s="1821"/>
      <c r="BQ16" s="1821"/>
      <c r="BR16" s="1821"/>
      <c r="BS16" s="1821"/>
      <c r="BT16" s="1821"/>
      <c r="BU16" s="1821"/>
      <c r="BV16" s="1821"/>
      <c r="BW16" s="1821"/>
      <c r="BX16" s="1821"/>
      <c r="BY16" s="1821"/>
      <c r="BZ16" s="1821"/>
      <c r="CA16" s="1821"/>
      <c r="CB16" s="1821"/>
      <c r="CC16" s="1821"/>
      <c r="CD16" s="1821"/>
      <c r="CE16" s="1821"/>
      <c r="CF16" s="1821"/>
      <c r="CG16" s="1821"/>
      <c r="CH16" s="1821"/>
      <c r="CI16" s="1821"/>
      <c r="CJ16" s="1821"/>
      <c r="CK16" s="1821"/>
      <c r="CL16" s="1821"/>
      <c r="CM16" s="1821"/>
      <c r="CN16" s="1821"/>
      <c r="CO16" s="1821"/>
      <c r="CP16" s="1821"/>
      <c r="CQ16" s="1821"/>
      <c r="CR16" s="1821"/>
      <c r="CS16" s="1821"/>
      <c r="CT16" s="1821"/>
      <c r="CU16" s="1821"/>
      <c r="CV16" s="1821"/>
      <c r="CW16" s="1821"/>
      <c r="CX16" s="1821"/>
      <c r="CY16" s="1821"/>
      <c r="CZ16" s="1821"/>
      <c r="DA16" s="1821"/>
      <c r="DB16" s="1821"/>
      <c r="DC16" s="1821"/>
      <c r="DD16" s="1821"/>
      <c r="DE16" s="1821"/>
      <c r="DF16" s="1821"/>
      <c r="DG16" s="1821"/>
      <c r="DH16" s="1821"/>
      <c r="DI16" s="1821"/>
      <c r="DJ16" s="1821"/>
      <c r="DK16" s="1821"/>
      <c r="DL16" s="1821"/>
      <c r="DM16" s="1821"/>
      <c r="DN16" s="1821"/>
      <c r="DO16" s="1821"/>
      <c r="DP16" s="1821"/>
      <c r="DQ16" s="1821"/>
      <c r="DR16" s="1821"/>
      <c r="DS16" s="1821"/>
      <c r="DT16" s="1821"/>
      <c r="DU16" s="1821"/>
      <c r="DV16" s="1821"/>
      <c r="DW16" s="1821"/>
      <c r="DX16" s="1821"/>
      <c r="DY16" s="1821"/>
      <c r="DZ16" s="1821"/>
      <c r="EA16" s="1821"/>
      <c r="EB16" s="1821"/>
      <c r="EC16" s="1821"/>
      <c r="ED16" s="1821"/>
      <c r="EE16" s="1821"/>
      <c r="EF16" s="1821"/>
      <c r="EG16" s="1821"/>
      <c r="EH16" s="1821"/>
      <c r="EI16" s="1821"/>
      <c r="EJ16" s="1821"/>
      <c r="EK16" s="1821"/>
      <c r="EL16" s="1821"/>
      <c r="EM16" s="1821"/>
      <c r="EN16" s="1821"/>
      <c r="EO16" s="1821"/>
      <c r="EP16" s="1821"/>
      <c r="EQ16" s="1821"/>
      <c r="ER16" s="1821"/>
      <c r="ES16" s="1821"/>
      <c r="ET16" s="1821"/>
      <c r="EU16" s="1821"/>
      <c r="EV16" s="1821"/>
      <c r="EW16" s="1821"/>
      <c r="EX16" s="1821"/>
      <c r="EY16" s="1821"/>
      <c r="EZ16" s="1821"/>
      <c r="FA16" s="1821"/>
      <c r="FB16" s="1821"/>
      <c r="FC16" s="1821"/>
      <c r="FD16" s="1821"/>
      <c r="FE16" s="1821"/>
      <c r="FF16" s="1821"/>
      <c r="FG16" s="1821"/>
      <c r="FH16" s="1821"/>
      <c r="FI16" s="1821"/>
      <c r="FJ16" s="1821"/>
      <c r="FK16" s="1821"/>
      <c r="FL16" s="1821"/>
      <c r="FM16" s="1821"/>
      <c r="FN16" s="1821"/>
      <c r="FO16" s="1821"/>
      <c r="FP16" s="1821"/>
      <c r="FQ16" s="1821"/>
      <c r="FR16" s="1821"/>
      <c r="FS16" s="1821"/>
      <c r="FT16" s="1821"/>
      <c r="FU16" s="1821"/>
      <c r="FV16" s="1821"/>
      <c r="FW16" s="1821"/>
      <c r="FX16" s="1821"/>
      <c r="FY16" s="1821"/>
      <c r="FZ16" s="1821"/>
      <c r="GA16" s="1821"/>
      <c r="GB16" s="1821"/>
      <c r="GC16" s="1821"/>
      <c r="GD16" s="1821"/>
      <c r="GE16" s="1821"/>
      <c r="GF16" s="1821"/>
      <c r="GG16" s="1821"/>
      <c r="GH16" s="1821"/>
      <c r="GI16" s="1821"/>
      <c r="GJ16" s="1821"/>
      <c r="GK16" s="1821"/>
      <c r="GL16" s="1821"/>
      <c r="GM16" s="1821"/>
      <c r="GN16" s="1821"/>
      <c r="GO16" s="1821"/>
      <c r="GP16" s="1821"/>
      <c r="GQ16" s="1821"/>
      <c r="GR16" s="1821"/>
      <c r="GS16" s="1821"/>
      <c r="GT16" s="1821"/>
      <c r="GU16" s="1821"/>
      <c r="GV16" s="1821"/>
      <c r="GW16" s="1821"/>
      <c r="GX16" s="1821"/>
      <c r="GY16" s="1821"/>
      <c r="GZ16" s="1821"/>
      <c r="HA16" s="1821"/>
      <c r="HB16" s="1821"/>
      <c r="HC16" s="1821"/>
      <c r="HD16" s="1821"/>
      <c r="HE16" s="1821"/>
      <c r="HF16" s="1821"/>
      <c r="HG16" s="1821"/>
      <c r="HH16" s="1821"/>
      <c r="HI16" s="1821"/>
      <c r="HJ16" s="1821"/>
      <c r="HK16" s="1821"/>
      <c r="HL16" s="1821"/>
      <c r="HM16" s="1821"/>
      <c r="HN16" s="1821"/>
      <c r="HO16" s="1821"/>
      <c r="HP16" s="1821"/>
      <c r="HQ16" s="1821"/>
      <c r="HR16" s="1821"/>
      <c r="HS16" s="1821"/>
      <c r="HT16" s="1821"/>
      <c r="HU16" s="1821"/>
      <c r="HV16" s="1821"/>
      <c r="HW16" s="1821"/>
      <c r="HX16" s="1821"/>
      <c r="HY16" s="1821"/>
      <c r="HZ16" s="1821"/>
      <c r="IA16" s="1821"/>
      <c r="IB16" s="1821"/>
      <c r="IC16" s="1821"/>
      <c r="ID16" s="1821"/>
      <c r="IE16" s="1821"/>
      <c r="IF16" s="1821"/>
      <c r="IG16" s="1821"/>
      <c r="IH16" s="1821"/>
      <c r="II16" s="1821"/>
      <c r="IJ16" s="1821"/>
      <c r="IK16" s="1821"/>
      <c r="IL16" s="1821"/>
      <c r="IM16" s="1821"/>
      <c r="IN16" s="1821"/>
      <c r="IO16" s="1821"/>
      <c r="IP16" s="1821"/>
      <c r="IQ16" s="1821"/>
      <c r="IR16" s="1821"/>
      <c r="IS16" s="1821"/>
      <c r="IT16" s="1821"/>
      <c r="IU16" s="1821"/>
      <c r="IV16" s="1821"/>
    </row>
    <row r="17" spans="1:256" s="1824" customFormat="1" ht="15" customHeight="1">
      <c r="A17" s="1825" t="s">
        <v>692</v>
      </c>
      <c r="B17" s="1825"/>
      <c r="C17" s="1825"/>
      <c r="D17" s="1825"/>
      <c r="E17" s="1825"/>
      <c r="F17" s="1825"/>
      <c r="G17" s="1825"/>
      <c r="H17" s="1825"/>
      <c r="I17" s="1825"/>
      <c r="J17" s="1821"/>
      <c r="K17" s="1821"/>
      <c r="L17" s="1821"/>
      <c r="M17" s="1821"/>
      <c r="N17" s="1821"/>
      <c r="O17" s="1821"/>
      <c r="P17" s="1821"/>
      <c r="Q17" s="1821"/>
      <c r="R17" s="1821"/>
      <c r="S17" s="1821"/>
      <c r="T17" s="1821"/>
      <c r="U17" s="1821"/>
      <c r="V17" s="1821"/>
      <c r="W17" s="1821"/>
      <c r="X17" s="1821"/>
      <c r="Y17" s="1821"/>
      <c r="Z17" s="1821"/>
      <c r="AA17" s="1821"/>
      <c r="AB17" s="1821"/>
      <c r="AC17" s="1821"/>
      <c r="AD17" s="1821"/>
      <c r="AE17" s="1821"/>
      <c r="AF17" s="1821"/>
      <c r="AG17" s="1821"/>
      <c r="AH17" s="1821"/>
      <c r="AI17" s="1821"/>
      <c r="AJ17" s="1821"/>
      <c r="AK17" s="1821"/>
      <c r="AL17" s="1821"/>
      <c r="AM17" s="1821"/>
      <c r="AN17" s="1821"/>
      <c r="AO17" s="1821"/>
      <c r="AP17" s="1821"/>
      <c r="AQ17" s="1821"/>
      <c r="AR17" s="1821"/>
      <c r="AS17" s="1821"/>
      <c r="AT17" s="1821"/>
      <c r="AU17" s="1821"/>
      <c r="AV17" s="1821"/>
      <c r="AW17" s="1821"/>
      <c r="AX17" s="1821"/>
      <c r="AY17" s="1821"/>
      <c r="AZ17" s="1821"/>
      <c r="BA17" s="1821"/>
      <c r="BB17" s="1821"/>
      <c r="BC17" s="1821"/>
      <c r="BD17" s="1821"/>
      <c r="BE17" s="1821"/>
      <c r="BF17" s="1821"/>
      <c r="BG17" s="1821"/>
      <c r="BH17" s="1821"/>
      <c r="BI17" s="1821"/>
      <c r="BJ17" s="1821"/>
      <c r="BK17" s="1821"/>
      <c r="BL17" s="1821"/>
      <c r="BM17" s="1821"/>
      <c r="BN17" s="1821"/>
      <c r="BO17" s="1821"/>
      <c r="BP17" s="1821"/>
      <c r="BQ17" s="1821"/>
      <c r="BR17" s="1821"/>
      <c r="BS17" s="1821"/>
      <c r="BT17" s="1821"/>
      <c r="BU17" s="1821"/>
      <c r="BV17" s="1821"/>
      <c r="BW17" s="1821"/>
      <c r="BX17" s="1821"/>
      <c r="BY17" s="1821"/>
      <c r="BZ17" s="1821"/>
      <c r="CA17" s="1821"/>
      <c r="CB17" s="1821"/>
      <c r="CC17" s="1821"/>
      <c r="CD17" s="1821"/>
      <c r="CE17" s="1821"/>
      <c r="CF17" s="1821"/>
      <c r="CG17" s="1821"/>
      <c r="CH17" s="1821"/>
      <c r="CI17" s="1821"/>
      <c r="CJ17" s="1821"/>
      <c r="CK17" s="1821"/>
      <c r="CL17" s="1821"/>
      <c r="CM17" s="1821"/>
      <c r="CN17" s="1821"/>
      <c r="CO17" s="1821"/>
      <c r="CP17" s="1821"/>
      <c r="CQ17" s="1821"/>
      <c r="CR17" s="1821"/>
      <c r="CS17" s="1821"/>
      <c r="CT17" s="1821"/>
      <c r="CU17" s="1821"/>
      <c r="CV17" s="1821"/>
      <c r="CW17" s="1821"/>
      <c r="CX17" s="1821"/>
      <c r="CY17" s="1821"/>
      <c r="CZ17" s="1821"/>
      <c r="DA17" s="1821"/>
      <c r="DB17" s="1821"/>
      <c r="DC17" s="1821"/>
      <c r="DD17" s="1821"/>
      <c r="DE17" s="1821"/>
      <c r="DF17" s="1821"/>
      <c r="DG17" s="1821"/>
      <c r="DH17" s="1821"/>
      <c r="DI17" s="1821"/>
      <c r="DJ17" s="1821"/>
      <c r="DK17" s="1821"/>
      <c r="DL17" s="1821"/>
      <c r="DM17" s="1821"/>
      <c r="DN17" s="1821"/>
      <c r="DO17" s="1821"/>
      <c r="DP17" s="1821"/>
      <c r="DQ17" s="1821"/>
      <c r="DR17" s="1821"/>
      <c r="DS17" s="1821"/>
      <c r="DT17" s="1821"/>
      <c r="DU17" s="1821"/>
      <c r="DV17" s="1821"/>
      <c r="DW17" s="1821"/>
      <c r="DX17" s="1821"/>
      <c r="DY17" s="1821"/>
      <c r="DZ17" s="1821"/>
      <c r="EA17" s="1821"/>
      <c r="EB17" s="1821"/>
      <c r="EC17" s="1821"/>
      <c r="ED17" s="1821"/>
      <c r="EE17" s="1821"/>
      <c r="EF17" s="1821"/>
      <c r="EG17" s="1821"/>
      <c r="EH17" s="1821"/>
      <c r="EI17" s="1821"/>
      <c r="EJ17" s="1821"/>
      <c r="EK17" s="1821"/>
      <c r="EL17" s="1821"/>
      <c r="EM17" s="1821"/>
      <c r="EN17" s="1821"/>
      <c r="EO17" s="1821"/>
      <c r="EP17" s="1821"/>
      <c r="EQ17" s="1821"/>
      <c r="ER17" s="1821"/>
      <c r="ES17" s="1821"/>
      <c r="ET17" s="1821"/>
      <c r="EU17" s="1821"/>
      <c r="EV17" s="1821"/>
      <c r="EW17" s="1821"/>
      <c r="EX17" s="1821"/>
      <c r="EY17" s="1821"/>
      <c r="EZ17" s="1821"/>
      <c r="FA17" s="1821"/>
      <c r="FB17" s="1821"/>
      <c r="FC17" s="1821"/>
      <c r="FD17" s="1821"/>
      <c r="FE17" s="1821"/>
      <c r="FF17" s="1821"/>
      <c r="FG17" s="1821"/>
      <c r="FH17" s="1821"/>
      <c r="FI17" s="1821"/>
      <c r="FJ17" s="1821"/>
      <c r="FK17" s="1821"/>
      <c r="FL17" s="1821"/>
      <c r="FM17" s="1821"/>
      <c r="FN17" s="1821"/>
      <c r="FO17" s="1821"/>
      <c r="FP17" s="1821"/>
      <c r="FQ17" s="1821"/>
      <c r="FR17" s="1821"/>
      <c r="FS17" s="1821"/>
      <c r="FT17" s="1821"/>
      <c r="FU17" s="1821"/>
      <c r="FV17" s="1821"/>
      <c r="FW17" s="1821"/>
      <c r="FX17" s="1821"/>
      <c r="FY17" s="1821"/>
      <c r="FZ17" s="1821"/>
      <c r="GA17" s="1821"/>
      <c r="GB17" s="1821"/>
      <c r="GC17" s="1821"/>
      <c r="GD17" s="1821"/>
      <c r="GE17" s="1821"/>
      <c r="GF17" s="1821"/>
      <c r="GG17" s="1821"/>
      <c r="GH17" s="1821"/>
      <c r="GI17" s="1821"/>
      <c r="GJ17" s="1821"/>
      <c r="GK17" s="1821"/>
      <c r="GL17" s="1821"/>
      <c r="GM17" s="1821"/>
      <c r="GN17" s="1821"/>
      <c r="GO17" s="1821"/>
      <c r="GP17" s="1821"/>
      <c r="GQ17" s="1821"/>
      <c r="GR17" s="1821"/>
      <c r="GS17" s="1821"/>
      <c r="GT17" s="1821"/>
      <c r="GU17" s="1821"/>
      <c r="GV17" s="1821"/>
      <c r="GW17" s="1821"/>
      <c r="GX17" s="1821"/>
      <c r="GY17" s="1821"/>
      <c r="GZ17" s="1821"/>
      <c r="HA17" s="1821"/>
      <c r="HB17" s="1821"/>
      <c r="HC17" s="1821"/>
      <c r="HD17" s="1821"/>
      <c r="HE17" s="1821"/>
      <c r="HF17" s="1821"/>
      <c r="HG17" s="1821"/>
      <c r="HH17" s="1821"/>
      <c r="HI17" s="1821"/>
      <c r="HJ17" s="1821"/>
      <c r="HK17" s="1821"/>
      <c r="HL17" s="1821"/>
      <c r="HM17" s="1821"/>
      <c r="HN17" s="1821"/>
      <c r="HO17" s="1821"/>
      <c r="HP17" s="1821"/>
      <c r="HQ17" s="1821"/>
      <c r="HR17" s="1821"/>
      <c r="HS17" s="1821"/>
      <c r="HT17" s="1821"/>
      <c r="HU17" s="1821"/>
      <c r="HV17" s="1821"/>
      <c r="HW17" s="1821"/>
      <c r="HX17" s="1821"/>
      <c r="HY17" s="1821"/>
      <c r="HZ17" s="1821"/>
      <c r="IA17" s="1821"/>
      <c r="IB17" s="1821"/>
      <c r="IC17" s="1821"/>
      <c r="ID17" s="1821"/>
      <c r="IE17" s="1821"/>
      <c r="IF17" s="1821"/>
      <c r="IG17" s="1821"/>
      <c r="IH17" s="1821"/>
      <c r="II17" s="1821"/>
      <c r="IJ17" s="1821"/>
      <c r="IK17" s="1821"/>
      <c r="IL17" s="1821"/>
      <c r="IM17" s="1821"/>
      <c r="IN17" s="1821"/>
      <c r="IO17" s="1821"/>
      <c r="IP17" s="1821"/>
      <c r="IQ17" s="1821"/>
      <c r="IR17" s="1821"/>
      <c r="IS17" s="1821"/>
      <c r="IT17" s="1821"/>
      <c r="IU17" s="1821"/>
      <c r="IV17" s="1821"/>
    </row>
    <row r="18" spans="1:256" s="1824" customFormat="1" ht="15.75" thickBot="1">
      <c r="A18" s="1821"/>
      <c r="B18" s="1821"/>
      <c r="C18" s="1821"/>
      <c r="D18" s="1821"/>
      <c r="E18" s="1821"/>
      <c r="F18" s="1821"/>
      <c r="G18" s="1821"/>
      <c r="H18" s="1821"/>
      <c r="I18" s="1821"/>
      <c r="J18" s="1821"/>
      <c r="K18" s="1821"/>
      <c r="L18" s="1821"/>
      <c r="M18" s="1821"/>
      <c r="N18" s="1821"/>
      <c r="O18" s="1821"/>
      <c r="P18" s="1821"/>
      <c r="Q18" s="1821"/>
      <c r="R18" s="1821"/>
      <c r="S18" s="1821"/>
      <c r="T18" s="1821"/>
      <c r="U18" s="1821"/>
      <c r="V18" s="1821"/>
      <c r="W18" s="1821"/>
      <c r="X18" s="1821"/>
      <c r="Y18" s="1821"/>
      <c r="Z18" s="1821"/>
      <c r="AA18" s="1821"/>
      <c r="AB18" s="1821"/>
      <c r="AC18" s="1821"/>
      <c r="AD18" s="1821"/>
      <c r="AE18" s="1821"/>
      <c r="AF18" s="1821"/>
      <c r="AG18" s="1821"/>
      <c r="AH18" s="1821"/>
      <c r="AI18" s="1821"/>
      <c r="AJ18" s="1821"/>
      <c r="AK18" s="1821"/>
      <c r="AL18" s="1821"/>
      <c r="AM18" s="1821"/>
      <c r="AN18" s="1821"/>
      <c r="AO18" s="1821"/>
      <c r="AP18" s="1821"/>
      <c r="AQ18" s="1821"/>
      <c r="AR18" s="1821"/>
      <c r="AS18" s="1821"/>
      <c r="AT18" s="1821"/>
      <c r="AU18" s="1821"/>
      <c r="AV18" s="1821"/>
      <c r="AW18" s="1821"/>
      <c r="AX18" s="1821"/>
      <c r="AY18" s="1821"/>
      <c r="AZ18" s="1821"/>
      <c r="BA18" s="1821"/>
      <c r="BB18" s="1821"/>
      <c r="BC18" s="1821"/>
      <c r="BD18" s="1821"/>
      <c r="BE18" s="1821"/>
      <c r="BF18" s="1821"/>
      <c r="BG18" s="1821"/>
      <c r="BH18" s="1821"/>
      <c r="BI18" s="1821"/>
      <c r="BJ18" s="1821"/>
      <c r="BK18" s="1821"/>
      <c r="BL18" s="1821"/>
      <c r="BM18" s="1821"/>
      <c r="BN18" s="1821"/>
      <c r="BO18" s="1821"/>
      <c r="BP18" s="1821"/>
      <c r="BQ18" s="1821"/>
      <c r="BR18" s="1821"/>
      <c r="BS18" s="1821"/>
      <c r="BT18" s="1821"/>
      <c r="BU18" s="1821"/>
      <c r="BV18" s="1821"/>
      <c r="BW18" s="1821"/>
      <c r="BX18" s="1821"/>
      <c r="BY18" s="1821"/>
      <c r="BZ18" s="1821"/>
      <c r="CA18" s="1821"/>
      <c r="CB18" s="1821"/>
      <c r="CC18" s="1821"/>
      <c r="CD18" s="1821"/>
      <c r="CE18" s="1821"/>
      <c r="CF18" s="1821"/>
      <c r="CG18" s="1821"/>
      <c r="CH18" s="1821"/>
      <c r="CI18" s="1821"/>
      <c r="CJ18" s="1821"/>
      <c r="CK18" s="1821"/>
      <c r="CL18" s="1821"/>
      <c r="CM18" s="1821"/>
      <c r="CN18" s="1821"/>
      <c r="CO18" s="1821"/>
      <c r="CP18" s="1821"/>
      <c r="CQ18" s="1821"/>
      <c r="CR18" s="1821"/>
      <c r="CS18" s="1821"/>
      <c r="CT18" s="1821"/>
      <c r="CU18" s="1821"/>
      <c r="CV18" s="1821"/>
      <c r="CW18" s="1821"/>
      <c r="CX18" s="1821"/>
      <c r="CY18" s="1821"/>
      <c r="CZ18" s="1821"/>
      <c r="DA18" s="1821"/>
      <c r="DB18" s="1821"/>
      <c r="DC18" s="1821"/>
      <c r="DD18" s="1821"/>
      <c r="DE18" s="1821"/>
      <c r="DF18" s="1821"/>
      <c r="DG18" s="1821"/>
      <c r="DH18" s="1821"/>
      <c r="DI18" s="1821"/>
      <c r="DJ18" s="1821"/>
      <c r="DK18" s="1821"/>
      <c r="DL18" s="1821"/>
      <c r="DM18" s="1821"/>
      <c r="DN18" s="1821"/>
      <c r="DO18" s="1821"/>
      <c r="DP18" s="1821"/>
      <c r="DQ18" s="1821"/>
      <c r="DR18" s="1821"/>
      <c r="DS18" s="1821"/>
      <c r="DT18" s="1821"/>
      <c r="DU18" s="1821"/>
      <c r="DV18" s="1821"/>
      <c r="DW18" s="1821"/>
      <c r="DX18" s="1821"/>
      <c r="DY18" s="1821"/>
      <c r="DZ18" s="1821"/>
      <c r="EA18" s="1821"/>
      <c r="EB18" s="1821"/>
      <c r="EC18" s="1821"/>
      <c r="ED18" s="1821"/>
      <c r="EE18" s="1821"/>
      <c r="EF18" s="1821"/>
      <c r="EG18" s="1821"/>
      <c r="EH18" s="1821"/>
      <c r="EI18" s="1821"/>
      <c r="EJ18" s="1821"/>
      <c r="EK18" s="1821"/>
      <c r="EL18" s="1821"/>
      <c r="EM18" s="1821"/>
      <c r="EN18" s="1821"/>
      <c r="EO18" s="1821"/>
      <c r="EP18" s="1821"/>
      <c r="EQ18" s="1821"/>
      <c r="ER18" s="1821"/>
      <c r="ES18" s="1821"/>
      <c r="ET18" s="1821"/>
      <c r="EU18" s="1821"/>
      <c r="EV18" s="1821"/>
      <c r="EW18" s="1821"/>
      <c r="EX18" s="1821"/>
      <c r="EY18" s="1821"/>
      <c r="EZ18" s="1821"/>
      <c r="FA18" s="1821"/>
      <c r="FB18" s="1821"/>
      <c r="FC18" s="1821"/>
      <c r="FD18" s="1821"/>
      <c r="FE18" s="1821"/>
      <c r="FF18" s="1821"/>
      <c r="FG18" s="1821"/>
      <c r="FH18" s="1821"/>
      <c r="FI18" s="1821"/>
      <c r="FJ18" s="1821"/>
      <c r="FK18" s="1821"/>
      <c r="FL18" s="1821"/>
      <c r="FM18" s="1821"/>
      <c r="FN18" s="1821"/>
      <c r="FO18" s="1821"/>
      <c r="FP18" s="1821"/>
      <c r="FQ18" s="1821"/>
      <c r="FR18" s="1821"/>
      <c r="FS18" s="1821"/>
      <c r="FT18" s="1821"/>
      <c r="FU18" s="1821"/>
      <c r="FV18" s="1821"/>
      <c r="FW18" s="1821"/>
      <c r="FX18" s="1821"/>
      <c r="FY18" s="1821"/>
      <c r="FZ18" s="1821"/>
      <c r="GA18" s="1821"/>
      <c r="GB18" s="1821"/>
      <c r="GC18" s="1821"/>
      <c r="GD18" s="1821"/>
      <c r="GE18" s="1821"/>
      <c r="GF18" s="1821"/>
      <c r="GG18" s="1821"/>
      <c r="GH18" s="1821"/>
      <c r="GI18" s="1821"/>
      <c r="GJ18" s="1821"/>
      <c r="GK18" s="1821"/>
      <c r="GL18" s="1821"/>
      <c r="GM18" s="1821"/>
      <c r="GN18" s="1821"/>
      <c r="GO18" s="1821"/>
      <c r="GP18" s="1821"/>
      <c r="GQ18" s="1821"/>
      <c r="GR18" s="1821"/>
      <c r="GS18" s="1821"/>
      <c r="GT18" s="1821"/>
      <c r="GU18" s="1821"/>
      <c r="GV18" s="1821"/>
      <c r="GW18" s="1821"/>
      <c r="GX18" s="1821"/>
      <c r="GY18" s="1821"/>
      <c r="GZ18" s="1821"/>
      <c r="HA18" s="1821"/>
      <c r="HB18" s="1821"/>
      <c r="HC18" s="1821"/>
      <c r="HD18" s="1821"/>
      <c r="HE18" s="1821"/>
      <c r="HF18" s="1821"/>
      <c r="HG18" s="1821"/>
      <c r="HH18" s="1821"/>
      <c r="HI18" s="1821"/>
      <c r="HJ18" s="1821"/>
      <c r="HK18" s="1821"/>
      <c r="HL18" s="1821"/>
      <c r="HM18" s="1821"/>
      <c r="HN18" s="1821"/>
      <c r="HO18" s="1821"/>
      <c r="HP18" s="1821"/>
      <c r="HQ18" s="1821"/>
      <c r="HR18" s="1821"/>
      <c r="HS18" s="1821"/>
      <c r="HT18" s="1821"/>
      <c r="HU18" s="1821"/>
      <c r="HV18" s="1821"/>
      <c r="HW18" s="1821"/>
      <c r="HX18" s="1821"/>
      <c r="HY18" s="1821"/>
      <c r="HZ18" s="1821"/>
      <c r="IA18" s="1821"/>
      <c r="IB18" s="1821"/>
      <c r="IC18" s="1821"/>
      <c r="ID18" s="1821"/>
      <c r="IE18" s="1821"/>
      <c r="IF18" s="1821"/>
      <c r="IG18" s="1821"/>
      <c r="IH18" s="1821"/>
      <c r="II18" s="1821"/>
      <c r="IJ18" s="1821"/>
      <c r="IK18" s="1821"/>
      <c r="IL18" s="1821"/>
      <c r="IM18" s="1821"/>
      <c r="IN18" s="1821"/>
      <c r="IO18" s="1821"/>
      <c r="IP18" s="1821"/>
      <c r="IQ18" s="1821"/>
      <c r="IR18" s="1821"/>
      <c r="IS18" s="1821"/>
      <c r="IT18" s="1821"/>
      <c r="IU18" s="1821"/>
      <c r="IV18" s="1821"/>
    </row>
    <row r="19" spans="1:256" s="1824" customFormat="1" ht="64.5" thickBot="1">
      <c r="A19" s="1688" t="s">
        <v>686</v>
      </c>
      <c r="B19" s="1856"/>
      <c r="C19" s="1857" t="s">
        <v>335</v>
      </c>
      <c r="D19" s="1858" t="s">
        <v>336</v>
      </c>
      <c r="E19" s="1859" t="s">
        <v>337</v>
      </c>
      <c r="F19" s="1858" t="s">
        <v>338</v>
      </c>
      <c r="G19" s="1858" t="s">
        <v>339</v>
      </c>
      <c r="H19" s="1858" t="s">
        <v>665</v>
      </c>
      <c r="I19" s="1860" t="s">
        <v>667</v>
      </c>
      <c r="J19" s="1821"/>
      <c r="K19" s="1821"/>
      <c r="L19" s="1821"/>
      <c r="M19" s="1821"/>
      <c r="N19" s="1821"/>
      <c r="O19" s="1821"/>
      <c r="P19" s="1821"/>
      <c r="Q19" s="1821"/>
      <c r="R19" s="1821"/>
      <c r="S19" s="1821"/>
      <c r="T19" s="1821"/>
      <c r="U19" s="1821"/>
      <c r="V19" s="1821"/>
      <c r="W19" s="1821"/>
      <c r="X19" s="1821"/>
      <c r="Y19" s="1821"/>
      <c r="Z19" s="1821"/>
      <c r="AA19" s="1821"/>
      <c r="AB19" s="1821"/>
      <c r="AC19" s="1821"/>
      <c r="AD19" s="1821"/>
      <c r="AE19" s="1821"/>
      <c r="AF19" s="1821"/>
      <c r="AG19" s="1821"/>
      <c r="AH19" s="1821"/>
      <c r="AI19" s="1821"/>
      <c r="AJ19" s="1821"/>
      <c r="AK19" s="1821"/>
      <c r="AL19" s="1821"/>
      <c r="AM19" s="1821"/>
      <c r="AN19" s="1821"/>
      <c r="AO19" s="1821"/>
      <c r="AP19" s="1821"/>
      <c r="AQ19" s="1821"/>
      <c r="AR19" s="1821"/>
      <c r="AS19" s="1821"/>
      <c r="AT19" s="1821"/>
      <c r="AU19" s="1821"/>
      <c r="AV19" s="1821"/>
      <c r="AW19" s="1821"/>
      <c r="AX19" s="1821"/>
      <c r="AY19" s="1821"/>
      <c r="AZ19" s="1821"/>
      <c r="BA19" s="1821"/>
      <c r="BB19" s="1821"/>
      <c r="BC19" s="1821"/>
      <c r="BD19" s="1821"/>
      <c r="BE19" s="1821"/>
      <c r="BF19" s="1821"/>
      <c r="BG19" s="1821"/>
      <c r="BH19" s="1821"/>
      <c r="BI19" s="1821"/>
      <c r="BJ19" s="1821"/>
      <c r="BK19" s="1821"/>
      <c r="BL19" s="1821"/>
      <c r="BM19" s="1821"/>
      <c r="BN19" s="1821"/>
      <c r="BO19" s="1821"/>
      <c r="BP19" s="1821"/>
      <c r="BQ19" s="1821"/>
      <c r="BR19" s="1821"/>
      <c r="BS19" s="1821"/>
      <c r="BT19" s="1821"/>
      <c r="BU19" s="1821"/>
      <c r="BV19" s="1821"/>
      <c r="BW19" s="1821"/>
      <c r="BX19" s="1821"/>
      <c r="BY19" s="1821"/>
      <c r="BZ19" s="1821"/>
      <c r="CA19" s="1821"/>
      <c r="CB19" s="1821"/>
      <c r="CC19" s="1821"/>
      <c r="CD19" s="1821"/>
      <c r="CE19" s="1821"/>
      <c r="CF19" s="1821"/>
      <c r="CG19" s="1821"/>
      <c r="CH19" s="1821"/>
      <c r="CI19" s="1821"/>
      <c r="CJ19" s="1821"/>
      <c r="CK19" s="1821"/>
      <c r="CL19" s="1821"/>
      <c r="CM19" s="1821"/>
      <c r="CN19" s="1821"/>
      <c r="CO19" s="1821"/>
      <c r="CP19" s="1821"/>
      <c r="CQ19" s="1821"/>
      <c r="CR19" s="1821"/>
      <c r="CS19" s="1821"/>
      <c r="CT19" s="1821"/>
      <c r="CU19" s="1821"/>
      <c r="CV19" s="1821"/>
      <c r="CW19" s="1821"/>
      <c r="CX19" s="1821"/>
      <c r="CY19" s="1821"/>
      <c r="CZ19" s="1821"/>
      <c r="DA19" s="1821"/>
      <c r="DB19" s="1821"/>
      <c r="DC19" s="1821"/>
      <c r="DD19" s="1821"/>
      <c r="DE19" s="1821"/>
      <c r="DF19" s="1821"/>
      <c r="DG19" s="1821"/>
      <c r="DH19" s="1821"/>
      <c r="DI19" s="1821"/>
      <c r="DJ19" s="1821"/>
      <c r="DK19" s="1821"/>
      <c r="DL19" s="1821"/>
      <c r="DM19" s="1821"/>
      <c r="DN19" s="1821"/>
      <c r="DO19" s="1821"/>
      <c r="DP19" s="1821"/>
      <c r="DQ19" s="1821"/>
      <c r="DR19" s="1821"/>
      <c r="DS19" s="1821"/>
      <c r="DT19" s="1821"/>
      <c r="DU19" s="1821"/>
      <c r="DV19" s="1821"/>
      <c r="DW19" s="1821"/>
      <c r="DX19" s="1821"/>
      <c r="DY19" s="1821"/>
      <c r="DZ19" s="1821"/>
      <c r="EA19" s="1821"/>
      <c r="EB19" s="1821"/>
      <c r="EC19" s="1821"/>
      <c r="ED19" s="1821"/>
      <c r="EE19" s="1821"/>
      <c r="EF19" s="1821"/>
      <c r="EG19" s="1821"/>
      <c r="EH19" s="1821"/>
      <c r="EI19" s="1821"/>
      <c r="EJ19" s="1821"/>
      <c r="EK19" s="1821"/>
      <c r="EL19" s="1821"/>
      <c r="EM19" s="1821"/>
      <c r="EN19" s="1821"/>
      <c r="EO19" s="1821"/>
      <c r="EP19" s="1821"/>
      <c r="EQ19" s="1821"/>
      <c r="ER19" s="1821"/>
      <c r="ES19" s="1821"/>
      <c r="ET19" s="1821"/>
      <c r="EU19" s="1821"/>
      <c r="EV19" s="1821"/>
      <c r="EW19" s="1821"/>
      <c r="EX19" s="1821"/>
      <c r="EY19" s="1821"/>
      <c r="EZ19" s="1821"/>
      <c r="FA19" s="1821"/>
      <c r="FB19" s="1821"/>
      <c r="FC19" s="1821"/>
      <c r="FD19" s="1821"/>
      <c r="FE19" s="1821"/>
      <c r="FF19" s="1821"/>
      <c r="FG19" s="1821"/>
      <c r="FH19" s="1821"/>
      <c r="FI19" s="1821"/>
      <c r="FJ19" s="1821"/>
      <c r="FK19" s="1821"/>
      <c r="FL19" s="1821"/>
      <c r="FM19" s="1821"/>
      <c r="FN19" s="1821"/>
      <c r="FO19" s="1821"/>
      <c r="FP19" s="1821"/>
      <c r="FQ19" s="1821"/>
      <c r="FR19" s="1821"/>
      <c r="FS19" s="1821"/>
      <c r="FT19" s="1821"/>
      <c r="FU19" s="1821"/>
      <c r="FV19" s="1821"/>
      <c r="FW19" s="1821"/>
      <c r="FX19" s="1821"/>
      <c r="FY19" s="1821"/>
      <c r="FZ19" s="1821"/>
      <c r="GA19" s="1821"/>
      <c r="GB19" s="1821"/>
      <c r="GC19" s="1821"/>
      <c r="GD19" s="1821"/>
      <c r="GE19" s="1821"/>
      <c r="GF19" s="1821"/>
      <c r="GG19" s="1821"/>
      <c r="GH19" s="1821"/>
      <c r="GI19" s="1821"/>
      <c r="GJ19" s="1821"/>
      <c r="GK19" s="1821"/>
      <c r="GL19" s="1821"/>
      <c r="GM19" s="1821"/>
      <c r="GN19" s="1821"/>
      <c r="GO19" s="1821"/>
      <c r="GP19" s="1821"/>
      <c r="GQ19" s="1821"/>
      <c r="GR19" s="1821"/>
      <c r="GS19" s="1821"/>
      <c r="GT19" s="1821"/>
      <c r="GU19" s="1821"/>
      <c r="GV19" s="1821"/>
      <c r="GW19" s="1821"/>
      <c r="GX19" s="1821"/>
      <c r="GY19" s="1821"/>
      <c r="GZ19" s="1821"/>
      <c r="HA19" s="1821"/>
      <c r="HB19" s="1821"/>
      <c r="HC19" s="1821"/>
      <c r="HD19" s="1821"/>
      <c r="HE19" s="1821"/>
      <c r="HF19" s="1821"/>
      <c r="HG19" s="1821"/>
      <c r="HH19" s="1821"/>
      <c r="HI19" s="1821"/>
      <c r="HJ19" s="1821"/>
      <c r="HK19" s="1821"/>
      <c r="HL19" s="1821"/>
      <c r="HM19" s="1821"/>
      <c r="HN19" s="1821"/>
      <c r="HO19" s="1821"/>
      <c r="HP19" s="1821"/>
      <c r="HQ19" s="1821"/>
      <c r="HR19" s="1821"/>
      <c r="HS19" s="1821"/>
      <c r="HT19" s="1821"/>
      <c r="HU19" s="1821"/>
      <c r="HV19" s="1821"/>
      <c r="HW19" s="1821"/>
      <c r="HX19" s="1821"/>
      <c r="HY19" s="1821"/>
      <c r="HZ19" s="1821"/>
      <c r="IA19" s="1821"/>
      <c r="IB19" s="1821"/>
      <c r="IC19" s="1821"/>
      <c r="ID19" s="1821"/>
      <c r="IE19" s="1821"/>
      <c r="IF19" s="1821"/>
      <c r="IG19" s="1821"/>
      <c r="IH19" s="1821"/>
      <c r="II19" s="1821"/>
      <c r="IJ19" s="1821"/>
      <c r="IK19" s="1821"/>
      <c r="IL19" s="1821"/>
      <c r="IM19" s="1821"/>
      <c r="IN19" s="1821"/>
      <c r="IO19" s="1821"/>
      <c r="IP19" s="1821"/>
      <c r="IQ19" s="1821"/>
      <c r="IR19" s="1821"/>
      <c r="IS19" s="1821"/>
      <c r="IT19" s="1821"/>
      <c r="IU19" s="1821"/>
      <c r="IV19" s="1821"/>
    </row>
    <row r="20" spans="1:256" s="1824" customFormat="1" ht="39" thickBot="1">
      <c r="A20" s="1831" t="s">
        <v>687</v>
      </c>
      <c r="B20" s="1861" t="s">
        <v>688</v>
      </c>
      <c r="C20" s="1862">
        <v>0.15223401641204531</v>
      </c>
      <c r="D20" s="1863"/>
      <c r="E20" s="1863"/>
      <c r="F20" s="1863"/>
      <c r="G20" s="1863"/>
      <c r="H20" s="1863"/>
      <c r="I20" s="1864"/>
      <c r="J20" s="1821"/>
      <c r="K20" s="1821"/>
      <c r="L20" s="1821"/>
      <c r="M20" s="1821"/>
      <c r="N20" s="1821"/>
      <c r="O20" s="1821"/>
      <c r="P20" s="1821"/>
      <c r="Q20" s="1821"/>
      <c r="R20" s="1821"/>
      <c r="S20" s="1821"/>
      <c r="T20" s="1821"/>
      <c r="U20" s="1821"/>
      <c r="V20" s="1821"/>
      <c r="W20" s="1821"/>
      <c r="X20" s="1821"/>
      <c r="Y20" s="1821"/>
      <c r="Z20" s="1821"/>
      <c r="AA20" s="1821"/>
      <c r="AB20" s="1821"/>
      <c r="AC20" s="1821"/>
      <c r="AD20" s="1821"/>
      <c r="AE20" s="1821"/>
      <c r="AF20" s="1821"/>
      <c r="AG20" s="1821"/>
      <c r="AH20" s="1821"/>
      <c r="AI20" s="1821"/>
      <c r="AJ20" s="1821"/>
      <c r="AK20" s="1821"/>
      <c r="AL20" s="1821"/>
      <c r="AM20" s="1821"/>
      <c r="AN20" s="1821"/>
      <c r="AO20" s="1821"/>
      <c r="AP20" s="1821"/>
      <c r="AQ20" s="1821"/>
      <c r="AR20" s="1821"/>
      <c r="AS20" s="1821"/>
      <c r="AT20" s="1821"/>
      <c r="AU20" s="1821"/>
      <c r="AV20" s="1821"/>
      <c r="AW20" s="1821"/>
      <c r="AX20" s="1821"/>
      <c r="AY20" s="1821"/>
      <c r="AZ20" s="1821"/>
      <c r="BA20" s="1821"/>
      <c r="BB20" s="1821"/>
      <c r="BC20" s="1821"/>
      <c r="BD20" s="1821"/>
      <c r="BE20" s="1821"/>
      <c r="BF20" s="1821"/>
      <c r="BG20" s="1821"/>
      <c r="BH20" s="1821"/>
      <c r="BI20" s="1821"/>
      <c r="BJ20" s="1821"/>
      <c r="BK20" s="1821"/>
      <c r="BL20" s="1821"/>
      <c r="BM20" s="1821"/>
      <c r="BN20" s="1821"/>
      <c r="BO20" s="1821"/>
      <c r="BP20" s="1821"/>
      <c r="BQ20" s="1821"/>
      <c r="BR20" s="1821"/>
      <c r="BS20" s="1821"/>
      <c r="BT20" s="1821"/>
      <c r="BU20" s="1821"/>
      <c r="BV20" s="1821"/>
      <c r="BW20" s="1821"/>
      <c r="BX20" s="1821"/>
      <c r="BY20" s="1821"/>
      <c r="BZ20" s="1821"/>
      <c r="CA20" s="1821"/>
      <c r="CB20" s="1821"/>
      <c r="CC20" s="1821"/>
      <c r="CD20" s="1821"/>
      <c r="CE20" s="1821"/>
      <c r="CF20" s="1821"/>
      <c r="CG20" s="1821"/>
      <c r="CH20" s="1821"/>
      <c r="CI20" s="1821"/>
      <c r="CJ20" s="1821"/>
      <c r="CK20" s="1821"/>
      <c r="CL20" s="1821"/>
      <c r="CM20" s="1821"/>
      <c r="CN20" s="1821"/>
      <c r="CO20" s="1821"/>
      <c r="CP20" s="1821"/>
      <c r="CQ20" s="1821"/>
      <c r="CR20" s="1821"/>
      <c r="CS20" s="1821"/>
      <c r="CT20" s="1821"/>
      <c r="CU20" s="1821"/>
      <c r="CV20" s="1821"/>
      <c r="CW20" s="1821"/>
      <c r="CX20" s="1821"/>
      <c r="CY20" s="1821"/>
      <c r="CZ20" s="1821"/>
      <c r="DA20" s="1821"/>
      <c r="DB20" s="1821"/>
      <c r="DC20" s="1821"/>
      <c r="DD20" s="1821"/>
      <c r="DE20" s="1821"/>
      <c r="DF20" s="1821"/>
      <c r="DG20" s="1821"/>
      <c r="DH20" s="1821"/>
      <c r="DI20" s="1821"/>
      <c r="DJ20" s="1821"/>
      <c r="DK20" s="1821"/>
      <c r="DL20" s="1821"/>
      <c r="DM20" s="1821"/>
      <c r="DN20" s="1821"/>
      <c r="DO20" s="1821"/>
      <c r="DP20" s="1821"/>
      <c r="DQ20" s="1821"/>
      <c r="DR20" s="1821"/>
      <c r="DS20" s="1821"/>
      <c r="DT20" s="1821"/>
      <c r="DU20" s="1821"/>
      <c r="DV20" s="1821"/>
      <c r="DW20" s="1821"/>
      <c r="DX20" s="1821"/>
      <c r="DY20" s="1821"/>
      <c r="DZ20" s="1821"/>
      <c r="EA20" s="1821"/>
      <c r="EB20" s="1821"/>
      <c r="EC20" s="1821"/>
      <c r="ED20" s="1821"/>
      <c r="EE20" s="1821"/>
      <c r="EF20" s="1821"/>
      <c r="EG20" s="1821"/>
      <c r="EH20" s="1821"/>
      <c r="EI20" s="1821"/>
      <c r="EJ20" s="1821"/>
      <c r="EK20" s="1821"/>
      <c r="EL20" s="1821"/>
      <c r="EM20" s="1821"/>
      <c r="EN20" s="1821"/>
      <c r="EO20" s="1821"/>
      <c r="EP20" s="1821"/>
      <c r="EQ20" s="1821"/>
      <c r="ER20" s="1821"/>
      <c r="ES20" s="1821"/>
      <c r="ET20" s="1821"/>
      <c r="EU20" s="1821"/>
      <c r="EV20" s="1821"/>
      <c r="EW20" s="1821"/>
      <c r="EX20" s="1821"/>
      <c r="EY20" s="1821"/>
      <c r="EZ20" s="1821"/>
      <c r="FA20" s="1821"/>
      <c r="FB20" s="1821"/>
      <c r="FC20" s="1821"/>
      <c r="FD20" s="1821"/>
      <c r="FE20" s="1821"/>
      <c r="FF20" s="1821"/>
      <c r="FG20" s="1821"/>
      <c r="FH20" s="1821"/>
      <c r="FI20" s="1821"/>
      <c r="FJ20" s="1821"/>
      <c r="FK20" s="1821"/>
      <c r="FL20" s="1821"/>
      <c r="FM20" s="1821"/>
      <c r="FN20" s="1821"/>
      <c r="FO20" s="1821"/>
      <c r="FP20" s="1821"/>
      <c r="FQ20" s="1821"/>
      <c r="FR20" s="1821"/>
      <c r="FS20" s="1821"/>
      <c r="FT20" s="1821"/>
      <c r="FU20" s="1821"/>
      <c r="FV20" s="1821"/>
      <c r="FW20" s="1821"/>
      <c r="FX20" s="1821"/>
      <c r="FY20" s="1821"/>
      <c r="FZ20" s="1821"/>
      <c r="GA20" s="1821"/>
      <c r="GB20" s="1821"/>
      <c r="GC20" s="1821"/>
      <c r="GD20" s="1821"/>
      <c r="GE20" s="1821"/>
      <c r="GF20" s="1821"/>
      <c r="GG20" s="1821"/>
      <c r="GH20" s="1821"/>
      <c r="GI20" s="1821"/>
      <c r="GJ20" s="1821"/>
      <c r="GK20" s="1821"/>
      <c r="GL20" s="1821"/>
      <c r="GM20" s="1821"/>
      <c r="GN20" s="1821"/>
      <c r="GO20" s="1821"/>
      <c r="GP20" s="1821"/>
      <c r="GQ20" s="1821"/>
      <c r="GR20" s="1821"/>
      <c r="GS20" s="1821"/>
      <c r="GT20" s="1821"/>
      <c r="GU20" s="1821"/>
      <c r="GV20" s="1821"/>
      <c r="GW20" s="1821"/>
      <c r="GX20" s="1821"/>
      <c r="GY20" s="1821"/>
      <c r="GZ20" s="1821"/>
      <c r="HA20" s="1821"/>
      <c r="HB20" s="1821"/>
      <c r="HC20" s="1821"/>
      <c r="HD20" s="1821"/>
      <c r="HE20" s="1821"/>
      <c r="HF20" s="1821"/>
      <c r="HG20" s="1821"/>
      <c r="HH20" s="1821"/>
      <c r="HI20" s="1821"/>
      <c r="HJ20" s="1821"/>
      <c r="HK20" s="1821"/>
      <c r="HL20" s="1821"/>
      <c r="HM20" s="1821"/>
      <c r="HN20" s="1821"/>
      <c r="HO20" s="1821"/>
      <c r="HP20" s="1821"/>
      <c r="HQ20" s="1821"/>
      <c r="HR20" s="1821"/>
      <c r="HS20" s="1821"/>
      <c r="HT20" s="1821"/>
      <c r="HU20" s="1821"/>
      <c r="HV20" s="1821"/>
      <c r="HW20" s="1821"/>
      <c r="HX20" s="1821"/>
      <c r="HY20" s="1821"/>
      <c r="HZ20" s="1821"/>
      <c r="IA20" s="1821"/>
      <c r="IB20" s="1821"/>
      <c r="IC20" s="1821"/>
      <c r="ID20" s="1821"/>
      <c r="IE20" s="1821"/>
      <c r="IF20" s="1821"/>
      <c r="IG20" s="1821"/>
      <c r="IH20" s="1821"/>
      <c r="II20" s="1821"/>
      <c r="IJ20" s="1821"/>
      <c r="IK20" s="1821"/>
      <c r="IL20" s="1821"/>
      <c r="IM20" s="1821"/>
      <c r="IN20" s="1821"/>
      <c r="IO20" s="1821"/>
      <c r="IP20" s="1821"/>
      <c r="IQ20" s="1821"/>
      <c r="IR20" s="1821"/>
      <c r="IS20" s="1821"/>
      <c r="IT20" s="1821"/>
      <c r="IU20" s="1821"/>
      <c r="IV20" s="1821"/>
    </row>
    <row r="21" spans="1:256" s="1824" customFormat="1" ht="38.25">
      <c r="A21" s="1837"/>
      <c r="B21" s="1865" t="s">
        <v>689</v>
      </c>
      <c r="C21" s="1839">
        <v>1.9275900714436748E-2</v>
      </c>
      <c r="D21" s="1840">
        <v>2.9313974990199023E-2</v>
      </c>
      <c r="E21" s="1840">
        <v>2.1621854468890866E-2</v>
      </c>
      <c r="F21" s="1840">
        <v>2.7429848599159423E-2</v>
      </c>
      <c r="G21" s="1840">
        <v>0.11267220785168916</v>
      </c>
      <c r="H21" s="1840">
        <v>8.4164513651281331E-2</v>
      </c>
      <c r="I21" s="1841">
        <v>2.8257649225028734E-2</v>
      </c>
      <c r="J21" s="1821"/>
      <c r="K21" s="1821"/>
      <c r="L21" s="1821"/>
      <c r="M21" s="1821"/>
      <c r="N21" s="1821"/>
      <c r="O21" s="1821"/>
      <c r="P21" s="1821"/>
      <c r="Q21" s="1821"/>
      <c r="R21" s="1821"/>
      <c r="S21" s="1821"/>
      <c r="T21" s="1821"/>
      <c r="U21" s="1821"/>
      <c r="V21" s="1821"/>
      <c r="W21" s="1821"/>
      <c r="X21" s="1821"/>
      <c r="Y21" s="1821"/>
      <c r="Z21" s="1821"/>
      <c r="AA21" s="1821"/>
      <c r="AB21" s="1821"/>
      <c r="AC21" s="1821"/>
      <c r="AD21" s="1821"/>
      <c r="AE21" s="1821"/>
      <c r="AF21" s="1821"/>
      <c r="AG21" s="1821"/>
      <c r="AH21" s="1821"/>
      <c r="AI21" s="1821"/>
      <c r="AJ21" s="1821"/>
      <c r="AK21" s="1821"/>
      <c r="AL21" s="1821"/>
      <c r="AM21" s="1821"/>
      <c r="AN21" s="1821"/>
      <c r="AO21" s="1821"/>
      <c r="AP21" s="1821"/>
      <c r="AQ21" s="1821"/>
      <c r="AR21" s="1821"/>
      <c r="AS21" s="1821"/>
      <c r="AT21" s="1821"/>
      <c r="AU21" s="1821"/>
      <c r="AV21" s="1821"/>
      <c r="AW21" s="1821"/>
      <c r="AX21" s="1821"/>
      <c r="AY21" s="1821"/>
      <c r="AZ21" s="1821"/>
      <c r="BA21" s="1821"/>
      <c r="BB21" s="1821"/>
      <c r="BC21" s="1821"/>
      <c r="BD21" s="1821"/>
      <c r="BE21" s="1821"/>
      <c r="BF21" s="1821"/>
      <c r="BG21" s="1821"/>
      <c r="BH21" s="1821"/>
      <c r="BI21" s="1821"/>
      <c r="BJ21" s="1821"/>
      <c r="BK21" s="1821"/>
      <c r="BL21" s="1821"/>
      <c r="BM21" s="1821"/>
      <c r="BN21" s="1821"/>
      <c r="BO21" s="1821"/>
      <c r="BP21" s="1821"/>
      <c r="BQ21" s="1821"/>
      <c r="BR21" s="1821"/>
      <c r="BS21" s="1821"/>
      <c r="BT21" s="1821"/>
      <c r="BU21" s="1821"/>
      <c r="BV21" s="1821"/>
      <c r="BW21" s="1821"/>
      <c r="BX21" s="1821"/>
      <c r="BY21" s="1821"/>
      <c r="BZ21" s="1821"/>
      <c r="CA21" s="1821"/>
      <c r="CB21" s="1821"/>
      <c r="CC21" s="1821"/>
      <c r="CD21" s="1821"/>
      <c r="CE21" s="1821"/>
      <c r="CF21" s="1821"/>
      <c r="CG21" s="1821"/>
      <c r="CH21" s="1821"/>
      <c r="CI21" s="1821"/>
      <c r="CJ21" s="1821"/>
      <c r="CK21" s="1821"/>
      <c r="CL21" s="1821"/>
      <c r="CM21" s="1821"/>
      <c r="CN21" s="1821"/>
      <c r="CO21" s="1821"/>
      <c r="CP21" s="1821"/>
      <c r="CQ21" s="1821"/>
      <c r="CR21" s="1821"/>
      <c r="CS21" s="1821"/>
      <c r="CT21" s="1821"/>
      <c r="CU21" s="1821"/>
      <c r="CV21" s="1821"/>
      <c r="CW21" s="1821"/>
      <c r="CX21" s="1821"/>
      <c r="CY21" s="1821"/>
      <c r="CZ21" s="1821"/>
      <c r="DA21" s="1821"/>
      <c r="DB21" s="1821"/>
      <c r="DC21" s="1821"/>
      <c r="DD21" s="1821"/>
      <c r="DE21" s="1821"/>
      <c r="DF21" s="1821"/>
      <c r="DG21" s="1821"/>
      <c r="DH21" s="1821"/>
      <c r="DI21" s="1821"/>
      <c r="DJ21" s="1821"/>
      <c r="DK21" s="1821"/>
      <c r="DL21" s="1821"/>
      <c r="DM21" s="1821"/>
      <c r="DN21" s="1821"/>
      <c r="DO21" s="1821"/>
      <c r="DP21" s="1821"/>
      <c r="DQ21" s="1821"/>
      <c r="DR21" s="1821"/>
      <c r="DS21" s="1821"/>
      <c r="DT21" s="1821"/>
      <c r="DU21" s="1821"/>
      <c r="DV21" s="1821"/>
      <c r="DW21" s="1821"/>
      <c r="DX21" s="1821"/>
      <c r="DY21" s="1821"/>
      <c r="DZ21" s="1821"/>
      <c r="EA21" s="1821"/>
      <c r="EB21" s="1821"/>
      <c r="EC21" s="1821"/>
      <c r="ED21" s="1821"/>
      <c r="EE21" s="1821"/>
      <c r="EF21" s="1821"/>
      <c r="EG21" s="1821"/>
      <c r="EH21" s="1821"/>
      <c r="EI21" s="1821"/>
      <c r="EJ21" s="1821"/>
      <c r="EK21" s="1821"/>
      <c r="EL21" s="1821"/>
      <c r="EM21" s="1821"/>
      <c r="EN21" s="1821"/>
      <c r="EO21" s="1821"/>
      <c r="EP21" s="1821"/>
      <c r="EQ21" s="1821"/>
      <c r="ER21" s="1821"/>
      <c r="ES21" s="1821"/>
      <c r="ET21" s="1821"/>
      <c r="EU21" s="1821"/>
      <c r="EV21" s="1821"/>
      <c r="EW21" s="1821"/>
      <c r="EX21" s="1821"/>
      <c r="EY21" s="1821"/>
      <c r="EZ21" s="1821"/>
      <c r="FA21" s="1821"/>
      <c r="FB21" s="1821"/>
      <c r="FC21" s="1821"/>
      <c r="FD21" s="1821"/>
      <c r="FE21" s="1821"/>
      <c r="FF21" s="1821"/>
      <c r="FG21" s="1821"/>
      <c r="FH21" s="1821"/>
      <c r="FI21" s="1821"/>
      <c r="FJ21" s="1821"/>
      <c r="FK21" s="1821"/>
      <c r="FL21" s="1821"/>
      <c r="FM21" s="1821"/>
      <c r="FN21" s="1821"/>
      <c r="FO21" s="1821"/>
      <c r="FP21" s="1821"/>
      <c r="FQ21" s="1821"/>
      <c r="FR21" s="1821"/>
      <c r="FS21" s="1821"/>
      <c r="FT21" s="1821"/>
      <c r="FU21" s="1821"/>
      <c r="FV21" s="1821"/>
      <c r="FW21" s="1821"/>
      <c r="FX21" s="1821"/>
      <c r="FY21" s="1821"/>
      <c r="FZ21" s="1821"/>
      <c r="GA21" s="1821"/>
      <c r="GB21" s="1821"/>
      <c r="GC21" s="1821"/>
      <c r="GD21" s="1821"/>
      <c r="GE21" s="1821"/>
      <c r="GF21" s="1821"/>
      <c r="GG21" s="1821"/>
      <c r="GH21" s="1821"/>
      <c r="GI21" s="1821"/>
      <c r="GJ21" s="1821"/>
      <c r="GK21" s="1821"/>
      <c r="GL21" s="1821"/>
      <c r="GM21" s="1821"/>
      <c r="GN21" s="1821"/>
      <c r="GO21" s="1821"/>
      <c r="GP21" s="1821"/>
      <c r="GQ21" s="1821"/>
      <c r="GR21" s="1821"/>
      <c r="GS21" s="1821"/>
      <c r="GT21" s="1821"/>
      <c r="GU21" s="1821"/>
      <c r="GV21" s="1821"/>
      <c r="GW21" s="1821"/>
      <c r="GX21" s="1821"/>
      <c r="GY21" s="1821"/>
      <c r="GZ21" s="1821"/>
      <c r="HA21" s="1821"/>
      <c r="HB21" s="1821"/>
      <c r="HC21" s="1821"/>
      <c r="HD21" s="1821"/>
      <c r="HE21" s="1821"/>
      <c r="HF21" s="1821"/>
      <c r="HG21" s="1821"/>
      <c r="HH21" s="1821"/>
      <c r="HI21" s="1821"/>
      <c r="HJ21" s="1821"/>
      <c r="HK21" s="1821"/>
      <c r="HL21" s="1821"/>
      <c r="HM21" s="1821"/>
      <c r="HN21" s="1821"/>
      <c r="HO21" s="1821"/>
      <c r="HP21" s="1821"/>
      <c r="HQ21" s="1821"/>
      <c r="HR21" s="1821"/>
      <c r="HS21" s="1821"/>
      <c r="HT21" s="1821"/>
      <c r="HU21" s="1821"/>
      <c r="HV21" s="1821"/>
      <c r="HW21" s="1821"/>
      <c r="HX21" s="1821"/>
      <c r="HY21" s="1821"/>
      <c r="HZ21" s="1821"/>
      <c r="IA21" s="1821"/>
      <c r="IB21" s="1821"/>
      <c r="IC21" s="1821"/>
      <c r="ID21" s="1821"/>
      <c r="IE21" s="1821"/>
      <c r="IF21" s="1821"/>
      <c r="IG21" s="1821"/>
      <c r="IH21" s="1821"/>
      <c r="II21" s="1821"/>
      <c r="IJ21" s="1821"/>
      <c r="IK21" s="1821"/>
      <c r="IL21" s="1821"/>
      <c r="IM21" s="1821"/>
      <c r="IN21" s="1821"/>
      <c r="IO21" s="1821"/>
      <c r="IP21" s="1821"/>
      <c r="IQ21" s="1821"/>
      <c r="IR21" s="1821"/>
      <c r="IS21" s="1821"/>
      <c r="IT21" s="1821"/>
      <c r="IU21" s="1821"/>
      <c r="IV21" s="1821"/>
    </row>
    <row r="22" spans="1:256" s="1824" customFormat="1" ht="15.75" thickBot="1">
      <c r="A22" s="1843"/>
      <c r="B22" s="1866" t="s">
        <v>628</v>
      </c>
      <c r="C22" s="1845">
        <v>1.8003133476282251E-2</v>
      </c>
      <c r="D22" s="1846">
        <v>2.7558247092873307E-2</v>
      </c>
      <c r="E22" s="1846">
        <v>2.8131623832158979E-2</v>
      </c>
      <c r="F22" s="1846">
        <v>2.8131363465384626E-2</v>
      </c>
      <c r="G22" s="1846">
        <v>0.10785465579248141</v>
      </c>
      <c r="H22" s="1846">
        <v>5.9363072411144469E-2</v>
      </c>
      <c r="I22" s="1847">
        <v>2.7073363845507178E-2</v>
      </c>
      <c r="L22" s="1821"/>
      <c r="M22" s="1821"/>
      <c r="N22" s="1821"/>
      <c r="O22" s="1821"/>
      <c r="P22" s="1821"/>
      <c r="Q22" s="1821"/>
      <c r="R22" s="1821"/>
      <c r="S22" s="1821"/>
      <c r="T22" s="1821"/>
      <c r="U22" s="1821"/>
      <c r="V22" s="1821"/>
      <c r="W22" s="1821"/>
      <c r="X22" s="1821"/>
      <c r="Y22" s="1821"/>
      <c r="Z22" s="1821"/>
      <c r="AA22" s="1821"/>
      <c r="AB22" s="1821"/>
      <c r="AC22" s="1821"/>
      <c r="AD22" s="1821"/>
      <c r="AE22" s="1821"/>
      <c r="AF22" s="1821"/>
      <c r="AG22" s="1821"/>
      <c r="AH22" s="1821"/>
      <c r="AI22" s="1821"/>
      <c r="AJ22" s="1821"/>
      <c r="AK22" s="1821"/>
      <c r="AL22" s="1821"/>
      <c r="AM22" s="1821"/>
      <c r="AN22" s="1821"/>
      <c r="AO22" s="1821"/>
      <c r="AP22" s="1821"/>
      <c r="AQ22" s="1821"/>
      <c r="AR22" s="1821"/>
      <c r="AS22" s="1821"/>
      <c r="AT22" s="1821"/>
      <c r="AU22" s="1821"/>
      <c r="AV22" s="1821"/>
      <c r="AW22" s="1821"/>
      <c r="AX22" s="1821"/>
      <c r="AY22" s="1821"/>
      <c r="AZ22" s="1821"/>
      <c r="BA22" s="1821"/>
      <c r="BB22" s="1821"/>
      <c r="BC22" s="1821"/>
      <c r="BD22" s="1821"/>
      <c r="BE22" s="1821"/>
      <c r="BF22" s="1821"/>
      <c r="BG22" s="1821"/>
      <c r="BH22" s="1821"/>
      <c r="BI22" s="1821"/>
      <c r="BJ22" s="1821"/>
      <c r="BK22" s="1821"/>
      <c r="BL22" s="1821"/>
      <c r="BM22" s="1821"/>
      <c r="BN22" s="1821"/>
      <c r="BO22" s="1821"/>
      <c r="BP22" s="1821"/>
      <c r="BQ22" s="1821"/>
      <c r="BR22" s="1821"/>
      <c r="BS22" s="1821"/>
      <c r="BT22" s="1821"/>
      <c r="BU22" s="1821"/>
      <c r="BV22" s="1821"/>
      <c r="BW22" s="1821"/>
      <c r="BX22" s="1821"/>
      <c r="BY22" s="1821"/>
      <c r="BZ22" s="1821"/>
      <c r="CA22" s="1821"/>
      <c r="CB22" s="1821"/>
      <c r="CC22" s="1821"/>
      <c r="CD22" s="1821"/>
      <c r="CE22" s="1821"/>
      <c r="CF22" s="1821"/>
      <c r="CG22" s="1821"/>
      <c r="CH22" s="1821"/>
      <c r="CI22" s="1821"/>
      <c r="CJ22" s="1821"/>
      <c r="CK22" s="1821"/>
      <c r="CL22" s="1821"/>
      <c r="CM22" s="1821"/>
      <c r="CN22" s="1821"/>
      <c r="CO22" s="1821"/>
      <c r="CP22" s="1821"/>
      <c r="CQ22" s="1821"/>
      <c r="CR22" s="1821"/>
      <c r="CS22" s="1821"/>
      <c r="CT22" s="1821"/>
      <c r="CU22" s="1821"/>
      <c r="CV22" s="1821"/>
      <c r="CW22" s="1821"/>
      <c r="CX22" s="1821"/>
      <c r="CY22" s="1821"/>
      <c r="CZ22" s="1821"/>
      <c r="DA22" s="1821"/>
      <c r="DB22" s="1821"/>
      <c r="DC22" s="1821"/>
      <c r="DD22" s="1821"/>
      <c r="DE22" s="1821"/>
      <c r="DF22" s="1821"/>
      <c r="DG22" s="1821"/>
      <c r="DH22" s="1821"/>
      <c r="DI22" s="1821"/>
      <c r="DJ22" s="1821"/>
      <c r="DK22" s="1821"/>
      <c r="DL22" s="1821"/>
      <c r="DM22" s="1821"/>
      <c r="DN22" s="1821"/>
      <c r="DO22" s="1821"/>
      <c r="DP22" s="1821"/>
      <c r="DQ22" s="1821"/>
      <c r="DR22" s="1821"/>
      <c r="DS22" s="1821"/>
      <c r="DT22" s="1821"/>
      <c r="DU22" s="1821"/>
      <c r="DV22" s="1821"/>
      <c r="DW22" s="1821"/>
      <c r="DX22" s="1821"/>
      <c r="DY22" s="1821"/>
      <c r="DZ22" s="1821"/>
      <c r="EA22" s="1821"/>
      <c r="EB22" s="1821"/>
      <c r="EC22" s="1821"/>
      <c r="ED22" s="1821"/>
      <c r="EE22" s="1821"/>
      <c r="EF22" s="1821"/>
      <c r="EG22" s="1821"/>
      <c r="EH22" s="1821"/>
      <c r="EI22" s="1821"/>
      <c r="EJ22" s="1821"/>
      <c r="EK22" s="1821"/>
      <c r="EL22" s="1821"/>
      <c r="EM22" s="1821"/>
      <c r="EN22" s="1821"/>
      <c r="EO22" s="1821"/>
      <c r="EP22" s="1821"/>
      <c r="EQ22" s="1821"/>
      <c r="ER22" s="1821"/>
      <c r="ES22" s="1821"/>
      <c r="ET22" s="1821"/>
      <c r="EU22" s="1821"/>
      <c r="EV22" s="1821"/>
      <c r="EW22" s="1821"/>
      <c r="EX22" s="1821"/>
      <c r="EY22" s="1821"/>
      <c r="EZ22" s="1821"/>
      <c r="FA22" s="1821"/>
      <c r="FB22" s="1821"/>
      <c r="FC22" s="1821"/>
      <c r="FD22" s="1821"/>
      <c r="FE22" s="1821"/>
      <c r="FF22" s="1821"/>
      <c r="FG22" s="1821"/>
      <c r="FH22" s="1821"/>
      <c r="FI22" s="1821"/>
      <c r="FJ22" s="1821"/>
      <c r="FK22" s="1821"/>
      <c r="FL22" s="1821"/>
      <c r="FM22" s="1821"/>
      <c r="FN22" s="1821"/>
      <c r="FO22" s="1821"/>
      <c r="FP22" s="1821"/>
      <c r="FQ22" s="1821"/>
      <c r="FR22" s="1821"/>
      <c r="FS22" s="1821"/>
      <c r="FT22" s="1821"/>
      <c r="FU22" s="1821"/>
      <c r="FV22" s="1821"/>
      <c r="FW22" s="1821"/>
      <c r="FX22" s="1821"/>
      <c r="FY22" s="1821"/>
      <c r="FZ22" s="1821"/>
      <c r="GA22" s="1821"/>
      <c r="GB22" s="1821"/>
      <c r="GC22" s="1821"/>
      <c r="GD22" s="1821"/>
      <c r="GE22" s="1821"/>
      <c r="GF22" s="1821"/>
      <c r="GG22" s="1821"/>
      <c r="GH22" s="1821"/>
      <c r="GI22" s="1821"/>
      <c r="GJ22" s="1821"/>
      <c r="GK22" s="1821"/>
      <c r="GL22" s="1821"/>
      <c r="GM22" s="1821"/>
      <c r="GN22" s="1821"/>
      <c r="GO22" s="1821"/>
      <c r="GP22" s="1821"/>
      <c r="GQ22" s="1821"/>
      <c r="GR22" s="1821"/>
      <c r="GS22" s="1821"/>
      <c r="GT22" s="1821"/>
      <c r="GU22" s="1821"/>
      <c r="GV22" s="1821"/>
      <c r="GW22" s="1821"/>
      <c r="GX22" s="1821"/>
      <c r="GY22" s="1821"/>
      <c r="GZ22" s="1821"/>
      <c r="HA22" s="1821"/>
      <c r="HB22" s="1821"/>
      <c r="HC22" s="1821"/>
      <c r="HD22" s="1821"/>
      <c r="HE22" s="1821"/>
      <c r="HF22" s="1821"/>
      <c r="HG22" s="1821"/>
      <c r="HH22" s="1821"/>
      <c r="HI22" s="1821"/>
      <c r="HJ22" s="1821"/>
      <c r="HK22" s="1821"/>
      <c r="HL22" s="1821"/>
      <c r="HM22" s="1821"/>
      <c r="HN22" s="1821"/>
      <c r="HO22" s="1821"/>
      <c r="HP22" s="1821"/>
      <c r="HQ22" s="1821"/>
      <c r="HR22" s="1821"/>
      <c r="HS22" s="1821"/>
      <c r="HT22" s="1821"/>
      <c r="HU22" s="1821"/>
      <c r="HV22" s="1821"/>
      <c r="HW22" s="1821"/>
      <c r="HX22" s="1821"/>
      <c r="HY22" s="1821"/>
      <c r="HZ22" s="1821"/>
      <c r="IA22" s="1821"/>
      <c r="IB22" s="1821"/>
      <c r="IC22" s="1821"/>
      <c r="ID22" s="1821"/>
      <c r="IE22" s="1821"/>
      <c r="IF22" s="1821"/>
      <c r="IG22" s="1821"/>
      <c r="IH22" s="1821"/>
      <c r="II22" s="1821"/>
      <c r="IJ22" s="1821"/>
      <c r="IK22" s="1821"/>
      <c r="IL22" s="1821"/>
      <c r="IM22" s="1821"/>
      <c r="IN22" s="1821"/>
      <c r="IO22" s="1821"/>
      <c r="IP22" s="1821"/>
      <c r="IQ22" s="1821"/>
      <c r="IR22" s="1821"/>
      <c r="IS22" s="1821"/>
      <c r="IT22" s="1821"/>
      <c r="IU22" s="1821"/>
      <c r="IV22" s="1821"/>
    </row>
    <row r="23" spans="1:256" s="1824" customFormat="1" ht="38.25">
      <c r="A23" s="1848" t="s">
        <v>690</v>
      </c>
      <c r="B23" s="1861" t="s">
        <v>688</v>
      </c>
      <c r="C23" s="1839">
        <v>0.15050943159349545</v>
      </c>
      <c r="D23" s="1840">
        <v>0.14883861056163833</v>
      </c>
      <c r="E23" s="1840">
        <v>0.15163529008856544</v>
      </c>
      <c r="F23" s="1840">
        <v>0.15114127307678921</v>
      </c>
      <c r="G23" s="1840">
        <v>0.15221381843601337</v>
      </c>
      <c r="H23" s="1840">
        <v>0.15215397413727799</v>
      </c>
      <c r="I23" s="1841">
        <v>0.1451945568149571</v>
      </c>
      <c r="L23" s="1842"/>
      <c r="M23" s="1821"/>
      <c r="N23" s="1821"/>
      <c r="O23" s="1821"/>
      <c r="P23" s="1821"/>
      <c r="Q23" s="1821"/>
      <c r="R23" s="1821"/>
      <c r="S23" s="1821"/>
      <c r="T23" s="1821"/>
      <c r="U23" s="1821"/>
      <c r="V23" s="1821"/>
      <c r="W23" s="1821"/>
      <c r="X23" s="1821"/>
      <c r="Y23" s="1821"/>
      <c r="Z23" s="1821"/>
      <c r="AA23" s="1821"/>
      <c r="AB23" s="1821"/>
      <c r="AC23" s="1821"/>
      <c r="AD23" s="1821"/>
      <c r="AE23" s="1821"/>
      <c r="AF23" s="1821"/>
      <c r="AG23" s="1821"/>
      <c r="AH23" s="1821"/>
      <c r="AI23" s="1821"/>
      <c r="AJ23" s="1821"/>
      <c r="AK23" s="1821"/>
      <c r="AL23" s="1821"/>
      <c r="AM23" s="1821"/>
      <c r="AN23" s="1821"/>
      <c r="AO23" s="1821"/>
      <c r="AP23" s="1821"/>
      <c r="AQ23" s="1821"/>
      <c r="AR23" s="1821"/>
      <c r="AS23" s="1821"/>
      <c r="AT23" s="1821"/>
      <c r="AU23" s="1821"/>
      <c r="AV23" s="1821"/>
      <c r="AW23" s="1821"/>
      <c r="AX23" s="1821"/>
      <c r="AY23" s="1821"/>
      <c r="AZ23" s="1821"/>
      <c r="BA23" s="1821"/>
      <c r="BB23" s="1821"/>
      <c r="BC23" s="1821"/>
      <c r="BD23" s="1821"/>
      <c r="BE23" s="1821"/>
      <c r="BF23" s="1821"/>
      <c r="BG23" s="1821"/>
      <c r="BH23" s="1821"/>
      <c r="BI23" s="1821"/>
      <c r="BJ23" s="1821"/>
      <c r="BK23" s="1821"/>
      <c r="BL23" s="1821"/>
      <c r="BM23" s="1821"/>
      <c r="BN23" s="1821"/>
      <c r="BO23" s="1821"/>
      <c r="BP23" s="1821"/>
      <c r="BQ23" s="1821"/>
      <c r="BR23" s="1821"/>
      <c r="BS23" s="1821"/>
      <c r="BT23" s="1821"/>
      <c r="BU23" s="1821"/>
      <c r="BV23" s="1821"/>
      <c r="BW23" s="1821"/>
      <c r="BX23" s="1821"/>
      <c r="BY23" s="1821"/>
      <c r="BZ23" s="1821"/>
      <c r="CA23" s="1821"/>
      <c r="CB23" s="1821"/>
      <c r="CC23" s="1821"/>
      <c r="CD23" s="1821"/>
      <c r="CE23" s="1821"/>
      <c r="CF23" s="1821"/>
      <c r="CG23" s="1821"/>
      <c r="CH23" s="1821"/>
      <c r="CI23" s="1821"/>
      <c r="CJ23" s="1821"/>
      <c r="CK23" s="1821"/>
      <c r="CL23" s="1821"/>
      <c r="CM23" s="1821"/>
      <c r="CN23" s="1821"/>
      <c r="CO23" s="1821"/>
      <c r="CP23" s="1821"/>
      <c r="CQ23" s="1821"/>
      <c r="CR23" s="1821"/>
      <c r="CS23" s="1821"/>
      <c r="CT23" s="1821"/>
      <c r="CU23" s="1821"/>
      <c r="CV23" s="1821"/>
      <c r="CW23" s="1821"/>
      <c r="CX23" s="1821"/>
      <c r="CY23" s="1821"/>
      <c r="CZ23" s="1821"/>
      <c r="DA23" s="1821"/>
      <c r="DB23" s="1821"/>
      <c r="DC23" s="1821"/>
      <c r="DD23" s="1821"/>
      <c r="DE23" s="1821"/>
      <c r="DF23" s="1821"/>
      <c r="DG23" s="1821"/>
      <c r="DH23" s="1821"/>
      <c r="DI23" s="1821"/>
      <c r="DJ23" s="1821"/>
      <c r="DK23" s="1821"/>
      <c r="DL23" s="1821"/>
      <c r="DM23" s="1821"/>
      <c r="DN23" s="1821"/>
      <c r="DO23" s="1821"/>
      <c r="DP23" s="1821"/>
      <c r="DQ23" s="1821"/>
      <c r="DR23" s="1821"/>
      <c r="DS23" s="1821"/>
      <c r="DT23" s="1821"/>
      <c r="DU23" s="1821"/>
      <c r="DV23" s="1821"/>
      <c r="DW23" s="1821"/>
      <c r="DX23" s="1821"/>
      <c r="DY23" s="1821"/>
      <c r="DZ23" s="1821"/>
      <c r="EA23" s="1821"/>
      <c r="EB23" s="1821"/>
      <c r="EC23" s="1821"/>
      <c r="ED23" s="1821"/>
      <c r="EE23" s="1821"/>
      <c r="EF23" s="1821"/>
      <c r="EG23" s="1821"/>
      <c r="EH23" s="1821"/>
      <c r="EI23" s="1821"/>
      <c r="EJ23" s="1821"/>
      <c r="EK23" s="1821"/>
      <c r="EL23" s="1821"/>
      <c r="EM23" s="1821"/>
      <c r="EN23" s="1821"/>
      <c r="EO23" s="1821"/>
      <c r="EP23" s="1821"/>
      <c r="EQ23" s="1821"/>
      <c r="ER23" s="1821"/>
      <c r="ES23" s="1821"/>
      <c r="ET23" s="1821"/>
      <c r="EU23" s="1821"/>
      <c r="EV23" s="1821"/>
      <c r="EW23" s="1821"/>
      <c r="EX23" s="1821"/>
      <c r="EY23" s="1821"/>
      <c r="EZ23" s="1821"/>
      <c r="FA23" s="1821"/>
      <c r="FB23" s="1821"/>
      <c r="FC23" s="1821"/>
      <c r="FD23" s="1821"/>
      <c r="FE23" s="1821"/>
      <c r="FF23" s="1821"/>
      <c r="FG23" s="1821"/>
      <c r="FH23" s="1821"/>
      <c r="FI23" s="1821"/>
      <c r="FJ23" s="1821"/>
      <c r="FK23" s="1821"/>
      <c r="FL23" s="1821"/>
      <c r="FM23" s="1821"/>
      <c r="FN23" s="1821"/>
      <c r="FO23" s="1821"/>
      <c r="FP23" s="1821"/>
      <c r="FQ23" s="1821"/>
      <c r="FR23" s="1821"/>
      <c r="FS23" s="1821"/>
      <c r="FT23" s="1821"/>
      <c r="FU23" s="1821"/>
      <c r="FV23" s="1821"/>
      <c r="FW23" s="1821"/>
      <c r="FX23" s="1821"/>
      <c r="FY23" s="1821"/>
      <c r="FZ23" s="1821"/>
      <c r="GA23" s="1821"/>
      <c r="GB23" s="1821"/>
      <c r="GC23" s="1821"/>
      <c r="GD23" s="1821"/>
      <c r="GE23" s="1821"/>
      <c r="GF23" s="1821"/>
      <c r="GG23" s="1821"/>
      <c r="GH23" s="1821"/>
      <c r="GI23" s="1821"/>
      <c r="GJ23" s="1821"/>
      <c r="GK23" s="1821"/>
      <c r="GL23" s="1821"/>
      <c r="GM23" s="1821"/>
      <c r="GN23" s="1821"/>
      <c r="GO23" s="1821"/>
      <c r="GP23" s="1821"/>
      <c r="GQ23" s="1821"/>
      <c r="GR23" s="1821"/>
      <c r="GS23" s="1821"/>
      <c r="GT23" s="1821"/>
      <c r="GU23" s="1821"/>
      <c r="GV23" s="1821"/>
      <c r="GW23" s="1821"/>
      <c r="GX23" s="1821"/>
      <c r="GY23" s="1821"/>
      <c r="GZ23" s="1821"/>
      <c r="HA23" s="1821"/>
      <c r="HB23" s="1821"/>
      <c r="HC23" s="1821"/>
      <c r="HD23" s="1821"/>
      <c r="HE23" s="1821"/>
      <c r="HF23" s="1821"/>
      <c r="HG23" s="1821"/>
      <c r="HH23" s="1821"/>
      <c r="HI23" s="1821"/>
      <c r="HJ23" s="1821"/>
      <c r="HK23" s="1821"/>
      <c r="HL23" s="1821"/>
      <c r="HM23" s="1821"/>
      <c r="HN23" s="1821"/>
      <c r="HO23" s="1821"/>
      <c r="HP23" s="1821"/>
      <c r="HQ23" s="1821"/>
      <c r="HR23" s="1821"/>
      <c r="HS23" s="1821"/>
      <c r="HT23" s="1821"/>
      <c r="HU23" s="1821"/>
      <c r="HV23" s="1821"/>
      <c r="HW23" s="1821"/>
      <c r="HX23" s="1821"/>
      <c r="HY23" s="1821"/>
      <c r="HZ23" s="1821"/>
      <c r="IA23" s="1821"/>
      <c r="IB23" s="1821"/>
      <c r="IC23" s="1821"/>
      <c r="ID23" s="1821"/>
      <c r="IE23" s="1821"/>
      <c r="IF23" s="1821"/>
      <c r="IG23" s="1821"/>
      <c r="IH23" s="1821"/>
      <c r="II23" s="1821"/>
      <c r="IJ23" s="1821"/>
      <c r="IK23" s="1821"/>
      <c r="IL23" s="1821"/>
      <c r="IM23" s="1821"/>
      <c r="IN23" s="1821"/>
      <c r="IO23" s="1821"/>
      <c r="IP23" s="1821"/>
      <c r="IQ23" s="1821"/>
      <c r="IR23" s="1821"/>
      <c r="IS23" s="1821"/>
      <c r="IT23" s="1821"/>
      <c r="IU23" s="1821"/>
      <c r="IV23" s="1821"/>
    </row>
    <row r="24" spans="1:256" s="1824" customFormat="1" ht="38.25">
      <c r="A24" s="1837"/>
      <c r="B24" s="1865" t="s">
        <v>689</v>
      </c>
      <c r="C24" s="1849">
        <v>7.0101083608222092E-2</v>
      </c>
      <c r="D24" s="1850">
        <v>7.9348747984053128E-2</v>
      </c>
      <c r="E24" s="1850">
        <v>7.1073227043413414E-2</v>
      </c>
      <c r="F24" s="1850">
        <v>7.725327504736236E-2</v>
      </c>
      <c r="G24" s="1850">
        <v>0.15861429604917324</v>
      </c>
      <c r="H24" s="1850">
        <v>0.13078469380629842</v>
      </c>
      <c r="I24" s="1851">
        <v>7.830172122083405E-2</v>
      </c>
      <c r="K24" s="1867"/>
      <c r="L24" s="1867"/>
      <c r="M24" s="1867"/>
      <c r="N24" s="1867"/>
      <c r="O24" s="1867"/>
      <c r="P24" s="1867"/>
      <c r="Q24" s="1867"/>
      <c r="R24" s="1867"/>
      <c r="S24" s="1867"/>
      <c r="T24" s="1821"/>
      <c r="U24" s="1821"/>
      <c r="V24" s="1821"/>
      <c r="W24" s="1821"/>
      <c r="X24" s="1821"/>
      <c r="Y24" s="1821"/>
      <c r="Z24" s="1821"/>
      <c r="AA24" s="1821"/>
      <c r="AB24" s="1821"/>
      <c r="AC24" s="1821"/>
      <c r="AD24" s="1821"/>
      <c r="AE24" s="1821"/>
      <c r="AF24" s="1821"/>
      <c r="AG24" s="1821"/>
      <c r="AH24" s="1821"/>
      <c r="AI24" s="1821"/>
      <c r="AJ24" s="1821"/>
      <c r="AK24" s="1821"/>
      <c r="AL24" s="1821"/>
      <c r="AM24" s="1821"/>
      <c r="AN24" s="1821"/>
      <c r="AO24" s="1821"/>
      <c r="AP24" s="1821"/>
      <c r="AQ24" s="1821"/>
      <c r="AR24" s="1821"/>
      <c r="AS24" s="1821"/>
      <c r="AT24" s="1821"/>
      <c r="AU24" s="1821"/>
      <c r="AV24" s="1821"/>
      <c r="AW24" s="1821"/>
      <c r="AX24" s="1821"/>
      <c r="AY24" s="1821"/>
      <c r="AZ24" s="1821"/>
      <c r="BA24" s="1821"/>
      <c r="BB24" s="1821"/>
      <c r="BC24" s="1821"/>
      <c r="BD24" s="1821"/>
      <c r="BE24" s="1821"/>
      <c r="BF24" s="1821"/>
      <c r="BG24" s="1821"/>
      <c r="BH24" s="1821"/>
      <c r="BI24" s="1821"/>
      <c r="BJ24" s="1821"/>
      <c r="BK24" s="1821"/>
      <c r="BL24" s="1821"/>
      <c r="BM24" s="1821"/>
      <c r="BN24" s="1821"/>
      <c r="BO24" s="1821"/>
      <c r="BP24" s="1821"/>
      <c r="BQ24" s="1821"/>
      <c r="BR24" s="1821"/>
      <c r="BS24" s="1821"/>
      <c r="BT24" s="1821"/>
      <c r="BU24" s="1821"/>
      <c r="BV24" s="1821"/>
      <c r="BW24" s="1821"/>
      <c r="BX24" s="1821"/>
      <c r="BY24" s="1821"/>
      <c r="BZ24" s="1821"/>
      <c r="CA24" s="1821"/>
      <c r="CB24" s="1821"/>
      <c r="CC24" s="1821"/>
      <c r="CD24" s="1821"/>
      <c r="CE24" s="1821"/>
      <c r="CF24" s="1821"/>
      <c r="CG24" s="1821"/>
      <c r="CH24" s="1821"/>
      <c r="CI24" s="1821"/>
      <c r="CJ24" s="1821"/>
      <c r="CK24" s="1821"/>
      <c r="CL24" s="1821"/>
      <c r="CM24" s="1821"/>
      <c r="CN24" s="1821"/>
      <c r="CO24" s="1821"/>
      <c r="CP24" s="1821"/>
      <c r="CQ24" s="1821"/>
      <c r="CR24" s="1821"/>
      <c r="CS24" s="1821"/>
      <c r="CT24" s="1821"/>
      <c r="CU24" s="1821"/>
      <c r="CV24" s="1821"/>
      <c r="CW24" s="1821"/>
      <c r="CX24" s="1821"/>
      <c r="CY24" s="1821"/>
      <c r="CZ24" s="1821"/>
      <c r="DA24" s="1821"/>
      <c r="DB24" s="1821"/>
      <c r="DC24" s="1821"/>
      <c r="DD24" s="1821"/>
      <c r="DE24" s="1821"/>
      <c r="DF24" s="1821"/>
      <c r="DG24" s="1821"/>
      <c r="DH24" s="1821"/>
      <c r="DI24" s="1821"/>
      <c r="DJ24" s="1821"/>
      <c r="DK24" s="1821"/>
      <c r="DL24" s="1821"/>
      <c r="DM24" s="1821"/>
      <c r="DN24" s="1821"/>
      <c r="DO24" s="1821"/>
      <c r="DP24" s="1821"/>
      <c r="DQ24" s="1821"/>
      <c r="DR24" s="1821"/>
      <c r="DS24" s="1821"/>
      <c r="DT24" s="1821"/>
      <c r="DU24" s="1821"/>
      <c r="DV24" s="1821"/>
      <c r="DW24" s="1821"/>
      <c r="DX24" s="1821"/>
      <c r="DY24" s="1821"/>
      <c r="DZ24" s="1821"/>
      <c r="EA24" s="1821"/>
      <c r="EB24" s="1821"/>
      <c r="EC24" s="1821"/>
      <c r="ED24" s="1821"/>
      <c r="EE24" s="1821"/>
      <c r="EF24" s="1821"/>
      <c r="EG24" s="1821"/>
      <c r="EH24" s="1821"/>
      <c r="EI24" s="1821"/>
      <c r="EJ24" s="1821"/>
      <c r="EK24" s="1821"/>
      <c r="EL24" s="1821"/>
      <c r="EM24" s="1821"/>
      <c r="EN24" s="1821"/>
      <c r="EO24" s="1821"/>
      <c r="EP24" s="1821"/>
      <c r="EQ24" s="1821"/>
      <c r="ER24" s="1821"/>
      <c r="ES24" s="1821"/>
      <c r="ET24" s="1821"/>
      <c r="EU24" s="1821"/>
      <c r="EV24" s="1821"/>
      <c r="EW24" s="1821"/>
      <c r="EX24" s="1821"/>
      <c r="EY24" s="1821"/>
      <c r="EZ24" s="1821"/>
      <c r="FA24" s="1821"/>
      <c r="FB24" s="1821"/>
      <c r="FC24" s="1821"/>
      <c r="FD24" s="1821"/>
      <c r="FE24" s="1821"/>
      <c r="FF24" s="1821"/>
      <c r="FG24" s="1821"/>
      <c r="FH24" s="1821"/>
      <c r="FI24" s="1821"/>
      <c r="FJ24" s="1821"/>
      <c r="FK24" s="1821"/>
      <c r="FL24" s="1821"/>
      <c r="FM24" s="1821"/>
      <c r="FN24" s="1821"/>
      <c r="FO24" s="1821"/>
      <c r="FP24" s="1821"/>
      <c r="FQ24" s="1821"/>
      <c r="FR24" s="1821"/>
      <c r="FS24" s="1821"/>
      <c r="FT24" s="1821"/>
      <c r="FU24" s="1821"/>
      <c r="FV24" s="1821"/>
      <c r="FW24" s="1821"/>
      <c r="FX24" s="1821"/>
      <c r="FY24" s="1821"/>
      <c r="FZ24" s="1821"/>
      <c r="GA24" s="1821"/>
      <c r="GB24" s="1821"/>
      <c r="GC24" s="1821"/>
      <c r="GD24" s="1821"/>
      <c r="GE24" s="1821"/>
      <c r="GF24" s="1821"/>
      <c r="GG24" s="1821"/>
      <c r="GH24" s="1821"/>
      <c r="GI24" s="1821"/>
      <c r="GJ24" s="1821"/>
      <c r="GK24" s="1821"/>
      <c r="GL24" s="1821"/>
      <c r="GM24" s="1821"/>
      <c r="GN24" s="1821"/>
      <c r="GO24" s="1821"/>
      <c r="GP24" s="1821"/>
      <c r="GQ24" s="1821"/>
      <c r="GR24" s="1821"/>
      <c r="GS24" s="1821"/>
      <c r="GT24" s="1821"/>
      <c r="GU24" s="1821"/>
      <c r="GV24" s="1821"/>
      <c r="GW24" s="1821"/>
      <c r="GX24" s="1821"/>
      <c r="GY24" s="1821"/>
      <c r="GZ24" s="1821"/>
      <c r="HA24" s="1821"/>
      <c r="HB24" s="1821"/>
      <c r="HC24" s="1821"/>
      <c r="HD24" s="1821"/>
      <c r="HE24" s="1821"/>
      <c r="HF24" s="1821"/>
      <c r="HG24" s="1821"/>
      <c r="HH24" s="1821"/>
      <c r="HI24" s="1821"/>
      <c r="HJ24" s="1821"/>
      <c r="HK24" s="1821"/>
      <c r="HL24" s="1821"/>
      <c r="HM24" s="1821"/>
      <c r="HN24" s="1821"/>
      <c r="HO24" s="1821"/>
      <c r="HP24" s="1821"/>
      <c r="HQ24" s="1821"/>
      <c r="HR24" s="1821"/>
      <c r="HS24" s="1821"/>
      <c r="HT24" s="1821"/>
      <c r="HU24" s="1821"/>
      <c r="HV24" s="1821"/>
      <c r="HW24" s="1821"/>
      <c r="HX24" s="1821"/>
      <c r="HY24" s="1821"/>
      <c r="HZ24" s="1821"/>
      <c r="IA24" s="1821"/>
      <c r="IB24" s="1821"/>
      <c r="IC24" s="1821"/>
      <c r="ID24" s="1821"/>
      <c r="IE24" s="1821"/>
      <c r="IF24" s="1821"/>
      <c r="IG24" s="1821"/>
      <c r="IH24" s="1821"/>
      <c r="II24" s="1821"/>
      <c r="IJ24" s="1821"/>
      <c r="IK24" s="1821"/>
      <c r="IL24" s="1821"/>
      <c r="IM24" s="1821"/>
      <c r="IN24" s="1821"/>
      <c r="IO24" s="1821"/>
      <c r="IP24" s="1821"/>
      <c r="IQ24" s="1821"/>
      <c r="IR24" s="1821"/>
      <c r="IS24" s="1821"/>
      <c r="IT24" s="1821"/>
      <c r="IU24" s="1821"/>
      <c r="IV24" s="1821"/>
    </row>
    <row r="25" spans="1:256" s="1824" customFormat="1" ht="15.75" thickBot="1">
      <c r="A25" s="1852"/>
      <c r="B25" s="1866" t="s">
        <v>628</v>
      </c>
      <c r="C25" s="1845">
        <v>3.4791284788194009E-2</v>
      </c>
      <c r="D25" s="1846">
        <v>4.385649627984594E-2</v>
      </c>
      <c r="E25" s="1846">
        <v>4.3876367540690103E-2</v>
      </c>
      <c r="F25" s="1846">
        <v>4.3846993205658533E-2</v>
      </c>
      <c r="G25" s="1846">
        <v>0.12514242604125861</v>
      </c>
      <c r="H25" s="1846">
        <v>7.3488201218698604E-2</v>
      </c>
      <c r="I25" s="1847">
        <v>4.3293610759599442E-2</v>
      </c>
      <c r="K25" s="1867"/>
      <c r="L25" s="1867"/>
      <c r="M25" s="1868"/>
      <c r="N25" s="1867"/>
      <c r="O25" s="1868"/>
      <c r="P25" s="1867"/>
      <c r="Q25" s="1867"/>
      <c r="R25" s="1867"/>
      <c r="S25" s="1867"/>
      <c r="T25" s="1821"/>
      <c r="U25" s="1821"/>
      <c r="V25" s="1821"/>
      <c r="W25" s="1821"/>
      <c r="X25" s="1821"/>
      <c r="Y25" s="1821"/>
      <c r="Z25" s="1821"/>
      <c r="AA25" s="1821"/>
      <c r="AB25" s="1821"/>
      <c r="AC25" s="1821"/>
      <c r="AD25" s="1821"/>
      <c r="AE25" s="1821"/>
      <c r="AF25" s="1821"/>
      <c r="AG25" s="1821"/>
      <c r="AH25" s="1821"/>
      <c r="AI25" s="1821"/>
      <c r="AJ25" s="1821"/>
      <c r="AK25" s="1821"/>
      <c r="AL25" s="1821"/>
      <c r="AM25" s="1821"/>
      <c r="AN25" s="1821"/>
      <c r="AO25" s="1821"/>
      <c r="AP25" s="1821"/>
      <c r="AQ25" s="1821"/>
      <c r="AR25" s="1821"/>
      <c r="AS25" s="1821"/>
      <c r="AT25" s="1821"/>
      <c r="AU25" s="1821"/>
      <c r="AV25" s="1821"/>
      <c r="AW25" s="1821"/>
      <c r="AX25" s="1821"/>
      <c r="AY25" s="1821"/>
      <c r="AZ25" s="1821"/>
      <c r="BA25" s="1821"/>
      <c r="BB25" s="1821"/>
      <c r="BC25" s="1821"/>
      <c r="BD25" s="1821"/>
      <c r="BE25" s="1821"/>
      <c r="BF25" s="1821"/>
      <c r="BG25" s="1821"/>
      <c r="BH25" s="1821"/>
      <c r="BI25" s="1821"/>
      <c r="BJ25" s="1821"/>
      <c r="BK25" s="1821"/>
      <c r="BL25" s="1821"/>
      <c r="BM25" s="1821"/>
      <c r="BN25" s="1821"/>
      <c r="BO25" s="1821"/>
      <c r="BP25" s="1821"/>
      <c r="BQ25" s="1821"/>
      <c r="BR25" s="1821"/>
      <c r="BS25" s="1821"/>
      <c r="BT25" s="1821"/>
      <c r="BU25" s="1821"/>
      <c r="BV25" s="1821"/>
      <c r="BW25" s="1821"/>
      <c r="BX25" s="1821"/>
      <c r="BY25" s="1821"/>
      <c r="BZ25" s="1821"/>
      <c r="CA25" s="1821"/>
      <c r="CB25" s="1821"/>
      <c r="CC25" s="1821"/>
      <c r="CD25" s="1821"/>
      <c r="CE25" s="1821"/>
      <c r="CF25" s="1821"/>
      <c r="CG25" s="1821"/>
      <c r="CH25" s="1821"/>
      <c r="CI25" s="1821"/>
      <c r="CJ25" s="1821"/>
      <c r="CK25" s="1821"/>
      <c r="CL25" s="1821"/>
      <c r="CM25" s="1821"/>
      <c r="CN25" s="1821"/>
      <c r="CO25" s="1821"/>
      <c r="CP25" s="1821"/>
      <c r="CQ25" s="1821"/>
      <c r="CR25" s="1821"/>
      <c r="CS25" s="1821"/>
      <c r="CT25" s="1821"/>
      <c r="CU25" s="1821"/>
      <c r="CV25" s="1821"/>
      <c r="CW25" s="1821"/>
      <c r="CX25" s="1821"/>
      <c r="CY25" s="1821"/>
      <c r="CZ25" s="1821"/>
      <c r="DA25" s="1821"/>
      <c r="DB25" s="1821"/>
      <c r="DC25" s="1821"/>
      <c r="DD25" s="1821"/>
      <c r="DE25" s="1821"/>
      <c r="DF25" s="1821"/>
      <c r="DG25" s="1821"/>
      <c r="DH25" s="1821"/>
      <c r="DI25" s="1821"/>
      <c r="DJ25" s="1821"/>
      <c r="DK25" s="1821"/>
      <c r="DL25" s="1821"/>
      <c r="DM25" s="1821"/>
      <c r="DN25" s="1821"/>
      <c r="DO25" s="1821"/>
      <c r="DP25" s="1821"/>
      <c r="DQ25" s="1821"/>
      <c r="DR25" s="1821"/>
      <c r="DS25" s="1821"/>
      <c r="DT25" s="1821"/>
      <c r="DU25" s="1821"/>
      <c r="DV25" s="1821"/>
      <c r="DW25" s="1821"/>
      <c r="DX25" s="1821"/>
      <c r="DY25" s="1821"/>
      <c r="DZ25" s="1821"/>
      <c r="EA25" s="1821"/>
      <c r="EB25" s="1821"/>
      <c r="EC25" s="1821"/>
      <c r="ED25" s="1821"/>
      <c r="EE25" s="1821"/>
      <c r="EF25" s="1821"/>
      <c r="EG25" s="1821"/>
      <c r="EH25" s="1821"/>
      <c r="EI25" s="1821"/>
      <c r="EJ25" s="1821"/>
      <c r="EK25" s="1821"/>
      <c r="EL25" s="1821"/>
      <c r="EM25" s="1821"/>
      <c r="EN25" s="1821"/>
      <c r="EO25" s="1821"/>
      <c r="EP25" s="1821"/>
      <c r="EQ25" s="1821"/>
      <c r="ER25" s="1821"/>
      <c r="ES25" s="1821"/>
      <c r="ET25" s="1821"/>
      <c r="EU25" s="1821"/>
      <c r="EV25" s="1821"/>
      <c r="EW25" s="1821"/>
      <c r="EX25" s="1821"/>
      <c r="EY25" s="1821"/>
      <c r="EZ25" s="1821"/>
      <c r="FA25" s="1821"/>
      <c r="FB25" s="1821"/>
      <c r="FC25" s="1821"/>
      <c r="FD25" s="1821"/>
      <c r="FE25" s="1821"/>
      <c r="FF25" s="1821"/>
      <c r="FG25" s="1821"/>
      <c r="FH25" s="1821"/>
      <c r="FI25" s="1821"/>
      <c r="FJ25" s="1821"/>
      <c r="FK25" s="1821"/>
      <c r="FL25" s="1821"/>
      <c r="FM25" s="1821"/>
      <c r="FN25" s="1821"/>
      <c r="FO25" s="1821"/>
      <c r="FP25" s="1821"/>
      <c r="FQ25" s="1821"/>
      <c r="FR25" s="1821"/>
      <c r="FS25" s="1821"/>
      <c r="FT25" s="1821"/>
      <c r="FU25" s="1821"/>
      <c r="FV25" s="1821"/>
      <c r="FW25" s="1821"/>
      <c r="FX25" s="1821"/>
      <c r="FY25" s="1821"/>
      <c r="FZ25" s="1821"/>
      <c r="GA25" s="1821"/>
      <c r="GB25" s="1821"/>
      <c r="GC25" s="1821"/>
      <c r="GD25" s="1821"/>
      <c r="GE25" s="1821"/>
      <c r="GF25" s="1821"/>
      <c r="GG25" s="1821"/>
      <c r="GH25" s="1821"/>
      <c r="GI25" s="1821"/>
      <c r="GJ25" s="1821"/>
      <c r="GK25" s="1821"/>
      <c r="GL25" s="1821"/>
      <c r="GM25" s="1821"/>
      <c r="GN25" s="1821"/>
      <c r="GO25" s="1821"/>
      <c r="GP25" s="1821"/>
      <c r="GQ25" s="1821"/>
      <c r="GR25" s="1821"/>
      <c r="GS25" s="1821"/>
      <c r="GT25" s="1821"/>
      <c r="GU25" s="1821"/>
      <c r="GV25" s="1821"/>
      <c r="GW25" s="1821"/>
      <c r="GX25" s="1821"/>
      <c r="GY25" s="1821"/>
      <c r="GZ25" s="1821"/>
      <c r="HA25" s="1821"/>
      <c r="HB25" s="1821"/>
      <c r="HC25" s="1821"/>
      <c r="HD25" s="1821"/>
      <c r="HE25" s="1821"/>
      <c r="HF25" s="1821"/>
      <c r="HG25" s="1821"/>
      <c r="HH25" s="1821"/>
      <c r="HI25" s="1821"/>
      <c r="HJ25" s="1821"/>
      <c r="HK25" s="1821"/>
      <c r="HL25" s="1821"/>
      <c r="HM25" s="1821"/>
      <c r="HN25" s="1821"/>
      <c r="HO25" s="1821"/>
      <c r="HP25" s="1821"/>
      <c r="HQ25" s="1821"/>
      <c r="HR25" s="1821"/>
      <c r="HS25" s="1821"/>
      <c r="HT25" s="1821"/>
      <c r="HU25" s="1821"/>
      <c r="HV25" s="1821"/>
      <c r="HW25" s="1821"/>
      <c r="HX25" s="1821"/>
      <c r="HY25" s="1821"/>
      <c r="HZ25" s="1821"/>
      <c r="IA25" s="1821"/>
      <c r="IB25" s="1821"/>
      <c r="IC25" s="1821"/>
      <c r="ID25" s="1821"/>
      <c r="IE25" s="1821"/>
      <c r="IF25" s="1821"/>
      <c r="IG25" s="1821"/>
      <c r="IH25" s="1821"/>
      <c r="II25" s="1821"/>
      <c r="IJ25" s="1821"/>
      <c r="IK25" s="1821"/>
      <c r="IL25" s="1821"/>
      <c r="IM25" s="1821"/>
      <c r="IN25" s="1821"/>
      <c r="IO25" s="1821"/>
      <c r="IP25" s="1821"/>
      <c r="IQ25" s="1821"/>
      <c r="IR25" s="1821"/>
      <c r="IS25" s="1821"/>
      <c r="IT25" s="1821"/>
      <c r="IU25" s="1821"/>
      <c r="IV25" s="1821"/>
    </row>
    <row r="26" spans="1:256" s="1824" customFormat="1" ht="38.25">
      <c r="A26" s="1831" t="s">
        <v>691</v>
      </c>
      <c r="B26" s="1861" t="s">
        <v>688</v>
      </c>
      <c r="C26" s="1839">
        <v>0.14706026195639565</v>
      </c>
      <c r="D26" s="1840">
        <v>0.1420477988608243</v>
      </c>
      <c r="E26" s="1840">
        <v>0.15043783744160563</v>
      </c>
      <c r="F26" s="1840">
        <v>0.14895578640627705</v>
      </c>
      <c r="G26" s="1840">
        <v>0.15217342248394938</v>
      </c>
      <c r="H26" s="1840">
        <v>0.15199388958774337</v>
      </c>
      <c r="I26" s="1841">
        <v>0.1311156376207806</v>
      </c>
      <c r="L26" s="1821"/>
      <c r="M26" s="1842"/>
      <c r="N26" s="1821"/>
      <c r="O26" s="1821"/>
      <c r="P26" s="1821"/>
      <c r="Q26" s="1821"/>
      <c r="R26" s="1821"/>
      <c r="S26" s="1821"/>
      <c r="T26" s="1821"/>
      <c r="U26" s="1821"/>
      <c r="V26" s="1821"/>
      <c r="W26" s="1821"/>
      <c r="X26" s="1821"/>
      <c r="Y26" s="1821"/>
      <c r="Z26" s="1821"/>
      <c r="AA26" s="1821"/>
      <c r="AB26" s="1821"/>
      <c r="AC26" s="1821"/>
      <c r="AD26" s="1821"/>
      <c r="AE26" s="1821"/>
      <c r="AF26" s="1821"/>
      <c r="AG26" s="1821"/>
      <c r="AH26" s="1821"/>
      <c r="AI26" s="1821"/>
      <c r="AJ26" s="1821"/>
      <c r="AK26" s="1821"/>
      <c r="AL26" s="1821"/>
      <c r="AM26" s="1821"/>
      <c r="AN26" s="1821"/>
      <c r="AO26" s="1821"/>
      <c r="AP26" s="1821"/>
      <c r="AQ26" s="1821"/>
      <c r="AR26" s="1821"/>
      <c r="AS26" s="1821"/>
      <c r="AT26" s="1821"/>
      <c r="AU26" s="1821"/>
      <c r="AV26" s="1821"/>
      <c r="AW26" s="1821"/>
      <c r="AX26" s="1821"/>
      <c r="AY26" s="1821"/>
      <c r="AZ26" s="1821"/>
      <c r="BA26" s="1821"/>
      <c r="BB26" s="1821"/>
      <c r="BC26" s="1821"/>
      <c r="BD26" s="1821"/>
      <c r="BE26" s="1821"/>
      <c r="BF26" s="1821"/>
      <c r="BG26" s="1821"/>
      <c r="BH26" s="1821"/>
      <c r="BI26" s="1821"/>
      <c r="BJ26" s="1821"/>
      <c r="BK26" s="1821"/>
      <c r="BL26" s="1821"/>
      <c r="BM26" s="1821"/>
      <c r="BN26" s="1821"/>
      <c r="BO26" s="1821"/>
      <c r="BP26" s="1821"/>
      <c r="BQ26" s="1821"/>
      <c r="BR26" s="1821"/>
      <c r="BS26" s="1821"/>
      <c r="BT26" s="1821"/>
      <c r="BU26" s="1821"/>
      <c r="BV26" s="1821"/>
      <c r="BW26" s="1821"/>
      <c r="BX26" s="1821"/>
      <c r="BY26" s="1821"/>
      <c r="BZ26" s="1821"/>
      <c r="CA26" s="1821"/>
      <c r="CB26" s="1821"/>
      <c r="CC26" s="1821"/>
      <c r="CD26" s="1821"/>
      <c r="CE26" s="1821"/>
      <c r="CF26" s="1821"/>
      <c r="CG26" s="1821"/>
      <c r="CH26" s="1821"/>
      <c r="CI26" s="1821"/>
      <c r="CJ26" s="1821"/>
      <c r="CK26" s="1821"/>
      <c r="CL26" s="1821"/>
      <c r="CM26" s="1821"/>
      <c r="CN26" s="1821"/>
      <c r="CO26" s="1821"/>
      <c r="CP26" s="1821"/>
      <c r="CQ26" s="1821"/>
      <c r="CR26" s="1821"/>
      <c r="CS26" s="1821"/>
      <c r="CT26" s="1821"/>
      <c r="CU26" s="1821"/>
      <c r="CV26" s="1821"/>
      <c r="CW26" s="1821"/>
      <c r="CX26" s="1821"/>
      <c r="CY26" s="1821"/>
      <c r="CZ26" s="1821"/>
      <c r="DA26" s="1821"/>
      <c r="DB26" s="1821"/>
      <c r="DC26" s="1821"/>
      <c r="DD26" s="1821"/>
      <c r="DE26" s="1821"/>
      <c r="DF26" s="1821"/>
      <c r="DG26" s="1821"/>
      <c r="DH26" s="1821"/>
      <c r="DI26" s="1821"/>
      <c r="DJ26" s="1821"/>
      <c r="DK26" s="1821"/>
      <c r="DL26" s="1821"/>
      <c r="DM26" s="1821"/>
      <c r="DN26" s="1821"/>
      <c r="DO26" s="1821"/>
      <c r="DP26" s="1821"/>
      <c r="DQ26" s="1821"/>
      <c r="DR26" s="1821"/>
      <c r="DS26" s="1821"/>
      <c r="DT26" s="1821"/>
      <c r="DU26" s="1821"/>
      <c r="DV26" s="1821"/>
      <c r="DW26" s="1821"/>
      <c r="DX26" s="1821"/>
      <c r="DY26" s="1821"/>
      <c r="DZ26" s="1821"/>
      <c r="EA26" s="1821"/>
      <c r="EB26" s="1821"/>
      <c r="EC26" s="1821"/>
      <c r="ED26" s="1821"/>
      <c r="EE26" s="1821"/>
      <c r="EF26" s="1821"/>
      <c r="EG26" s="1821"/>
      <c r="EH26" s="1821"/>
      <c r="EI26" s="1821"/>
      <c r="EJ26" s="1821"/>
      <c r="EK26" s="1821"/>
      <c r="EL26" s="1821"/>
      <c r="EM26" s="1821"/>
      <c r="EN26" s="1821"/>
      <c r="EO26" s="1821"/>
      <c r="EP26" s="1821"/>
      <c r="EQ26" s="1821"/>
      <c r="ER26" s="1821"/>
      <c r="ES26" s="1821"/>
      <c r="ET26" s="1821"/>
      <c r="EU26" s="1821"/>
      <c r="EV26" s="1821"/>
      <c r="EW26" s="1821"/>
      <c r="EX26" s="1821"/>
      <c r="EY26" s="1821"/>
      <c r="EZ26" s="1821"/>
      <c r="FA26" s="1821"/>
      <c r="FB26" s="1821"/>
      <c r="FC26" s="1821"/>
      <c r="FD26" s="1821"/>
      <c r="FE26" s="1821"/>
      <c r="FF26" s="1821"/>
      <c r="FG26" s="1821"/>
      <c r="FH26" s="1821"/>
      <c r="FI26" s="1821"/>
      <c r="FJ26" s="1821"/>
      <c r="FK26" s="1821"/>
      <c r="FL26" s="1821"/>
      <c r="FM26" s="1821"/>
      <c r="FN26" s="1821"/>
      <c r="FO26" s="1821"/>
      <c r="FP26" s="1821"/>
      <c r="FQ26" s="1821"/>
      <c r="FR26" s="1821"/>
      <c r="FS26" s="1821"/>
      <c r="FT26" s="1821"/>
      <c r="FU26" s="1821"/>
      <c r="FV26" s="1821"/>
      <c r="FW26" s="1821"/>
      <c r="FX26" s="1821"/>
      <c r="FY26" s="1821"/>
      <c r="FZ26" s="1821"/>
      <c r="GA26" s="1821"/>
      <c r="GB26" s="1821"/>
      <c r="GC26" s="1821"/>
      <c r="GD26" s="1821"/>
      <c r="GE26" s="1821"/>
      <c r="GF26" s="1821"/>
      <c r="GG26" s="1821"/>
      <c r="GH26" s="1821"/>
      <c r="GI26" s="1821"/>
      <c r="GJ26" s="1821"/>
      <c r="GK26" s="1821"/>
      <c r="GL26" s="1821"/>
      <c r="GM26" s="1821"/>
      <c r="GN26" s="1821"/>
      <c r="GO26" s="1821"/>
      <c r="GP26" s="1821"/>
      <c r="GQ26" s="1821"/>
      <c r="GR26" s="1821"/>
      <c r="GS26" s="1821"/>
      <c r="GT26" s="1821"/>
      <c r="GU26" s="1821"/>
      <c r="GV26" s="1821"/>
      <c r="GW26" s="1821"/>
      <c r="GX26" s="1821"/>
      <c r="GY26" s="1821"/>
      <c r="GZ26" s="1821"/>
      <c r="HA26" s="1821"/>
      <c r="HB26" s="1821"/>
      <c r="HC26" s="1821"/>
      <c r="HD26" s="1821"/>
      <c r="HE26" s="1821"/>
      <c r="HF26" s="1821"/>
      <c r="HG26" s="1821"/>
      <c r="HH26" s="1821"/>
      <c r="HI26" s="1821"/>
      <c r="HJ26" s="1821"/>
      <c r="HK26" s="1821"/>
      <c r="HL26" s="1821"/>
      <c r="HM26" s="1821"/>
      <c r="HN26" s="1821"/>
      <c r="HO26" s="1821"/>
      <c r="HP26" s="1821"/>
      <c r="HQ26" s="1821"/>
      <c r="HR26" s="1821"/>
      <c r="HS26" s="1821"/>
      <c r="HT26" s="1821"/>
      <c r="HU26" s="1821"/>
      <c r="HV26" s="1821"/>
      <c r="HW26" s="1821"/>
      <c r="HX26" s="1821"/>
      <c r="HY26" s="1821"/>
      <c r="HZ26" s="1821"/>
      <c r="IA26" s="1821"/>
      <c r="IB26" s="1821"/>
      <c r="IC26" s="1821"/>
      <c r="ID26" s="1821"/>
      <c r="IE26" s="1821"/>
      <c r="IF26" s="1821"/>
      <c r="IG26" s="1821"/>
      <c r="IH26" s="1821"/>
      <c r="II26" s="1821"/>
      <c r="IJ26" s="1821"/>
      <c r="IK26" s="1821"/>
      <c r="IL26" s="1821"/>
      <c r="IM26" s="1821"/>
      <c r="IN26" s="1821"/>
      <c r="IO26" s="1821"/>
      <c r="IP26" s="1821"/>
      <c r="IQ26" s="1821"/>
      <c r="IR26" s="1821"/>
      <c r="IS26" s="1821"/>
      <c r="IT26" s="1821"/>
      <c r="IU26" s="1821"/>
      <c r="IV26" s="1821"/>
    </row>
    <row r="27" spans="1:256" s="1824" customFormat="1" ht="38.25">
      <c r="A27" s="1837"/>
      <c r="B27" s="1865" t="s">
        <v>689</v>
      </c>
      <c r="C27" s="1849">
        <v>0.1717678257021816</v>
      </c>
      <c r="D27" s="1850">
        <v>0.17940520548218697</v>
      </c>
      <c r="E27" s="1850">
        <v>0.16997597219245858</v>
      </c>
      <c r="F27" s="1850">
        <v>0.17690012794376822</v>
      </c>
      <c r="G27" s="1850">
        <v>0.25049847244414142</v>
      </c>
      <c r="H27" s="1850">
        <v>0.22402505411633264</v>
      </c>
      <c r="I27" s="1851">
        <v>0.17838986521244451</v>
      </c>
      <c r="J27" s="1821"/>
      <c r="K27" s="1842"/>
      <c r="L27" s="1842"/>
      <c r="M27" s="1842"/>
      <c r="N27" s="1842"/>
      <c r="O27" s="1842"/>
      <c r="P27" s="1842"/>
      <c r="Q27" s="1821"/>
      <c r="R27" s="1821"/>
      <c r="S27" s="1821"/>
      <c r="T27" s="1821"/>
      <c r="U27" s="1821"/>
      <c r="V27" s="1821"/>
      <c r="W27" s="1821"/>
      <c r="X27" s="1821"/>
      <c r="Y27" s="1821"/>
      <c r="Z27" s="1821"/>
      <c r="AA27" s="1821"/>
      <c r="AB27" s="1821"/>
      <c r="AC27" s="1821"/>
      <c r="AD27" s="1821"/>
      <c r="AE27" s="1821"/>
      <c r="AF27" s="1821"/>
      <c r="AG27" s="1821"/>
      <c r="AH27" s="1821"/>
      <c r="AI27" s="1821"/>
      <c r="AJ27" s="1821"/>
      <c r="AK27" s="1821"/>
      <c r="AL27" s="1821"/>
      <c r="AM27" s="1821"/>
      <c r="AN27" s="1821"/>
      <c r="AO27" s="1821"/>
      <c r="AP27" s="1821"/>
      <c r="AQ27" s="1821"/>
      <c r="AR27" s="1821"/>
      <c r="AS27" s="1821"/>
      <c r="AT27" s="1821"/>
      <c r="AU27" s="1821"/>
      <c r="AV27" s="1821"/>
      <c r="AW27" s="1821"/>
      <c r="AX27" s="1821"/>
      <c r="AY27" s="1821"/>
      <c r="AZ27" s="1821"/>
      <c r="BA27" s="1821"/>
      <c r="BB27" s="1821"/>
      <c r="BC27" s="1821"/>
      <c r="BD27" s="1821"/>
      <c r="BE27" s="1821"/>
      <c r="BF27" s="1821"/>
      <c r="BG27" s="1821"/>
      <c r="BH27" s="1821"/>
      <c r="BI27" s="1821"/>
      <c r="BJ27" s="1821"/>
      <c r="BK27" s="1821"/>
      <c r="BL27" s="1821"/>
      <c r="BM27" s="1821"/>
      <c r="BN27" s="1821"/>
      <c r="BO27" s="1821"/>
      <c r="BP27" s="1821"/>
      <c r="BQ27" s="1821"/>
      <c r="BR27" s="1821"/>
      <c r="BS27" s="1821"/>
      <c r="BT27" s="1821"/>
      <c r="BU27" s="1821"/>
      <c r="BV27" s="1821"/>
      <c r="BW27" s="1821"/>
      <c r="BX27" s="1821"/>
      <c r="BY27" s="1821"/>
      <c r="BZ27" s="1821"/>
      <c r="CA27" s="1821"/>
      <c r="CB27" s="1821"/>
      <c r="CC27" s="1821"/>
      <c r="CD27" s="1821"/>
      <c r="CE27" s="1821"/>
      <c r="CF27" s="1821"/>
      <c r="CG27" s="1821"/>
      <c r="CH27" s="1821"/>
      <c r="CI27" s="1821"/>
      <c r="CJ27" s="1821"/>
      <c r="CK27" s="1821"/>
      <c r="CL27" s="1821"/>
      <c r="CM27" s="1821"/>
      <c r="CN27" s="1821"/>
      <c r="CO27" s="1821"/>
      <c r="CP27" s="1821"/>
      <c r="CQ27" s="1821"/>
      <c r="CR27" s="1821"/>
      <c r="CS27" s="1821"/>
      <c r="CT27" s="1821"/>
      <c r="CU27" s="1821"/>
      <c r="CV27" s="1821"/>
      <c r="CW27" s="1821"/>
      <c r="CX27" s="1821"/>
      <c r="CY27" s="1821"/>
      <c r="CZ27" s="1821"/>
      <c r="DA27" s="1821"/>
      <c r="DB27" s="1821"/>
      <c r="DC27" s="1821"/>
      <c r="DD27" s="1821"/>
      <c r="DE27" s="1821"/>
      <c r="DF27" s="1821"/>
      <c r="DG27" s="1821"/>
      <c r="DH27" s="1821"/>
      <c r="DI27" s="1821"/>
      <c r="DJ27" s="1821"/>
      <c r="DK27" s="1821"/>
      <c r="DL27" s="1821"/>
      <c r="DM27" s="1821"/>
      <c r="DN27" s="1821"/>
      <c r="DO27" s="1821"/>
      <c r="DP27" s="1821"/>
      <c r="DQ27" s="1821"/>
      <c r="DR27" s="1821"/>
      <c r="DS27" s="1821"/>
      <c r="DT27" s="1821"/>
      <c r="DU27" s="1821"/>
      <c r="DV27" s="1821"/>
      <c r="DW27" s="1821"/>
      <c r="DX27" s="1821"/>
      <c r="DY27" s="1821"/>
      <c r="DZ27" s="1821"/>
      <c r="EA27" s="1821"/>
      <c r="EB27" s="1821"/>
      <c r="EC27" s="1821"/>
      <c r="ED27" s="1821"/>
      <c r="EE27" s="1821"/>
      <c r="EF27" s="1821"/>
      <c r="EG27" s="1821"/>
      <c r="EH27" s="1821"/>
      <c r="EI27" s="1821"/>
      <c r="EJ27" s="1821"/>
      <c r="EK27" s="1821"/>
      <c r="EL27" s="1821"/>
      <c r="EM27" s="1821"/>
      <c r="EN27" s="1821"/>
      <c r="EO27" s="1821"/>
      <c r="EP27" s="1821"/>
      <c r="EQ27" s="1821"/>
      <c r="ER27" s="1821"/>
      <c r="ES27" s="1821"/>
      <c r="ET27" s="1821"/>
      <c r="EU27" s="1821"/>
      <c r="EV27" s="1821"/>
      <c r="EW27" s="1821"/>
      <c r="EX27" s="1821"/>
      <c r="EY27" s="1821"/>
      <c r="EZ27" s="1821"/>
      <c r="FA27" s="1821"/>
      <c r="FB27" s="1821"/>
      <c r="FC27" s="1821"/>
      <c r="FD27" s="1821"/>
      <c r="FE27" s="1821"/>
      <c r="FF27" s="1821"/>
      <c r="FG27" s="1821"/>
      <c r="FH27" s="1821"/>
      <c r="FI27" s="1821"/>
      <c r="FJ27" s="1821"/>
      <c r="FK27" s="1821"/>
      <c r="FL27" s="1821"/>
      <c r="FM27" s="1821"/>
      <c r="FN27" s="1821"/>
      <c r="FO27" s="1821"/>
      <c r="FP27" s="1821"/>
      <c r="FQ27" s="1821"/>
      <c r="FR27" s="1821"/>
      <c r="FS27" s="1821"/>
      <c r="FT27" s="1821"/>
      <c r="FU27" s="1821"/>
      <c r="FV27" s="1821"/>
      <c r="FW27" s="1821"/>
      <c r="FX27" s="1821"/>
      <c r="FY27" s="1821"/>
      <c r="FZ27" s="1821"/>
      <c r="GA27" s="1821"/>
      <c r="GB27" s="1821"/>
      <c r="GC27" s="1821"/>
      <c r="GD27" s="1821"/>
      <c r="GE27" s="1821"/>
      <c r="GF27" s="1821"/>
      <c r="GG27" s="1821"/>
      <c r="GH27" s="1821"/>
      <c r="GI27" s="1821"/>
      <c r="GJ27" s="1821"/>
      <c r="GK27" s="1821"/>
      <c r="GL27" s="1821"/>
      <c r="GM27" s="1821"/>
      <c r="GN27" s="1821"/>
      <c r="GO27" s="1821"/>
      <c r="GP27" s="1821"/>
      <c r="GQ27" s="1821"/>
      <c r="GR27" s="1821"/>
      <c r="GS27" s="1821"/>
      <c r="GT27" s="1821"/>
      <c r="GU27" s="1821"/>
      <c r="GV27" s="1821"/>
      <c r="GW27" s="1821"/>
      <c r="GX27" s="1821"/>
      <c r="GY27" s="1821"/>
      <c r="GZ27" s="1821"/>
      <c r="HA27" s="1821"/>
      <c r="HB27" s="1821"/>
      <c r="HC27" s="1821"/>
      <c r="HD27" s="1821"/>
      <c r="HE27" s="1821"/>
      <c r="HF27" s="1821"/>
      <c r="HG27" s="1821"/>
      <c r="HH27" s="1821"/>
      <c r="HI27" s="1821"/>
      <c r="HJ27" s="1821"/>
      <c r="HK27" s="1821"/>
      <c r="HL27" s="1821"/>
      <c r="HM27" s="1821"/>
      <c r="HN27" s="1821"/>
      <c r="HO27" s="1821"/>
      <c r="HP27" s="1821"/>
      <c r="HQ27" s="1821"/>
      <c r="HR27" s="1821"/>
      <c r="HS27" s="1821"/>
      <c r="HT27" s="1821"/>
      <c r="HU27" s="1821"/>
      <c r="HV27" s="1821"/>
      <c r="HW27" s="1821"/>
      <c r="HX27" s="1821"/>
      <c r="HY27" s="1821"/>
      <c r="HZ27" s="1821"/>
      <c r="IA27" s="1821"/>
      <c r="IB27" s="1821"/>
      <c r="IC27" s="1821"/>
      <c r="ID27" s="1821"/>
      <c r="IE27" s="1821"/>
      <c r="IF27" s="1821"/>
      <c r="IG27" s="1821"/>
      <c r="IH27" s="1821"/>
      <c r="II27" s="1821"/>
      <c r="IJ27" s="1821"/>
      <c r="IK27" s="1821"/>
      <c r="IL27" s="1821"/>
      <c r="IM27" s="1821"/>
      <c r="IN27" s="1821"/>
      <c r="IO27" s="1821"/>
      <c r="IP27" s="1821"/>
      <c r="IQ27" s="1821"/>
      <c r="IR27" s="1821"/>
      <c r="IS27" s="1821"/>
      <c r="IT27" s="1821"/>
      <c r="IU27" s="1821"/>
      <c r="IV27" s="1821"/>
    </row>
    <row r="28" spans="1:256" s="1824" customFormat="1" ht="15.75" thickBot="1">
      <c r="A28" s="1843"/>
      <c r="B28" s="1866" t="s">
        <v>628</v>
      </c>
      <c r="C28" s="1853">
        <v>6.8380478461450109E-2</v>
      </c>
      <c r="D28" s="1854">
        <v>7.6441953477551644E-2</v>
      </c>
      <c r="E28" s="1854">
        <v>7.5365854957752346E-2</v>
      </c>
      <c r="F28" s="1854">
        <v>7.5278252686206318E-2</v>
      </c>
      <c r="G28" s="1854">
        <v>0.15971796653881298</v>
      </c>
      <c r="H28" s="1854">
        <v>0.10173845883380686</v>
      </c>
      <c r="I28" s="1855">
        <v>7.5734104587783929E-2</v>
      </c>
      <c r="J28" s="1821"/>
      <c r="K28" s="1842"/>
      <c r="L28" s="1842"/>
      <c r="M28" s="1842"/>
      <c r="N28" s="1842"/>
      <c r="O28" s="1842"/>
      <c r="P28" s="1842"/>
      <c r="Q28" s="1821"/>
      <c r="R28" s="1821"/>
      <c r="S28" s="1821"/>
      <c r="T28" s="1821"/>
      <c r="U28" s="1821"/>
      <c r="V28" s="1821"/>
      <c r="W28" s="1821"/>
      <c r="X28" s="1821"/>
      <c r="Y28" s="1821"/>
      <c r="Z28" s="1821"/>
      <c r="AA28" s="1821"/>
      <c r="AB28" s="1821"/>
      <c r="AC28" s="1821"/>
      <c r="AD28" s="1821"/>
      <c r="AE28" s="1821"/>
      <c r="AF28" s="1821"/>
      <c r="AG28" s="1821"/>
      <c r="AH28" s="1821"/>
      <c r="AI28" s="1821"/>
      <c r="AJ28" s="1821"/>
      <c r="AK28" s="1821"/>
      <c r="AL28" s="1821"/>
      <c r="AM28" s="1821"/>
      <c r="AN28" s="1821"/>
      <c r="AO28" s="1821"/>
      <c r="AP28" s="1821"/>
      <c r="AQ28" s="1821"/>
      <c r="AR28" s="1821"/>
      <c r="AS28" s="1821"/>
      <c r="AT28" s="1821"/>
      <c r="AU28" s="1821"/>
      <c r="AV28" s="1821"/>
      <c r="AW28" s="1821"/>
      <c r="AX28" s="1821"/>
      <c r="AY28" s="1821"/>
      <c r="AZ28" s="1821"/>
      <c r="BA28" s="1821"/>
      <c r="BB28" s="1821"/>
      <c r="BC28" s="1821"/>
      <c r="BD28" s="1821"/>
      <c r="BE28" s="1821"/>
      <c r="BF28" s="1821"/>
      <c r="BG28" s="1821"/>
      <c r="BH28" s="1821"/>
      <c r="BI28" s="1821"/>
      <c r="BJ28" s="1821"/>
      <c r="BK28" s="1821"/>
      <c r="BL28" s="1821"/>
      <c r="BM28" s="1821"/>
      <c r="BN28" s="1821"/>
      <c r="BO28" s="1821"/>
      <c r="BP28" s="1821"/>
      <c r="BQ28" s="1821"/>
      <c r="BR28" s="1821"/>
      <c r="BS28" s="1821"/>
      <c r="BT28" s="1821"/>
      <c r="BU28" s="1821"/>
      <c r="BV28" s="1821"/>
      <c r="BW28" s="1821"/>
      <c r="BX28" s="1821"/>
      <c r="BY28" s="1821"/>
      <c r="BZ28" s="1821"/>
      <c r="CA28" s="1821"/>
      <c r="CB28" s="1821"/>
      <c r="CC28" s="1821"/>
      <c r="CD28" s="1821"/>
      <c r="CE28" s="1821"/>
      <c r="CF28" s="1821"/>
      <c r="CG28" s="1821"/>
      <c r="CH28" s="1821"/>
      <c r="CI28" s="1821"/>
      <c r="CJ28" s="1821"/>
      <c r="CK28" s="1821"/>
      <c r="CL28" s="1821"/>
      <c r="CM28" s="1821"/>
      <c r="CN28" s="1821"/>
      <c r="CO28" s="1821"/>
      <c r="CP28" s="1821"/>
      <c r="CQ28" s="1821"/>
      <c r="CR28" s="1821"/>
      <c r="CS28" s="1821"/>
      <c r="CT28" s="1821"/>
      <c r="CU28" s="1821"/>
      <c r="CV28" s="1821"/>
      <c r="CW28" s="1821"/>
      <c r="CX28" s="1821"/>
      <c r="CY28" s="1821"/>
      <c r="CZ28" s="1821"/>
      <c r="DA28" s="1821"/>
      <c r="DB28" s="1821"/>
      <c r="DC28" s="1821"/>
      <c r="DD28" s="1821"/>
      <c r="DE28" s="1821"/>
      <c r="DF28" s="1821"/>
      <c r="DG28" s="1821"/>
      <c r="DH28" s="1821"/>
      <c r="DI28" s="1821"/>
      <c r="DJ28" s="1821"/>
      <c r="DK28" s="1821"/>
      <c r="DL28" s="1821"/>
      <c r="DM28" s="1821"/>
      <c r="DN28" s="1821"/>
      <c r="DO28" s="1821"/>
      <c r="DP28" s="1821"/>
      <c r="DQ28" s="1821"/>
      <c r="DR28" s="1821"/>
      <c r="DS28" s="1821"/>
      <c r="DT28" s="1821"/>
      <c r="DU28" s="1821"/>
      <c r="DV28" s="1821"/>
      <c r="DW28" s="1821"/>
      <c r="DX28" s="1821"/>
      <c r="DY28" s="1821"/>
      <c r="DZ28" s="1821"/>
      <c r="EA28" s="1821"/>
      <c r="EB28" s="1821"/>
      <c r="EC28" s="1821"/>
      <c r="ED28" s="1821"/>
      <c r="EE28" s="1821"/>
      <c r="EF28" s="1821"/>
      <c r="EG28" s="1821"/>
      <c r="EH28" s="1821"/>
      <c r="EI28" s="1821"/>
      <c r="EJ28" s="1821"/>
      <c r="EK28" s="1821"/>
      <c r="EL28" s="1821"/>
      <c r="EM28" s="1821"/>
      <c r="EN28" s="1821"/>
      <c r="EO28" s="1821"/>
      <c r="EP28" s="1821"/>
      <c r="EQ28" s="1821"/>
      <c r="ER28" s="1821"/>
      <c r="ES28" s="1821"/>
      <c r="ET28" s="1821"/>
      <c r="EU28" s="1821"/>
      <c r="EV28" s="1821"/>
      <c r="EW28" s="1821"/>
      <c r="EX28" s="1821"/>
      <c r="EY28" s="1821"/>
      <c r="EZ28" s="1821"/>
      <c r="FA28" s="1821"/>
      <c r="FB28" s="1821"/>
      <c r="FC28" s="1821"/>
      <c r="FD28" s="1821"/>
      <c r="FE28" s="1821"/>
      <c r="FF28" s="1821"/>
      <c r="FG28" s="1821"/>
      <c r="FH28" s="1821"/>
      <c r="FI28" s="1821"/>
      <c r="FJ28" s="1821"/>
      <c r="FK28" s="1821"/>
      <c r="FL28" s="1821"/>
      <c r="FM28" s="1821"/>
      <c r="FN28" s="1821"/>
      <c r="FO28" s="1821"/>
      <c r="FP28" s="1821"/>
      <c r="FQ28" s="1821"/>
      <c r="FR28" s="1821"/>
      <c r="FS28" s="1821"/>
      <c r="FT28" s="1821"/>
      <c r="FU28" s="1821"/>
      <c r="FV28" s="1821"/>
      <c r="FW28" s="1821"/>
      <c r="FX28" s="1821"/>
      <c r="FY28" s="1821"/>
      <c r="FZ28" s="1821"/>
      <c r="GA28" s="1821"/>
      <c r="GB28" s="1821"/>
      <c r="GC28" s="1821"/>
      <c r="GD28" s="1821"/>
      <c r="GE28" s="1821"/>
      <c r="GF28" s="1821"/>
      <c r="GG28" s="1821"/>
      <c r="GH28" s="1821"/>
      <c r="GI28" s="1821"/>
      <c r="GJ28" s="1821"/>
      <c r="GK28" s="1821"/>
      <c r="GL28" s="1821"/>
      <c r="GM28" s="1821"/>
      <c r="GN28" s="1821"/>
      <c r="GO28" s="1821"/>
      <c r="GP28" s="1821"/>
      <c r="GQ28" s="1821"/>
      <c r="GR28" s="1821"/>
      <c r="GS28" s="1821"/>
      <c r="GT28" s="1821"/>
      <c r="GU28" s="1821"/>
      <c r="GV28" s="1821"/>
      <c r="GW28" s="1821"/>
      <c r="GX28" s="1821"/>
      <c r="GY28" s="1821"/>
      <c r="GZ28" s="1821"/>
      <c r="HA28" s="1821"/>
      <c r="HB28" s="1821"/>
      <c r="HC28" s="1821"/>
      <c r="HD28" s="1821"/>
      <c r="HE28" s="1821"/>
      <c r="HF28" s="1821"/>
      <c r="HG28" s="1821"/>
      <c r="HH28" s="1821"/>
      <c r="HI28" s="1821"/>
      <c r="HJ28" s="1821"/>
      <c r="HK28" s="1821"/>
      <c r="HL28" s="1821"/>
      <c r="HM28" s="1821"/>
      <c r="HN28" s="1821"/>
      <c r="HO28" s="1821"/>
      <c r="HP28" s="1821"/>
      <c r="HQ28" s="1821"/>
      <c r="HR28" s="1821"/>
      <c r="HS28" s="1821"/>
      <c r="HT28" s="1821"/>
      <c r="HU28" s="1821"/>
      <c r="HV28" s="1821"/>
      <c r="HW28" s="1821"/>
      <c r="HX28" s="1821"/>
      <c r="HY28" s="1821"/>
      <c r="HZ28" s="1821"/>
      <c r="IA28" s="1821"/>
      <c r="IB28" s="1821"/>
      <c r="IC28" s="1821"/>
      <c r="ID28" s="1821"/>
      <c r="IE28" s="1821"/>
      <c r="IF28" s="1821"/>
      <c r="IG28" s="1821"/>
      <c r="IH28" s="1821"/>
      <c r="II28" s="1821"/>
      <c r="IJ28" s="1821"/>
      <c r="IK28" s="1821"/>
      <c r="IL28" s="1821"/>
      <c r="IM28" s="1821"/>
      <c r="IN28" s="1821"/>
      <c r="IO28" s="1821"/>
      <c r="IP28" s="1821"/>
      <c r="IQ28" s="1821"/>
      <c r="IR28" s="1821"/>
      <c r="IS28" s="1821"/>
      <c r="IT28" s="1821"/>
      <c r="IU28" s="1821"/>
      <c r="IV28" s="1821"/>
    </row>
    <row r="31" spans="1:256" s="1824" customFormat="1" ht="15" customHeight="1">
      <c r="A31" s="1869" t="s">
        <v>693</v>
      </c>
      <c r="B31" s="1869"/>
      <c r="C31" s="1869"/>
      <c r="D31" s="1869"/>
      <c r="E31" s="1869"/>
      <c r="F31" s="1869"/>
      <c r="G31" s="1869"/>
      <c r="H31" s="1869"/>
      <c r="I31" s="1869"/>
      <c r="J31" s="1821"/>
      <c r="K31" s="1821"/>
      <c r="L31" s="1821"/>
      <c r="M31" s="1821"/>
      <c r="N31" s="1821"/>
      <c r="O31" s="1821"/>
      <c r="P31" s="1821"/>
      <c r="Q31" s="1821"/>
      <c r="R31" s="1821"/>
      <c r="S31" s="1821"/>
      <c r="T31" s="1821"/>
      <c r="U31" s="1821"/>
      <c r="V31" s="1821"/>
      <c r="W31" s="1821"/>
      <c r="X31" s="1821"/>
      <c r="Y31" s="1821"/>
      <c r="Z31" s="1821"/>
      <c r="AA31" s="1821"/>
      <c r="AB31" s="1821"/>
      <c r="AC31" s="1821"/>
      <c r="AD31" s="1821"/>
      <c r="AE31" s="1821"/>
      <c r="AF31" s="1821"/>
      <c r="AG31" s="1821"/>
      <c r="AH31" s="1821"/>
      <c r="AI31" s="1821"/>
      <c r="AJ31" s="1821"/>
      <c r="AK31" s="1821"/>
      <c r="AL31" s="1821"/>
      <c r="AM31" s="1821"/>
      <c r="AN31" s="1821"/>
      <c r="AO31" s="1821"/>
      <c r="AP31" s="1821"/>
      <c r="AQ31" s="1821"/>
      <c r="AR31" s="1821"/>
      <c r="AS31" s="1821"/>
      <c r="AT31" s="1821"/>
      <c r="AU31" s="1821"/>
      <c r="AV31" s="1821"/>
      <c r="AW31" s="1821"/>
      <c r="AX31" s="1821"/>
      <c r="AY31" s="1821"/>
      <c r="AZ31" s="1821"/>
      <c r="BA31" s="1821"/>
      <c r="BB31" s="1821"/>
      <c r="BC31" s="1821"/>
      <c r="BD31" s="1821"/>
      <c r="BE31" s="1821"/>
      <c r="BF31" s="1821"/>
      <c r="BG31" s="1821"/>
      <c r="BH31" s="1821"/>
      <c r="BI31" s="1821"/>
      <c r="BJ31" s="1821"/>
      <c r="BK31" s="1821"/>
      <c r="BL31" s="1821"/>
      <c r="BM31" s="1821"/>
      <c r="BN31" s="1821"/>
      <c r="BO31" s="1821"/>
      <c r="BP31" s="1821"/>
      <c r="BQ31" s="1821"/>
      <c r="BR31" s="1821"/>
      <c r="BS31" s="1821"/>
      <c r="BT31" s="1821"/>
      <c r="BU31" s="1821"/>
      <c r="BV31" s="1821"/>
      <c r="BW31" s="1821"/>
      <c r="BX31" s="1821"/>
      <c r="BY31" s="1821"/>
      <c r="BZ31" s="1821"/>
      <c r="CA31" s="1821"/>
      <c r="CB31" s="1821"/>
      <c r="CC31" s="1821"/>
      <c r="CD31" s="1821"/>
      <c r="CE31" s="1821"/>
      <c r="CF31" s="1821"/>
      <c r="CG31" s="1821"/>
      <c r="CH31" s="1821"/>
      <c r="CI31" s="1821"/>
      <c r="CJ31" s="1821"/>
      <c r="CK31" s="1821"/>
      <c r="CL31" s="1821"/>
      <c r="CM31" s="1821"/>
      <c r="CN31" s="1821"/>
      <c r="CO31" s="1821"/>
      <c r="CP31" s="1821"/>
      <c r="CQ31" s="1821"/>
      <c r="CR31" s="1821"/>
      <c r="CS31" s="1821"/>
      <c r="CT31" s="1821"/>
      <c r="CU31" s="1821"/>
      <c r="CV31" s="1821"/>
      <c r="CW31" s="1821"/>
      <c r="CX31" s="1821"/>
      <c r="CY31" s="1821"/>
      <c r="CZ31" s="1821"/>
      <c r="DA31" s="1821"/>
      <c r="DB31" s="1821"/>
      <c r="DC31" s="1821"/>
      <c r="DD31" s="1821"/>
      <c r="DE31" s="1821"/>
      <c r="DF31" s="1821"/>
      <c r="DG31" s="1821"/>
      <c r="DH31" s="1821"/>
      <c r="DI31" s="1821"/>
      <c r="DJ31" s="1821"/>
      <c r="DK31" s="1821"/>
      <c r="DL31" s="1821"/>
      <c r="DM31" s="1821"/>
      <c r="DN31" s="1821"/>
      <c r="DO31" s="1821"/>
      <c r="DP31" s="1821"/>
      <c r="DQ31" s="1821"/>
      <c r="DR31" s="1821"/>
      <c r="DS31" s="1821"/>
      <c r="DT31" s="1821"/>
      <c r="DU31" s="1821"/>
      <c r="DV31" s="1821"/>
      <c r="DW31" s="1821"/>
      <c r="DX31" s="1821"/>
      <c r="DY31" s="1821"/>
      <c r="DZ31" s="1821"/>
      <c r="EA31" s="1821"/>
      <c r="EB31" s="1821"/>
      <c r="EC31" s="1821"/>
      <c r="ED31" s="1821"/>
      <c r="EE31" s="1821"/>
      <c r="EF31" s="1821"/>
      <c r="EG31" s="1821"/>
      <c r="EH31" s="1821"/>
      <c r="EI31" s="1821"/>
      <c r="EJ31" s="1821"/>
      <c r="EK31" s="1821"/>
      <c r="EL31" s="1821"/>
      <c r="EM31" s="1821"/>
      <c r="EN31" s="1821"/>
      <c r="EO31" s="1821"/>
      <c r="EP31" s="1821"/>
      <c r="EQ31" s="1821"/>
      <c r="ER31" s="1821"/>
      <c r="ES31" s="1821"/>
      <c r="ET31" s="1821"/>
      <c r="EU31" s="1821"/>
      <c r="EV31" s="1821"/>
      <c r="EW31" s="1821"/>
      <c r="EX31" s="1821"/>
      <c r="EY31" s="1821"/>
      <c r="EZ31" s="1821"/>
      <c r="FA31" s="1821"/>
      <c r="FB31" s="1821"/>
      <c r="FC31" s="1821"/>
      <c r="FD31" s="1821"/>
      <c r="FE31" s="1821"/>
      <c r="FF31" s="1821"/>
      <c r="FG31" s="1821"/>
      <c r="FH31" s="1821"/>
      <c r="FI31" s="1821"/>
      <c r="FJ31" s="1821"/>
      <c r="FK31" s="1821"/>
      <c r="FL31" s="1821"/>
      <c r="FM31" s="1821"/>
      <c r="FN31" s="1821"/>
      <c r="FO31" s="1821"/>
      <c r="FP31" s="1821"/>
      <c r="FQ31" s="1821"/>
      <c r="FR31" s="1821"/>
      <c r="FS31" s="1821"/>
      <c r="FT31" s="1821"/>
      <c r="FU31" s="1821"/>
      <c r="FV31" s="1821"/>
      <c r="FW31" s="1821"/>
      <c r="FX31" s="1821"/>
      <c r="FY31" s="1821"/>
      <c r="FZ31" s="1821"/>
      <c r="GA31" s="1821"/>
      <c r="GB31" s="1821"/>
      <c r="GC31" s="1821"/>
      <c r="GD31" s="1821"/>
      <c r="GE31" s="1821"/>
      <c r="GF31" s="1821"/>
      <c r="GG31" s="1821"/>
      <c r="GH31" s="1821"/>
      <c r="GI31" s="1821"/>
      <c r="GJ31" s="1821"/>
      <c r="GK31" s="1821"/>
      <c r="GL31" s="1821"/>
      <c r="GM31" s="1821"/>
      <c r="GN31" s="1821"/>
      <c r="GO31" s="1821"/>
      <c r="GP31" s="1821"/>
      <c r="GQ31" s="1821"/>
      <c r="GR31" s="1821"/>
      <c r="GS31" s="1821"/>
      <c r="GT31" s="1821"/>
      <c r="GU31" s="1821"/>
      <c r="GV31" s="1821"/>
      <c r="GW31" s="1821"/>
      <c r="GX31" s="1821"/>
      <c r="GY31" s="1821"/>
      <c r="GZ31" s="1821"/>
      <c r="HA31" s="1821"/>
      <c r="HB31" s="1821"/>
      <c r="HC31" s="1821"/>
      <c r="HD31" s="1821"/>
      <c r="HE31" s="1821"/>
      <c r="HF31" s="1821"/>
      <c r="HG31" s="1821"/>
      <c r="HH31" s="1821"/>
      <c r="HI31" s="1821"/>
      <c r="HJ31" s="1821"/>
      <c r="HK31" s="1821"/>
      <c r="HL31" s="1821"/>
      <c r="HM31" s="1821"/>
      <c r="HN31" s="1821"/>
      <c r="HO31" s="1821"/>
      <c r="HP31" s="1821"/>
      <c r="HQ31" s="1821"/>
      <c r="HR31" s="1821"/>
      <c r="HS31" s="1821"/>
      <c r="HT31" s="1821"/>
      <c r="HU31" s="1821"/>
      <c r="HV31" s="1821"/>
      <c r="HW31" s="1821"/>
      <c r="HX31" s="1821"/>
      <c r="HY31" s="1821"/>
      <c r="HZ31" s="1821"/>
      <c r="IA31" s="1821"/>
      <c r="IB31" s="1821"/>
      <c r="IC31" s="1821"/>
      <c r="ID31" s="1821"/>
      <c r="IE31" s="1821"/>
      <c r="IF31" s="1821"/>
      <c r="IG31" s="1821"/>
      <c r="IH31" s="1821"/>
      <c r="II31" s="1821"/>
      <c r="IJ31" s="1821"/>
      <c r="IK31" s="1821"/>
      <c r="IL31" s="1821"/>
      <c r="IM31" s="1821"/>
      <c r="IN31" s="1821"/>
      <c r="IO31" s="1821"/>
      <c r="IP31" s="1821"/>
      <c r="IQ31" s="1821"/>
      <c r="IR31" s="1821"/>
      <c r="IS31" s="1821"/>
      <c r="IT31" s="1821"/>
      <c r="IU31" s="1821"/>
      <c r="IV31" s="1821"/>
    </row>
    <row r="32" spans="1:256" s="1824" customFormat="1" ht="15" customHeight="1">
      <c r="A32" s="1870" t="s">
        <v>694</v>
      </c>
      <c r="B32" s="1870"/>
      <c r="C32" s="1870"/>
      <c r="D32" s="1870"/>
      <c r="E32" s="1870"/>
      <c r="F32" s="1870"/>
      <c r="G32" s="1870"/>
      <c r="H32" s="1870"/>
      <c r="I32" s="1870"/>
      <c r="J32" s="1821"/>
      <c r="K32" s="1821"/>
      <c r="L32" s="1821"/>
      <c r="M32" s="1821"/>
      <c r="N32" s="1821"/>
      <c r="O32" s="1821"/>
      <c r="P32" s="1821"/>
      <c r="Q32" s="1821"/>
      <c r="R32" s="1821"/>
      <c r="S32" s="1821"/>
      <c r="T32" s="1821"/>
      <c r="U32" s="1821"/>
      <c r="V32" s="1821"/>
      <c r="W32" s="1821"/>
      <c r="X32" s="1821"/>
      <c r="Y32" s="1821"/>
      <c r="Z32" s="1821"/>
      <c r="AA32" s="1821"/>
      <c r="AB32" s="1821"/>
      <c r="AC32" s="1821"/>
      <c r="AD32" s="1821"/>
      <c r="AE32" s="1821"/>
      <c r="AF32" s="1821"/>
      <c r="AG32" s="1821"/>
      <c r="AH32" s="1821"/>
      <c r="AI32" s="1821"/>
      <c r="AJ32" s="1821"/>
      <c r="AK32" s="1821"/>
      <c r="AL32" s="1821"/>
      <c r="AM32" s="1821"/>
      <c r="AN32" s="1821"/>
      <c r="AO32" s="1821"/>
      <c r="AP32" s="1821"/>
      <c r="AQ32" s="1821"/>
      <c r="AR32" s="1821"/>
      <c r="AS32" s="1821"/>
      <c r="AT32" s="1821"/>
      <c r="AU32" s="1821"/>
      <c r="AV32" s="1821"/>
      <c r="AW32" s="1821"/>
      <c r="AX32" s="1821"/>
      <c r="AY32" s="1821"/>
      <c r="AZ32" s="1821"/>
      <c r="BA32" s="1821"/>
      <c r="BB32" s="1821"/>
      <c r="BC32" s="1821"/>
      <c r="BD32" s="1821"/>
      <c r="BE32" s="1821"/>
      <c r="BF32" s="1821"/>
      <c r="BG32" s="1821"/>
      <c r="BH32" s="1821"/>
      <c r="BI32" s="1821"/>
      <c r="BJ32" s="1821"/>
      <c r="BK32" s="1821"/>
      <c r="BL32" s="1821"/>
      <c r="BM32" s="1821"/>
      <c r="BN32" s="1821"/>
      <c r="BO32" s="1821"/>
      <c r="BP32" s="1821"/>
      <c r="BQ32" s="1821"/>
      <c r="BR32" s="1821"/>
      <c r="BS32" s="1821"/>
      <c r="BT32" s="1821"/>
      <c r="BU32" s="1821"/>
      <c r="BV32" s="1821"/>
      <c r="BW32" s="1821"/>
      <c r="BX32" s="1821"/>
      <c r="BY32" s="1821"/>
      <c r="BZ32" s="1821"/>
      <c r="CA32" s="1821"/>
      <c r="CB32" s="1821"/>
      <c r="CC32" s="1821"/>
      <c r="CD32" s="1821"/>
      <c r="CE32" s="1821"/>
      <c r="CF32" s="1821"/>
      <c r="CG32" s="1821"/>
      <c r="CH32" s="1821"/>
      <c r="CI32" s="1821"/>
      <c r="CJ32" s="1821"/>
      <c r="CK32" s="1821"/>
      <c r="CL32" s="1821"/>
      <c r="CM32" s="1821"/>
      <c r="CN32" s="1821"/>
      <c r="CO32" s="1821"/>
      <c r="CP32" s="1821"/>
      <c r="CQ32" s="1821"/>
      <c r="CR32" s="1821"/>
      <c r="CS32" s="1821"/>
      <c r="CT32" s="1821"/>
      <c r="CU32" s="1821"/>
      <c r="CV32" s="1821"/>
      <c r="CW32" s="1821"/>
      <c r="CX32" s="1821"/>
      <c r="CY32" s="1821"/>
      <c r="CZ32" s="1821"/>
      <c r="DA32" s="1821"/>
      <c r="DB32" s="1821"/>
      <c r="DC32" s="1821"/>
      <c r="DD32" s="1821"/>
      <c r="DE32" s="1821"/>
      <c r="DF32" s="1821"/>
      <c r="DG32" s="1821"/>
      <c r="DH32" s="1821"/>
      <c r="DI32" s="1821"/>
      <c r="DJ32" s="1821"/>
      <c r="DK32" s="1821"/>
      <c r="DL32" s="1821"/>
      <c r="DM32" s="1821"/>
      <c r="DN32" s="1821"/>
      <c r="DO32" s="1821"/>
      <c r="DP32" s="1821"/>
      <c r="DQ32" s="1821"/>
      <c r="DR32" s="1821"/>
      <c r="DS32" s="1821"/>
      <c r="DT32" s="1821"/>
      <c r="DU32" s="1821"/>
      <c r="DV32" s="1821"/>
      <c r="DW32" s="1821"/>
      <c r="DX32" s="1821"/>
      <c r="DY32" s="1821"/>
      <c r="DZ32" s="1821"/>
      <c r="EA32" s="1821"/>
      <c r="EB32" s="1821"/>
      <c r="EC32" s="1821"/>
      <c r="ED32" s="1821"/>
      <c r="EE32" s="1821"/>
      <c r="EF32" s="1821"/>
      <c r="EG32" s="1821"/>
      <c r="EH32" s="1821"/>
      <c r="EI32" s="1821"/>
      <c r="EJ32" s="1821"/>
      <c r="EK32" s="1821"/>
      <c r="EL32" s="1821"/>
      <c r="EM32" s="1821"/>
      <c r="EN32" s="1821"/>
      <c r="EO32" s="1821"/>
      <c r="EP32" s="1821"/>
      <c r="EQ32" s="1821"/>
      <c r="ER32" s="1821"/>
      <c r="ES32" s="1821"/>
      <c r="ET32" s="1821"/>
      <c r="EU32" s="1821"/>
      <c r="EV32" s="1821"/>
      <c r="EW32" s="1821"/>
      <c r="EX32" s="1821"/>
      <c r="EY32" s="1821"/>
      <c r="EZ32" s="1821"/>
      <c r="FA32" s="1821"/>
      <c r="FB32" s="1821"/>
      <c r="FC32" s="1821"/>
      <c r="FD32" s="1821"/>
      <c r="FE32" s="1821"/>
      <c r="FF32" s="1821"/>
      <c r="FG32" s="1821"/>
      <c r="FH32" s="1821"/>
      <c r="FI32" s="1821"/>
      <c r="FJ32" s="1821"/>
      <c r="FK32" s="1821"/>
      <c r="FL32" s="1821"/>
      <c r="FM32" s="1821"/>
      <c r="FN32" s="1821"/>
      <c r="FO32" s="1821"/>
      <c r="FP32" s="1821"/>
      <c r="FQ32" s="1821"/>
      <c r="FR32" s="1821"/>
      <c r="FS32" s="1821"/>
      <c r="FT32" s="1821"/>
      <c r="FU32" s="1821"/>
      <c r="FV32" s="1821"/>
      <c r="FW32" s="1821"/>
      <c r="FX32" s="1821"/>
      <c r="FY32" s="1821"/>
      <c r="FZ32" s="1821"/>
      <c r="GA32" s="1821"/>
      <c r="GB32" s="1821"/>
      <c r="GC32" s="1821"/>
      <c r="GD32" s="1821"/>
      <c r="GE32" s="1821"/>
      <c r="GF32" s="1821"/>
      <c r="GG32" s="1821"/>
      <c r="GH32" s="1821"/>
      <c r="GI32" s="1821"/>
      <c r="GJ32" s="1821"/>
      <c r="GK32" s="1821"/>
      <c r="GL32" s="1821"/>
      <c r="GM32" s="1821"/>
      <c r="GN32" s="1821"/>
      <c r="GO32" s="1821"/>
      <c r="GP32" s="1821"/>
      <c r="GQ32" s="1821"/>
      <c r="GR32" s="1821"/>
      <c r="GS32" s="1821"/>
      <c r="GT32" s="1821"/>
      <c r="GU32" s="1821"/>
      <c r="GV32" s="1821"/>
      <c r="GW32" s="1821"/>
      <c r="GX32" s="1821"/>
      <c r="GY32" s="1821"/>
      <c r="GZ32" s="1821"/>
      <c r="HA32" s="1821"/>
      <c r="HB32" s="1821"/>
      <c r="HC32" s="1821"/>
      <c r="HD32" s="1821"/>
      <c r="HE32" s="1821"/>
      <c r="HF32" s="1821"/>
      <c r="HG32" s="1821"/>
      <c r="HH32" s="1821"/>
      <c r="HI32" s="1821"/>
      <c r="HJ32" s="1821"/>
      <c r="HK32" s="1821"/>
      <c r="HL32" s="1821"/>
      <c r="HM32" s="1821"/>
      <c r="HN32" s="1821"/>
      <c r="HO32" s="1821"/>
      <c r="HP32" s="1821"/>
      <c r="HQ32" s="1821"/>
      <c r="HR32" s="1821"/>
      <c r="HS32" s="1821"/>
      <c r="HT32" s="1821"/>
      <c r="HU32" s="1821"/>
      <c r="HV32" s="1821"/>
      <c r="HW32" s="1821"/>
      <c r="HX32" s="1821"/>
      <c r="HY32" s="1821"/>
      <c r="HZ32" s="1821"/>
      <c r="IA32" s="1821"/>
      <c r="IB32" s="1821"/>
      <c r="IC32" s="1821"/>
      <c r="ID32" s="1821"/>
      <c r="IE32" s="1821"/>
      <c r="IF32" s="1821"/>
      <c r="IG32" s="1821"/>
      <c r="IH32" s="1821"/>
      <c r="II32" s="1821"/>
      <c r="IJ32" s="1821"/>
      <c r="IK32" s="1821"/>
      <c r="IL32" s="1821"/>
      <c r="IM32" s="1821"/>
      <c r="IN32" s="1821"/>
      <c r="IO32" s="1821"/>
      <c r="IP32" s="1821"/>
      <c r="IQ32" s="1821"/>
      <c r="IR32" s="1821"/>
      <c r="IS32" s="1821"/>
      <c r="IT32" s="1821"/>
      <c r="IU32" s="1821"/>
      <c r="IV32" s="1821"/>
    </row>
    <row r="33" spans="1:256" s="1824" customFormat="1" ht="15">
      <c r="A33" s="1871" t="s">
        <v>695</v>
      </c>
      <c r="B33" s="1871"/>
      <c r="C33" s="1871"/>
      <c r="D33" s="1871"/>
      <c r="E33" s="1871"/>
      <c r="F33" s="1871"/>
      <c r="G33" s="1871"/>
      <c r="H33" s="1871"/>
      <c r="I33" s="1871"/>
      <c r="J33" s="1821"/>
      <c r="K33" s="1821"/>
      <c r="L33" s="1821"/>
      <c r="M33" s="1821"/>
      <c r="N33" s="1821"/>
      <c r="O33" s="1821"/>
      <c r="P33" s="1821"/>
      <c r="Q33" s="1821"/>
      <c r="R33" s="1821"/>
      <c r="S33" s="1821"/>
      <c r="T33" s="1821"/>
      <c r="U33" s="1821"/>
      <c r="V33" s="1821"/>
      <c r="W33" s="1821"/>
      <c r="X33" s="1821"/>
      <c r="Y33" s="1821"/>
      <c r="Z33" s="1821"/>
      <c r="AA33" s="1821"/>
      <c r="AB33" s="1821"/>
      <c r="AC33" s="1821"/>
      <c r="AD33" s="1821"/>
      <c r="AE33" s="1821"/>
      <c r="AF33" s="1821"/>
      <c r="AG33" s="1821"/>
      <c r="AH33" s="1821"/>
      <c r="AI33" s="1821"/>
      <c r="AJ33" s="1821"/>
      <c r="AK33" s="1821"/>
      <c r="AL33" s="1821"/>
      <c r="AM33" s="1821"/>
      <c r="AN33" s="1821"/>
      <c r="AO33" s="1821"/>
      <c r="AP33" s="1821"/>
      <c r="AQ33" s="1821"/>
      <c r="AR33" s="1821"/>
      <c r="AS33" s="1821"/>
      <c r="AT33" s="1821"/>
      <c r="AU33" s="1821"/>
      <c r="AV33" s="1821"/>
      <c r="AW33" s="1821"/>
      <c r="AX33" s="1821"/>
      <c r="AY33" s="1821"/>
      <c r="AZ33" s="1821"/>
      <c r="BA33" s="1821"/>
      <c r="BB33" s="1821"/>
      <c r="BC33" s="1821"/>
      <c r="BD33" s="1821"/>
      <c r="BE33" s="1821"/>
      <c r="BF33" s="1821"/>
      <c r="BG33" s="1821"/>
      <c r="BH33" s="1821"/>
      <c r="BI33" s="1821"/>
      <c r="BJ33" s="1821"/>
      <c r="BK33" s="1821"/>
      <c r="BL33" s="1821"/>
      <c r="BM33" s="1821"/>
      <c r="BN33" s="1821"/>
      <c r="BO33" s="1821"/>
      <c r="BP33" s="1821"/>
      <c r="BQ33" s="1821"/>
      <c r="BR33" s="1821"/>
      <c r="BS33" s="1821"/>
      <c r="BT33" s="1821"/>
      <c r="BU33" s="1821"/>
      <c r="BV33" s="1821"/>
      <c r="BW33" s="1821"/>
      <c r="BX33" s="1821"/>
      <c r="BY33" s="1821"/>
      <c r="BZ33" s="1821"/>
      <c r="CA33" s="1821"/>
      <c r="CB33" s="1821"/>
      <c r="CC33" s="1821"/>
      <c r="CD33" s="1821"/>
      <c r="CE33" s="1821"/>
      <c r="CF33" s="1821"/>
      <c r="CG33" s="1821"/>
      <c r="CH33" s="1821"/>
      <c r="CI33" s="1821"/>
      <c r="CJ33" s="1821"/>
      <c r="CK33" s="1821"/>
      <c r="CL33" s="1821"/>
      <c r="CM33" s="1821"/>
      <c r="CN33" s="1821"/>
      <c r="CO33" s="1821"/>
      <c r="CP33" s="1821"/>
      <c r="CQ33" s="1821"/>
      <c r="CR33" s="1821"/>
      <c r="CS33" s="1821"/>
      <c r="CT33" s="1821"/>
      <c r="CU33" s="1821"/>
      <c r="CV33" s="1821"/>
      <c r="CW33" s="1821"/>
      <c r="CX33" s="1821"/>
      <c r="CY33" s="1821"/>
      <c r="CZ33" s="1821"/>
      <c r="DA33" s="1821"/>
      <c r="DB33" s="1821"/>
      <c r="DC33" s="1821"/>
      <c r="DD33" s="1821"/>
      <c r="DE33" s="1821"/>
      <c r="DF33" s="1821"/>
      <c r="DG33" s="1821"/>
      <c r="DH33" s="1821"/>
      <c r="DI33" s="1821"/>
      <c r="DJ33" s="1821"/>
      <c r="DK33" s="1821"/>
      <c r="DL33" s="1821"/>
      <c r="DM33" s="1821"/>
      <c r="DN33" s="1821"/>
      <c r="DO33" s="1821"/>
      <c r="DP33" s="1821"/>
      <c r="DQ33" s="1821"/>
      <c r="DR33" s="1821"/>
      <c r="DS33" s="1821"/>
      <c r="DT33" s="1821"/>
      <c r="DU33" s="1821"/>
      <c r="DV33" s="1821"/>
      <c r="DW33" s="1821"/>
      <c r="DX33" s="1821"/>
      <c r="DY33" s="1821"/>
      <c r="DZ33" s="1821"/>
      <c r="EA33" s="1821"/>
      <c r="EB33" s="1821"/>
      <c r="EC33" s="1821"/>
      <c r="ED33" s="1821"/>
      <c r="EE33" s="1821"/>
      <c r="EF33" s="1821"/>
      <c r="EG33" s="1821"/>
      <c r="EH33" s="1821"/>
      <c r="EI33" s="1821"/>
      <c r="EJ33" s="1821"/>
      <c r="EK33" s="1821"/>
      <c r="EL33" s="1821"/>
      <c r="EM33" s="1821"/>
      <c r="EN33" s="1821"/>
      <c r="EO33" s="1821"/>
      <c r="EP33" s="1821"/>
      <c r="EQ33" s="1821"/>
      <c r="ER33" s="1821"/>
      <c r="ES33" s="1821"/>
      <c r="ET33" s="1821"/>
      <c r="EU33" s="1821"/>
      <c r="EV33" s="1821"/>
      <c r="EW33" s="1821"/>
      <c r="EX33" s="1821"/>
      <c r="EY33" s="1821"/>
      <c r="EZ33" s="1821"/>
      <c r="FA33" s="1821"/>
      <c r="FB33" s="1821"/>
      <c r="FC33" s="1821"/>
      <c r="FD33" s="1821"/>
      <c r="FE33" s="1821"/>
      <c r="FF33" s="1821"/>
      <c r="FG33" s="1821"/>
      <c r="FH33" s="1821"/>
      <c r="FI33" s="1821"/>
      <c r="FJ33" s="1821"/>
      <c r="FK33" s="1821"/>
      <c r="FL33" s="1821"/>
      <c r="FM33" s="1821"/>
      <c r="FN33" s="1821"/>
      <c r="FO33" s="1821"/>
      <c r="FP33" s="1821"/>
      <c r="FQ33" s="1821"/>
      <c r="FR33" s="1821"/>
      <c r="FS33" s="1821"/>
      <c r="FT33" s="1821"/>
      <c r="FU33" s="1821"/>
      <c r="FV33" s="1821"/>
      <c r="FW33" s="1821"/>
      <c r="FX33" s="1821"/>
      <c r="FY33" s="1821"/>
      <c r="FZ33" s="1821"/>
      <c r="GA33" s="1821"/>
      <c r="GB33" s="1821"/>
      <c r="GC33" s="1821"/>
      <c r="GD33" s="1821"/>
      <c r="GE33" s="1821"/>
      <c r="GF33" s="1821"/>
      <c r="GG33" s="1821"/>
      <c r="GH33" s="1821"/>
      <c r="GI33" s="1821"/>
      <c r="GJ33" s="1821"/>
      <c r="GK33" s="1821"/>
      <c r="GL33" s="1821"/>
      <c r="GM33" s="1821"/>
      <c r="GN33" s="1821"/>
      <c r="GO33" s="1821"/>
      <c r="GP33" s="1821"/>
      <c r="GQ33" s="1821"/>
      <c r="GR33" s="1821"/>
      <c r="GS33" s="1821"/>
      <c r="GT33" s="1821"/>
      <c r="GU33" s="1821"/>
      <c r="GV33" s="1821"/>
      <c r="GW33" s="1821"/>
      <c r="GX33" s="1821"/>
      <c r="GY33" s="1821"/>
      <c r="GZ33" s="1821"/>
      <c r="HA33" s="1821"/>
      <c r="HB33" s="1821"/>
      <c r="HC33" s="1821"/>
      <c r="HD33" s="1821"/>
      <c r="HE33" s="1821"/>
      <c r="HF33" s="1821"/>
      <c r="HG33" s="1821"/>
      <c r="HH33" s="1821"/>
      <c r="HI33" s="1821"/>
      <c r="HJ33" s="1821"/>
      <c r="HK33" s="1821"/>
      <c r="HL33" s="1821"/>
      <c r="HM33" s="1821"/>
      <c r="HN33" s="1821"/>
      <c r="HO33" s="1821"/>
      <c r="HP33" s="1821"/>
      <c r="HQ33" s="1821"/>
      <c r="HR33" s="1821"/>
      <c r="HS33" s="1821"/>
      <c r="HT33" s="1821"/>
      <c r="HU33" s="1821"/>
      <c r="HV33" s="1821"/>
      <c r="HW33" s="1821"/>
      <c r="HX33" s="1821"/>
      <c r="HY33" s="1821"/>
      <c r="HZ33" s="1821"/>
      <c r="IA33" s="1821"/>
      <c r="IB33" s="1821"/>
      <c r="IC33" s="1821"/>
      <c r="ID33" s="1821"/>
      <c r="IE33" s="1821"/>
      <c r="IF33" s="1821"/>
      <c r="IG33" s="1821"/>
      <c r="IH33" s="1821"/>
      <c r="II33" s="1821"/>
      <c r="IJ33" s="1821"/>
      <c r="IK33" s="1821"/>
      <c r="IL33" s="1821"/>
      <c r="IM33" s="1821"/>
      <c r="IN33" s="1821"/>
      <c r="IO33" s="1821"/>
      <c r="IP33" s="1821"/>
      <c r="IQ33" s="1821"/>
      <c r="IR33" s="1821"/>
      <c r="IS33" s="1821"/>
      <c r="IT33" s="1821"/>
      <c r="IU33" s="1821"/>
      <c r="IV33" s="1821"/>
    </row>
    <row r="36" spans="1:256">
      <c r="C36" s="1842"/>
      <c r="D36" s="1842"/>
      <c r="E36" s="1842"/>
      <c r="F36" s="1842"/>
      <c r="G36" s="1842"/>
      <c r="H36" s="1842"/>
      <c r="I36" s="1842"/>
      <c r="J36" s="1842"/>
    </row>
    <row r="37" spans="1:256">
      <c r="C37" s="1842"/>
      <c r="D37" s="1842"/>
      <c r="E37" s="1842"/>
      <c r="F37" s="1842"/>
      <c r="G37" s="1842"/>
      <c r="H37" s="1842"/>
      <c r="I37" s="1842"/>
      <c r="J37" s="1842"/>
    </row>
  </sheetData>
  <mergeCells count="15">
    <mergeCell ref="A31:I31"/>
    <mergeCell ref="A32:I32"/>
    <mergeCell ref="A33:I33"/>
    <mergeCell ref="A17:I17"/>
    <mergeCell ref="A19:B19"/>
    <mergeCell ref="A20:A22"/>
    <mergeCell ref="C20:I20"/>
    <mergeCell ref="A23:A25"/>
    <mergeCell ref="A26:A28"/>
    <mergeCell ref="A3:I3"/>
    <mergeCell ref="A5:B5"/>
    <mergeCell ref="A6:A8"/>
    <mergeCell ref="C6:I6"/>
    <mergeCell ref="A9:A11"/>
    <mergeCell ref="A12:A1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heetViews>
  <sheetFormatPr defaultColWidth="9.140625" defaultRowHeight="14.25"/>
  <cols>
    <col min="1" max="1" width="5.42578125" style="1873" customWidth="1"/>
    <col min="2" max="2" width="32" style="1873" customWidth="1"/>
    <col min="3" max="10" width="9.42578125" style="1873" customWidth="1"/>
    <col min="11" max="245" width="9.140625" style="1873"/>
    <col min="246" max="246" width="32" style="1873" customWidth="1"/>
    <col min="247" max="16384" width="9.140625" style="1873"/>
  </cols>
  <sheetData>
    <row r="1" spans="2:10">
      <c r="B1" s="1872"/>
      <c r="C1" s="1872"/>
      <c r="D1" s="1872"/>
      <c r="E1" s="1872"/>
      <c r="F1" s="1872"/>
      <c r="I1" s="1874" t="s">
        <v>707</v>
      </c>
      <c r="J1" s="1874"/>
    </row>
    <row r="2" spans="2:10">
      <c r="B2" s="1872"/>
      <c r="C2" s="1872"/>
      <c r="D2" s="1872"/>
      <c r="E2" s="1872"/>
      <c r="F2" s="1872"/>
    </row>
    <row r="3" spans="2:10">
      <c r="B3" s="1875" t="s">
        <v>696</v>
      </c>
      <c r="C3" s="1875"/>
      <c r="D3" s="1875"/>
      <c r="E3" s="1875"/>
      <c r="F3" s="1875"/>
      <c r="G3" s="1875"/>
      <c r="H3" s="1875"/>
      <c r="I3" s="1875"/>
      <c r="J3" s="1875"/>
    </row>
    <row r="4" spans="2:10" ht="15" thickBot="1"/>
    <row r="5" spans="2:10" ht="38.25">
      <c r="B5" s="1876" t="s">
        <v>686</v>
      </c>
      <c r="C5" s="1877" t="s">
        <v>25</v>
      </c>
      <c r="D5" s="1878" t="s">
        <v>697</v>
      </c>
      <c r="E5" s="1878" t="s">
        <v>698</v>
      </c>
      <c r="F5" s="1879" t="s">
        <v>389</v>
      </c>
      <c r="G5" s="1877" t="s">
        <v>25</v>
      </c>
      <c r="H5" s="1878" t="s">
        <v>697</v>
      </c>
      <c r="I5" s="1878" t="s">
        <v>698</v>
      </c>
      <c r="J5" s="1879" t="s">
        <v>389</v>
      </c>
    </row>
    <row r="6" spans="2:10" ht="15" thickBot="1">
      <c r="B6" s="1880"/>
      <c r="C6" s="1881" t="s">
        <v>3</v>
      </c>
      <c r="D6" s="1882"/>
      <c r="E6" s="1882"/>
      <c r="F6" s="1883"/>
      <c r="G6" s="1881" t="s">
        <v>4</v>
      </c>
      <c r="H6" s="1882"/>
      <c r="I6" s="1882"/>
      <c r="J6" s="1883"/>
    </row>
    <row r="7" spans="2:10">
      <c r="B7" s="1884" t="s">
        <v>699</v>
      </c>
      <c r="C7" s="1885">
        <v>0.32098694868499394</v>
      </c>
      <c r="D7" s="1886">
        <v>0.29001255550265542</v>
      </c>
      <c r="E7" s="1886">
        <v>0.34648831255736845</v>
      </c>
      <c r="F7" s="1887">
        <v>0.31361526605962281</v>
      </c>
      <c r="G7" s="1885">
        <v>0.31990316360166943</v>
      </c>
      <c r="H7" s="1886">
        <v>0.23443997511791836</v>
      </c>
      <c r="I7" s="1886">
        <v>0.34911330381590722</v>
      </c>
      <c r="J7" s="1887">
        <v>0.30865325626006707</v>
      </c>
    </row>
    <row r="8" spans="2:10">
      <c r="B8" s="1888" t="s">
        <v>700</v>
      </c>
      <c r="C8" s="1889">
        <v>0.37718857085842189</v>
      </c>
      <c r="D8" s="1890">
        <v>0.31463949612288267</v>
      </c>
      <c r="E8" s="1890">
        <v>0.40203497421721979</v>
      </c>
      <c r="F8" s="1891">
        <v>0.36030249023912658</v>
      </c>
      <c r="G8" s="1889">
        <v>0.36553149682330227</v>
      </c>
      <c r="H8" s="1890">
        <v>0.26649526268272594</v>
      </c>
      <c r="I8" s="1890">
        <v>0.39892079943852671</v>
      </c>
      <c r="J8" s="1891">
        <v>0.35472432982330304</v>
      </c>
    </row>
    <row r="9" spans="2:10">
      <c r="B9" s="1888" t="s">
        <v>701</v>
      </c>
      <c r="C9" s="1889">
        <v>0.52599789324592494</v>
      </c>
      <c r="D9" s="1890">
        <v>0.61562559357544122</v>
      </c>
      <c r="E9" s="1890">
        <v>0.59761483258892278</v>
      </c>
      <c r="F9" s="1891">
        <v>0.54857872314725276</v>
      </c>
      <c r="G9" s="1889">
        <v>0.53392229937013547</v>
      </c>
      <c r="H9" s="1890">
        <v>0.53389181981631451</v>
      </c>
      <c r="I9" s="1890">
        <v>0.60985150703289148</v>
      </c>
      <c r="J9" s="1891">
        <v>0.53548939031183207</v>
      </c>
    </row>
    <row r="10" spans="2:10" ht="25.5">
      <c r="B10" s="1888" t="s">
        <v>702</v>
      </c>
      <c r="C10" s="1889">
        <v>0.43884166025127702</v>
      </c>
      <c r="D10" s="1890">
        <v>0.46765959547261865</v>
      </c>
      <c r="E10" s="1890">
        <v>0.47338336566397937</v>
      </c>
      <c r="F10" s="1891">
        <v>0.44148575994796485</v>
      </c>
      <c r="G10" s="1889">
        <v>0.44032044651669661</v>
      </c>
      <c r="H10" s="1890">
        <v>0.39991540475550696</v>
      </c>
      <c r="I10" s="1890">
        <v>0.48661216891694647</v>
      </c>
      <c r="J10" s="1891">
        <v>0.42859758258367431</v>
      </c>
    </row>
    <row r="11" spans="2:10" ht="25.5">
      <c r="B11" s="1888" t="s">
        <v>703</v>
      </c>
      <c r="C11" s="1889">
        <v>0.7872711231869125</v>
      </c>
      <c r="D11" s="1890">
        <v>0.71990780576212521</v>
      </c>
      <c r="E11" s="1890">
        <v>0.9086363849257304</v>
      </c>
      <c r="F11" s="1891">
        <v>0.76403926416776435</v>
      </c>
      <c r="G11" s="1889">
        <v>0.74154369374071905</v>
      </c>
      <c r="H11" s="1890">
        <v>0.69211706597640121</v>
      </c>
      <c r="I11" s="1890">
        <v>0.93027367329338295</v>
      </c>
      <c r="J11" s="1891">
        <v>0.72872564739841472</v>
      </c>
    </row>
    <row r="12" spans="2:10" ht="25.5">
      <c r="B12" s="1888" t="s">
        <v>704</v>
      </c>
      <c r="C12" s="1889">
        <v>0.4031753788028215</v>
      </c>
      <c r="D12" s="1890">
        <v>0.45817116185174983</v>
      </c>
      <c r="E12" s="1890">
        <v>0.48621422535743852</v>
      </c>
      <c r="F12" s="1891">
        <v>0.41863102194915236</v>
      </c>
      <c r="G12" s="1889">
        <v>0.41542197291908439</v>
      </c>
      <c r="H12" s="1890">
        <v>0.40510571249012733</v>
      </c>
      <c r="I12" s="1890">
        <v>0.50376406867251367</v>
      </c>
      <c r="J12" s="1891">
        <v>0.41098082446913975</v>
      </c>
    </row>
    <row r="13" spans="2:10">
      <c r="B13" s="1888" t="s">
        <v>705</v>
      </c>
      <c r="C13" s="1889">
        <v>0.55596985052536285</v>
      </c>
      <c r="D13" s="1890">
        <v>0.71022117139018859</v>
      </c>
      <c r="E13" s="1890">
        <v>0.77213663534396781</v>
      </c>
      <c r="F13" s="1891">
        <v>0.59500070327042587</v>
      </c>
      <c r="G13" s="1889">
        <v>0.59903904688439835</v>
      </c>
      <c r="H13" s="1890">
        <v>0.61538332887700831</v>
      </c>
      <c r="I13" s="1890">
        <v>0.80439290921384032</v>
      </c>
      <c r="J13" s="1891">
        <v>0.60002601857336979</v>
      </c>
    </row>
    <row r="14" spans="2:10" ht="15" thickBot="1">
      <c r="B14" s="1892" t="s">
        <v>706</v>
      </c>
      <c r="C14" s="1893">
        <v>0.8616748105857408</v>
      </c>
      <c r="D14" s="1894">
        <v>1.053136048508363</v>
      </c>
      <c r="E14" s="1894">
        <v>0.89642084877357486</v>
      </c>
      <c r="F14" s="1895">
        <v>0.90640920947281534</v>
      </c>
      <c r="G14" s="1893">
        <v>0.84590706931839887</v>
      </c>
      <c r="H14" s="1894">
        <v>0.98633954970346893</v>
      </c>
      <c r="I14" s="1894">
        <v>0.84008541491139366</v>
      </c>
      <c r="J14" s="1895">
        <v>0.87039985526498409</v>
      </c>
    </row>
    <row r="15" spans="2:10">
      <c r="B15" s="1872"/>
      <c r="C15" s="1872"/>
      <c r="D15" s="1872"/>
      <c r="E15" s="1872"/>
      <c r="F15" s="1872"/>
    </row>
  </sheetData>
  <mergeCells count="5">
    <mergeCell ref="I1:J1"/>
    <mergeCell ref="B3:J3"/>
    <mergeCell ref="B5:B6"/>
    <mergeCell ref="C6:F6"/>
    <mergeCell ref="G6:J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workbookViewId="0"/>
  </sheetViews>
  <sheetFormatPr defaultColWidth="8.140625" defaultRowHeight="12.75"/>
  <cols>
    <col min="1" max="1" width="4.5703125" style="1897" customWidth="1"/>
    <col min="2" max="2" width="8.140625" style="1897" bestFit="1" customWidth="1"/>
    <col min="3" max="3" width="26.85546875" style="1897" customWidth="1"/>
    <col min="4" max="4" width="26.5703125" style="1897" customWidth="1"/>
    <col min="5" max="9" width="12.140625" style="1897" bestFit="1" customWidth="1"/>
    <col min="10" max="10" width="12.42578125" style="1897" bestFit="1" customWidth="1"/>
    <col min="11" max="256" width="9.140625" style="1897" customWidth="1"/>
    <col min="257" max="16384" width="8.140625" style="1897"/>
  </cols>
  <sheetData>
    <row r="1" spans="2:10">
      <c r="B1" s="1896"/>
      <c r="C1" s="1896"/>
      <c r="D1" s="1896"/>
      <c r="E1" s="1896"/>
      <c r="F1" s="1896"/>
      <c r="G1" s="1896"/>
      <c r="H1" s="1896"/>
      <c r="I1" s="1896"/>
      <c r="J1" s="1896"/>
    </row>
    <row r="2" spans="2:10" ht="14.25">
      <c r="B2" s="1896"/>
      <c r="C2" s="1896"/>
      <c r="D2" s="1896"/>
      <c r="E2" s="1896"/>
      <c r="F2" s="1896"/>
      <c r="G2" s="1896"/>
      <c r="H2" s="1896"/>
      <c r="I2" s="1898" t="s">
        <v>756</v>
      </c>
      <c r="J2" s="1898"/>
    </row>
    <row r="3" spans="2:10" ht="14.25">
      <c r="B3" s="1896"/>
      <c r="C3" s="1896"/>
      <c r="D3" s="1896"/>
      <c r="E3" s="1896"/>
      <c r="F3" s="1896"/>
      <c r="G3" s="1896"/>
      <c r="H3" s="1896"/>
      <c r="I3" s="1899"/>
      <c r="J3" s="1899"/>
    </row>
    <row r="4" spans="2:10" ht="14.25">
      <c r="B4" s="1898" t="s">
        <v>708</v>
      </c>
      <c r="C4" s="1898"/>
      <c r="D4" s="1898"/>
      <c r="E4" s="1898"/>
      <c r="F4" s="1898"/>
      <c r="G4" s="1898"/>
      <c r="H4" s="1898"/>
      <c r="I4" s="1898"/>
      <c r="J4" s="1898"/>
    </row>
    <row r="5" spans="2:10">
      <c r="B5" s="1900"/>
      <c r="C5" s="1900"/>
      <c r="D5" s="1900"/>
      <c r="E5" s="1900"/>
      <c r="F5" s="1900"/>
      <c r="G5" s="1900"/>
      <c r="H5" s="1900"/>
      <c r="I5" s="1900"/>
      <c r="J5" s="1896"/>
    </row>
    <row r="6" spans="2:10" ht="13.5" customHeight="1" thickBot="1">
      <c r="B6" s="1896"/>
      <c r="C6" s="1896"/>
      <c r="D6" s="1896"/>
      <c r="E6" s="1896"/>
      <c r="F6" s="1896"/>
      <c r="G6" s="1896"/>
      <c r="H6" s="1896"/>
      <c r="I6" s="1901" t="s">
        <v>17</v>
      </c>
      <c r="J6" s="1901"/>
    </row>
    <row r="7" spans="2:10" ht="26.25" thickBot="1">
      <c r="B7" s="1902" t="s">
        <v>709</v>
      </c>
      <c r="C7" s="1903" t="s">
        <v>710</v>
      </c>
      <c r="D7" s="1904"/>
      <c r="E7" s="1905" t="s">
        <v>711</v>
      </c>
      <c r="F7" s="1906" t="s">
        <v>712</v>
      </c>
      <c r="G7" s="1906" t="s">
        <v>713</v>
      </c>
      <c r="H7" s="1906" t="s">
        <v>714</v>
      </c>
      <c r="I7" s="1907" t="s">
        <v>715</v>
      </c>
      <c r="J7" s="1908" t="s">
        <v>499</v>
      </c>
    </row>
    <row r="8" spans="2:10">
      <c r="B8" s="1909" t="s">
        <v>19</v>
      </c>
      <c r="C8" s="1910"/>
      <c r="D8" s="1911"/>
      <c r="E8" s="1912"/>
      <c r="F8" s="1913"/>
      <c r="G8" s="1913"/>
      <c r="H8" s="1913"/>
      <c r="I8" s="1914"/>
      <c r="J8" s="1915"/>
    </row>
    <row r="9" spans="2:10" ht="12.75" customHeight="1">
      <c r="B9" s="1916">
        <v>1</v>
      </c>
      <c r="C9" s="1917" t="s">
        <v>716</v>
      </c>
      <c r="D9" s="1918"/>
      <c r="E9" s="1919">
        <v>45517.637069999997</v>
      </c>
      <c r="F9" s="1919">
        <v>0</v>
      </c>
      <c r="G9" s="1919">
        <v>0</v>
      </c>
      <c r="H9" s="1919">
        <v>6.1481199999999996</v>
      </c>
      <c r="I9" s="1919">
        <v>9.2221799999999998</v>
      </c>
      <c r="J9" s="1920">
        <v>45533.007369999999</v>
      </c>
    </row>
    <row r="10" spans="2:10" ht="12.75" customHeight="1">
      <c r="B10" s="1916">
        <v>2</v>
      </c>
      <c r="C10" s="1917" t="s">
        <v>717</v>
      </c>
      <c r="D10" s="1918"/>
      <c r="E10" s="1919">
        <v>9.0459999999999994</v>
      </c>
      <c r="F10" s="1919">
        <v>0</v>
      </c>
      <c r="G10" s="1919">
        <v>0</v>
      </c>
      <c r="H10" s="1919">
        <v>2.706</v>
      </c>
      <c r="I10" s="1919">
        <v>0</v>
      </c>
      <c r="J10" s="1920">
        <v>11.752000000000001</v>
      </c>
    </row>
    <row r="11" spans="2:10">
      <c r="B11" s="1916"/>
      <c r="C11" s="1921"/>
      <c r="D11" s="1922" t="s">
        <v>718</v>
      </c>
      <c r="E11" s="1919">
        <v>0</v>
      </c>
      <c r="F11" s="1919">
        <v>0</v>
      </c>
      <c r="G11" s="1919">
        <v>0</v>
      </c>
      <c r="H11" s="1919">
        <v>0</v>
      </c>
      <c r="I11" s="1919">
        <v>0</v>
      </c>
      <c r="J11" s="1920">
        <v>0</v>
      </c>
    </row>
    <row r="12" spans="2:10">
      <c r="B12" s="1916"/>
      <c r="C12" s="1921"/>
      <c r="D12" s="1922" t="s">
        <v>719</v>
      </c>
      <c r="E12" s="1919">
        <v>0</v>
      </c>
      <c r="F12" s="1919">
        <v>0</v>
      </c>
      <c r="G12" s="1919">
        <v>0</v>
      </c>
      <c r="H12" s="1919">
        <v>2.706</v>
      </c>
      <c r="I12" s="1919">
        <v>0</v>
      </c>
      <c r="J12" s="1920">
        <v>2.706</v>
      </c>
    </row>
    <row r="13" spans="2:10">
      <c r="B13" s="1916"/>
      <c r="C13" s="1921"/>
      <c r="D13" s="1922" t="s">
        <v>720</v>
      </c>
      <c r="E13" s="1919">
        <v>9.0459999999999994</v>
      </c>
      <c r="F13" s="1919">
        <v>0</v>
      </c>
      <c r="G13" s="1919">
        <v>0</v>
      </c>
      <c r="H13" s="1919">
        <v>0</v>
      </c>
      <c r="I13" s="1919">
        <v>0</v>
      </c>
      <c r="J13" s="1920">
        <v>9.0459999999999994</v>
      </c>
    </row>
    <row r="14" spans="2:10">
      <c r="B14" s="1916">
        <v>3</v>
      </c>
      <c r="C14" s="1923" t="s">
        <v>721</v>
      </c>
      <c r="D14" s="1924"/>
      <c r="E14" s="1919">
        <v>0</v>
      </c>
      <c r="F14" s="1919">
        <v>0</v>
      </c>
      <c r="G14" s="1919">
        <v>0</v>
      </c>
      <c r="H14" s="1919">
        <v>0</v>
      </c>
      <c r="I14" s="1919">
        <v>0</v>
      </c>
      <c r="J14" s="1920">
        <v>0</v>
      </c>
    </row>
    <row r="15" spans="2:10" ht="12.75" customHeight="1">
      <c r="B15" s="1916">
        <v>4</v>
      </c>
      <c r="C15" s="1917" t="s">
        <v>722</v>
      </c>
      <c r="D15" s="1918"/>
      <c r="E15" s="1919">
        <v>0</v>
      </c>
      <c r="F15" s="1919">
        <v>0</v>
      </c>
      <c r="G15" s="1919">
        <v>0</v>
      </c>
      <c r="H15" s="1919">
        <v>0</v>
      </c>
      <c r="I15" s="1919">
        <v>0</v>
      </c>
      <c r="J15" s="1920">
        <v>0</v>
      </c>
    </row>
    <row r="16" spans="2:10" ht="12.75" customHeight="1">
      <c r="B16" s="1916">
        <v>5</v>
      </c>
      <c r="C16" s="1917" t="s">
        <v>723</v>
      </c>
      <c r="D16" s="1918"/>
      <c r="E16" s="1919">
        <v>0</v>
      </c>
      <c r="F16" s="1919">
        <v>0</v>
      </c>
      <c r="G16" s="1919">
        <v>0</v>
      </c>
      <c r="H16" s="1919">
        <v>0</v>
      </c>
      <c r="I16" s="1919">
        <v>0</v>
      </c>
      <c r="J16" s="1920">
        <v>0</v>
      </c>
    </row>
    <row r="17" spans="2:10">
      <c r="B17" s="1916"/>
      <c r="C17" s="1921"/>
      <c r="D17" s="1922" t="s">
        <v>718</v>
      </c>
      <c r="E17" s="1919">
        <v>0</v>
      </c>
      <c r="F17" s="1919">
        <v>0</v>
      </c>
      <c r="G17" s="1919">
        <v>0</v>
      </c>
      <c r="H17" s="1919">
        <v>0</v>
      </c>
      <c r="I17" s="1919">
        <v>0</v>
      </c>
      <c r="J17" s="1920">
        <v>0</v>
      </c>
    </row>
    <row r="18" spans="2:10">
      <c r="B18" s="1916"/>
      <c r="C18" s="1921"/>
      <c r="D18" s="1922" t="s">
        <v>719</v>
      </c>
      <c r="E18" s="1919">
        <v>0</v>
      </c>
      <c r="F18" s="1919">
        <v>0</v>
      </c>
      <c r="G18" s="1919">
        <v>0</v>
      </c>
      <c r="H18" s="1919">
        <v>0</v>
      </c>
      <c r="I18" s="1919">
        <v>0</v>
      </c>
      <c r="J18" s="1920">
        <v>0</v>
      </c>
    </row>
    <row r="19" spans="2:10">
      <c r="B19" s="1916"/>
      <c r="C19" s="1921"/>
      <c r="D19" s="1922" t="s">
        <v>720</v>
      </c>
      <c r="E19" s="1919">
        <v>0</v>
      </c>
      <c r="F19" s="1919">
        <v>0</v>
      </c>
      <c r="G19" s="1919">
        <v>0</v>
      </c>
      <c r="H19" s="1919">
        <v>0</v>
      </c>
      <c r="I19" s="1919">
        <v>0</v>
      </c>
      <c r="J19" s="1920">
        <v>0</v>
      </c>
    </row>
    <row r="20" spans="2:10">
      <c r="B20" s="1916"/>
      <c r="C20" s="1921"/>
      <c r="D20" s="1922" t="s">
        <v>724</v>
      </c>
      <c r="E20" s="1919">
        <v>0</v>
      </c>
      <c r="F20" s="1919">
        <v>0</v>
      </c>
      <c r="G20" s="1919">
        <v>0</v>
      </c>
      <c r="H20" s="1919">
        <v>0</v>
      </c>
      <c r="I20" s="1919">
        <v>0</v>
      </c>
      <c r="J20" s="1920">
        <v>0</v>
      </c>
    </row>
    <row r="21" spans="2:10" ht="12.75" customHeight="1">
      <c r="B21" s="1916">
        <v>6</v>
      </c>
      <c r="C21" s="1917" t="s">
        <v>725</v>
      </c>
      <c r="D21" s="1918"/>
      <c r="E21" s="1919">
        <v>0</v>
      </c>
      <c r="F21" s="1919">
        <v>3761.2579999999998</v>
      </c>
      <c r="G21" s="1919">
        <v>799.94299999999998</v>
      </c>
      <c r="H21" s="1919">
        <v>772.524</v>
      </c>
      <c r="I21" s="1919">
        <v>1918.4960000000001</v>
      </c>
      <c r="J21" s="1920">
        <v>7252.2209999999995</v>
      </c>
    </row>
    <row r="22" spans="2:10">
      <c r="B22" s="1916"/>
      <c r="C22" s="1921"/>
      <c r="D22" s="1922" t="s">
        <v>718</v>
      </c>
      <c r="E22" s="1919">
        <v>0</v>
      </c>
      <c r="F22" s="1919">
        <v>3761.2579999999998</v>
      </c>
      <c r="G22" s="1919">
        <v>799.94299999999998</v>
      </c>
      <c r="H22" s="1919">
        <v>771.96299999999997</v>
      </c>
      <c r="I22" s="1919">
        <v>1918.4960000000001</v>
      </c>
      <c r="J22" s="1920">
        <v>7251.66</v>
      </c>
    </row>
    <row r="23" spans="2:10">
      <c r="B23" s="1916"/>
      <c r="C23" s="1921"/>
      <c r="D23" s="1922" t="s">
        <v>719</v>
      </c>
      <c r="E23" s="1919">
        <v>0</v>
      </c>
      <c r="F23" s="1919">
        <v>0</v>
      </c>
      <c r="G23" s="1919">
        <v>0</v>
      </c>
      <c r="H23" s="1919">
        <v>0.56100000000000005</v>
      </c>
      <c r="I23" s="1919">
        <v>0</v>
      </c>
      <c r="J23" s="1920">
        <v>0.56100000000000005</v>
      </c>
    </row>
    <row r="24" spans="2:10" ht="12.75" customHeight="1">
      <c r="B24" s="1916">
        <v>7</v>
      </c>
      <c r="C24" s="1917" t="s">
        <v>726</v>
      </c>
      <c r="D24" s="1918"/>
      <c r="E24" s="1919">
        <v>86.369489999999999</v>
      </c>
      <c r="F24" s="1919">
        <v>20962.598999999998</v>
      </c>
      <c r="G24" s="1919">
        <v>6900.1949999999997</v>
      </c>
      <c r="H24" s="1919">
        <v>3130.7020000000002</v>
      </c>
      <c r="I24" s="1919">
        <v>10549.533079999999</v>
      </c>
      <c r="J24" s="1920">
        <v>41629.398569999998</v>
      </c>
    </row>
    <row r="25" spans="2:10">
      <c r="B25" s="1916"/>
      <c r="C25" s="1921"/>
      <c r="D25" s="1922" t="s">
        <v>718</v>
      </c>
      <c r="E25" s="1919">
        <v>1E-3</v>
      </c>
      <c r="F25" s="1919">
        <v>20962.598999999998</v>
      </c>
      <c r="G25" s="1919">
        <v>6650.1949999999997</v>
      </c>
      <c r="H25" s="1919">
        <v>2225.8670000000002</v>
      </c>
      <c r="I25" s="1919">
        <v>9948.4789999999994</v>
      </c>
      <c r="J25" s="1920">
        <v>39787.141000000003</v>
      </c>
    </row>
    <row r="26" spans="2:10">
      <c r="B26" s="1916"/>
      <c r="C26" s="1921"/>
      <c r="D26" s="1922" t="s">
        <v>719</v>
      </c>
      <c r="E26" s="1919">
        <v>0</v>
      </c>
      <c r="F26" s="1919">
        <v>0</v>
      </c>
      <c r="G26" s="1919">
        <v>250</v>
      </c>
      <c r="H26" s="1919">
        <v>899.34900000000005</v>
      </c>
      <c r="I26" s="1919">
        <v>575.56500000000005</v>
      </c>
      <c r="J26" s="1920">
        <v>1724.914</v>
      </c>
    </row>
    <row r="27" spans="2:10">
      <c r="B27" s="1916"/>
      <c r="C27" s="1921"/>
      <c r="D27" s="1922" t="s">
        <v>720</v>
      </c>
      <c r="E27" s="1919">
        <v>86.368490000000008</v>
      </c>
      <c r="F27" s="1919">
        <v>0</v>
      </c>
      <c r="G27" s="1919">
        <v>0</v>
      </c>
      <c r="H27" s="1919">
        <v>5.4859999999999998</v>
      </c>
      <c r="I27" s="1919">
        <v>25.489080000000001</v>
      </c>
      <c r="J27" s="1920">
        <v>117.34357000000001</v>
      </c>
    </row>
    <row r="28" spans="2:10">
      <c r="B28" s="1916"/>
      <c r="C28" s="1921"/>
      <c r="D28" s="1922" t="s">
        <v>727</v>
      </c>
      <c r="E28" s="1919">
        <v>0</v>
      </c>
      <c r="F28" s="1919">
        <v>0</v>
      </c>
      <c r="G28" s="1919">
        <v>0</v>
      </c>
      <c r="H28" s="1919">
        <v>0</v>
      </c>
      <c r="I28" s="1919">
        <v>0</v>
      </c>
      <c r="J28" s="1920">
        <v>0</v>
      </c>
    </row>
    <row r="29" spans="2:10">
      <c r="B29" s="1916">
        <v>8</v>
      </c>
      <c r="C29" s="1923" t="s">
        <v>728</v>
      </c>
      <c r="D29" s="1924"/>
      <c r="E29" s="1919">
        <v>24327.126780000002</v>
      </c>
      <c r="F29" s="1919">
        <v>14111.99697</v>
      </c>
      <c r="G29" s="1919">
        <v>21534.489140000001</v>
      </c>
      <c r="H29" s="1919">
        <v>25660.452989999998</v>
      </c>
      <c r="I29" s="1919">
        <v>51230.727199999994</v>
      </c>
      <c r="J29" s="1920">
        <v>136864.79307999997</v>
      </c>
    </row>
    <row r="30" spans="2:10">
      <c r="B30" s="1916"/>
      <c r="C30" s="1921"/>
      <c r="D30" s="1925" t="s">
        <v>729</v>
      </c>
      <c r="E30" s="1919">
        <v>4591.1254200000003</v>
      </c>
      <c r="F30" s="1919">
        <v>4098.8370000000004</v>
      </c>
      <c r="G30" s="1919">
        <v>4632.7990799999998</v>
      </c>
      <c r="H30" s="1919">
        <v>1266.33</v>
      </c>
      <c r="I30" s="1919">
        <v>2028.88</v>
      </c>
      <c r="J30" s="1920">
        <v>16617.9715</v>
      </c>
    </row>
    <row r="31" spans="2:10">
      <c r="B31" s="1916"/>
      <c r="C31" s="1921"/>
      <c r="D31" s="1925" t="s">
        <v>730</v>
      </c>
      <c r="E31" s="1919">
        <v>13581.22</v>
      </c>
      <c r="F31" s="1919">
        <v>997.19482999999991</v>
      </c>
      <c r="G31" s="1919">
        <v>1229.624</v>
      </c>
      <c r="H31" s="1919">
        <v>829.99599999999998</v>
      </c>
      <c r="I31" s="1919">
        <v>1782.9549999999999</v>
      </c>
      <c r="J31" s="1920">
        <v>18420.989829999999</v>
      </c>
    </row>
    <row r="32" spans="2:10">
      <c r="B32" s="1916"/>
      <c r="C32" s="1921"/>
      <c r="D32" s="1925" t="s">
        <v>724</v>
      </c>
      <c r="E32" s="1919">
        <v>0.114</v>
      </c>
      <c r="F32" s="1919">
        <v>0.39223000000000002</v>
      </c>
      <c r="G32" s="1919">
        <v>0.78645000000000009</v>
      </c>
      <c r="H32" s="1919">
        <v>1.49309</v>
      </c>
      <c r="I32" s="1919">
        <v>2.3923299999999998</v>
      </c>
      <c r="J32" s="1920">
        <v>5.1781000000000006</v>
      </c>
    </row>
    <row r="33" spans="2:12">
      <c r="B33" s="1916"/>
      <c r="C33" s="1921"/>
      <c r="D33" s="1925" t="s">
        <v>731</v>
      </c>
      <c r="E33" s="1919">
        <v>6010.4613600000002</v>
      </c>
      <c r="F33" s="1919">
        <v>9000.46191</v>
      </c>
      <c r="G33" s="1919">
        <v>15526.04861</v>
      </c>
      <c r="H33" s="1919">
        <v>23524.652899999997</v>
      </c>
      <c r="I33" s="1919">
        <v>47416.49987</v>
      </c>
      <c r="J33" s="1920">
        <v>101478.12465000001</v>
      </c>
    </row>
    <row r="34" spans="2:12">
      <c r="B34" s="1916"/>
      <c r="C34" s="1921"/>
      <c r="D34" s="1922" t="s">
        <v>731</v>
      </c>
      <c r="E34" s="1919">
        <v>144.20599999999999</v>
      </c>
      <c r="F34" s="1919">
        <v>15.111000000000001</v>
      </c>
      <c r="G34" s="1919">
        <v>145.23099999999999</v>
      </c>
      <c r="H34" s="1919">
        <v>37.981000000000002</v>
      </c>
      <c r="I34" s="1919">
        <v>0</v>
      </c>
      <c r="J34" s="1920">
        <v>342.529</v>
      </c>
    </row>
    <row r="35" spans="2:12" ht="12.75" customHeight="1">
      <c r="B35" s="1916">
        <v>9</v>
      </c>
      <c r="C35" s="1917" t="s">
        <v>732</v>
      </c>
      <c r="D35" s="1918"/>
      <c r="E35" s="1919">
        <v>775.65114000000005</v>
      </c>
      <c r="F35" s="1919">
        <v>416.18396999999999</v>
      </c>
      <c r="G35" s="1919">
        <v>76.420550000000006</v>
      </c>
      <c r="H35" s="1919">
        <v>26.200680000000002</v>
      </c>
      <c r="I35" s="1919">
        <v>25.457930000000001</v>
      </c>
      <c r="J35" s="1920">
        <v>1319.9142699999998</v>
      </c>
    </row>
    <row r="36" spans="2:12" ht="12.75" customHeight="1">
      <c r="B36" s="1916">
        <v>10</v>
      </c>
      <c r="C36" s="1917" t="s">
        <v>733</v>
      </c>
      <c r="D36" s="1918"/>
      <c r="E36" s="1919">
        <v>127.41885000000001</v>
      </c>
      <c r="F36" s="1919">
        <v>10.707000000000001</v>
      </c>
      <c r="G36" s="1919">
        <v>0</v>
      </c>
      <c r="H36" s="1919">
        <v>2.222</v>
      </c>
      <c r="I36" s="1919">
        <v>0</v>
      </c>
      <c r="J36" s="1920">
        <v>140.34784999999999</v>
      </c>
    </row>
    <row r="37" spans="2:12" ht="12.75" customHeight="1">
      <c r="B37" s="1916">
        <v>11</v>
      </c>
      <c r="C37" s="1917" t="s">
        <v>734</v>
      </c>
      <c r="D37" s="1918"/>
      <c r="E37" s="1919">
        <v>2251.2050299999996</v>
      </c>
      <c r="F37" s="1919">
        <v>450.65909999999997</v>
      </c>
      <c r="G37" s="1919">
        <v>58.619430000000001</v>
      </c>
      <c r="H37" s="1919">
        <v>15.018120000000001</v>
      </c>
      <c r="I37" s="1919">
        <v>197.72084000000001</v>
      </c>
      <c r="J37" s="1920">
        <v>2973.2225199999998</v>
      </c>
    </row>
    <row r="38" spans="2:12" ht="13.5" thickBot="1">
      <c r="B38" s="1926">
        <v>12</v>
      </c>
      <c r="C38" s="1927" t="s">
        <v>735</v>
      </c>
      <c r="D38" s="1928"/>
      <c r="E38" s="1929">
        <v>73094.454360000003</v>
      </c>
      <c r="F38" s="1929">
        <v>39713.404040000001</v>
      </c>
      <c r="G38" s="1929">
        <v>29369.667120000002</v>
      </c>
      <c r="H38" s="1929">
        <v>29615.973910000001</v>
      </c>
      <c r="I38" s="1929">
        <v>63931.157229999997</v>
      </c>
      <c r="J38" s="1930">
        <v>235724.65666000001</v>
      </c>
    </row>
    <row r="39" spans="2:12">
      <c r="B39" s="1909" t="s">
        <v>177</v>
      </c>
      <c r="C39" s="1910"/>
      <c r="D39" s="1911"/>
      <c r="E39" s="1931"/>
      <c r="F39" s="1932"/>
      <c r="G39" s="1932"/>
      <c r="H39" s="1932"/>
      <c r="I39" s="1933"/>
      <c r="J39" s="1934"/>
    </row>
    <row r="40" spans="2:12">
      <c r="B40" s="1916">
        <v>13</v>
      </c>
      <c r="C40" s="1935" t="s">
        <v>736</v>
      </c>
      <c r="D40" s="1936"/>
      <c r="E40" s="1919">
        <v>131395.21020999999</v>
      </c>
      <c r="F40" s="1919">
        <v>3.2000000000000001E-2</v>
      </c>
      <c r="G40" s="1919">
        <v>5.0999999999999997E-2</v>
      </c>
      <c r="H40" s="1919">
        <v>4.0000000000000001E-3</v>
      </c>
      <c r="I40" s="1919">
        <v>8.9999999999999993E-3</v>
      </c>
      <c r="J40" s="1920">
        <v>131395.30620999998</v>
      </c>
      <c r="L40" s="1937"/>
    </row>
    <row r="41" spans="2:12" ht="12.75" customHeight="1">
      <c r="B41" s="1916">
        <v>14</v>
      </c>
      <c r="C41" s="1935" t="s">
        <v>737</v>
      </c>
      <c r="D41" s="1936"/>
      <c r="E41" s="1919">
        <v>0</v>
      </c>
      <c r="F41" s="1919">
        <v>0</v>
      </c>
      <c r="G41" s="1919">
        <v>0</v>
      </c>
      <c r="H41" s="1919">
        <v>0</v>
      </c>
      <c r="I41" s="1919">
        <v>0</v>
      </c>
      <c r="J41" s="1920">
        <v>0</v>
      </c>
      <c r="L41" s="1937"/>
    </row>
    <row r="42" spans="2:12">
      <c r="B42" s="1916"/>
      <c r="C42" s="1921"/>
      <c r="D42" s="1925" t="s">
        <v>718</v>
      </c>
      <c r="E42" s="1919">
        <v>0</v>
      </c>
      <c r="F42" s="1919">
        <v>0</v>
      </c>
      <c r="G42" s="1919">
        <v>0</v>
      </c>
      <c r="H42" s="1919">
        <v>0</v>
      </c>
      <c r="I42" s="1919">
        <v>0</v>
      </c>
      <c r="J42" s="1920">
        <v>0</v>
      </c>
      <c r="L42" s="1937"/>
    </row>
    <row r="43" spans="2:12">
      <c r="B43" s="1916"/>
      <c r="C43" s="1921"/>
      <c r="D43" s="1925" t="s">
        <v>719</v>
      </c>
      <c r="E43" s="1919">
        <v>0</v>
      </c>
      <c r="F43" s="1919">
        <v>0</v>
      </c>
      <c r="G43" s="1919">
        <v>0</v>
      </c>
      <c r="H43" s="1919">
        <v>0</v>
      </c>
      <c r="I43" s="1919">
        <v>0</v>
      </c>
      <c r="J43" s="1920">
        <v>0</v>
      </c>
      <c r="L43" s="1937"/>
    </row>
    <row r="44" spans="2:12">
      <c r="B44" s="1916"/>
      <c r="C44" s="1921"/>
      <c r="D44" s="1925" t="s">
        <v>720</v>
      </c>
      <c r="E44" s="1919">
        <v>0</v>
      </c>
      <c r="F44" s="1919">
        <v>0</v>
      </c>
      <c r="G44" s="1919">
        <v>0</v>
      </c>
      <c r="H44" s="1919">
        <v>0</v>
      </c>
      <c r="I44" s="1919">
        <v>0</v>
      </c>
      <c r="J44" s="1920">
        <v>0</v>
      </c>
      <c r="L44" s="1937"/>
    </row>
    <row r="45" spans="2:12">
      <c r="B45" s="1916"/>
      <c r="C45" s="1921"/>
      <c r="D45" s="1925" t="s">
        <v>729</v>
      </c>
      <c r="E45" s="1919">
        <v>0</v>
      </c>
      <c r="F45" s="1919">
        <v>0</v>
      </c>
      <c r="G45" s="1919">
        <v>0</v>
      </c>
      <c r="H45" s="1919">
        <v>0</v>
      </c>
      <c r="I45" s="1919">
        <v>0</v>
      </c>
      <c r="J45" s="1920">
        <v>0</v>
      </c>
      <c r="L45" s="1937"/>
    </row>
    <row r="46" spans="2:12">
      <c r="B46" s="1916"/>
      <c r="C46" s="1921"/>
      <c r="D46" s="1925" t="s">
        <v>738</v>
      </c>
      <c r="E46" s="1919">
        <v>0</v>
      </c>
      <c r="F46" s="1919">
        <v>0</v>
      </c>
      <c r="G46" s="1919">
        <v>0</v>
      </c>
      <c r="H46" s="1919">
        <v>0</v>
      </c>
      <c r="I46" s="1919">
        <v>0</v>
      </c>
      <c r="J46" s="1920">
        <v>0</v>
      </c>
      <c r="L46" s="1937"/>
    </row>
    <row r="47" spans="2:12">
      <c r="B47" s="1916"/>
      <c r="C47" s="1921"/>
      <c r="D47" s="1925" t="s">
        <v>739</v>
      </c>
      <c r="E47" s="1919">
        <v>0</v>
      </c>
      <c r="F47" s="1919">
        <v>0</v>
      </c>
      <c r="G47" s="1919">
        <v>0</v>
      </c>
      <c r="H47" s="1919">
        <v>0</v>
      </c>
      <c r="I47" s="1919">
        <v>0</v>
      </c>
      <c r="J47" s="1920">
        <v>0</v>
      </c>
      <c r="L47" s="1937"/>
    </row>
    <row r="48" spans="2:12">
      <c r="B48" s="1916">
        <v>15</v>
      </c>
      <c r="C48" s="1935" t="s">
        <v>721</v>
      </c>
      <c r="D48" s="1936"/>
      <c r="E48" s="1919">
        <v>0</v>
      </c>
      <c r="F48" s="1919">
        <v>0</v>
      </c>
      <c r="G48" s="1919">
        <v>0</v>
      </c>
      <c r="H48" s="1919">
        <v>0</v>
      </c>
      <c r="I48" s="1919">
        <v>0</v>
      </c>
      <c r="J48" s="1920">
        <v>0</v>
      </c>
      <c r="L48" s="1937"/>
    </row>
    <row r="49" spans="2:12" ht="12.75" customHeight="1">
      <c r="B49" s="1916">
        <v>16</v>
      </c>
      <c r="C49" s="1935" t="s">
        <v>722</v>
      </c>
      <c r="D49" s="1936"/>
      <c r="E49" s="1919">
        <v>7.5999999999999998E-2</v>
      </c>
      <c r="F49" s="1919">
        <v>0</v>
      </c>
      <c r="G49" s="1919">
        <v>0</v>
      </c>
      <c r="H49" s="1919">
        <v>0</v>
      </c>
      <c r="I49" s="1919">
        <v>0</v>
      </c>
      <c r="J49" s="1920">
        <v>7.5999999999999998E-2</v>
      </c>
      <c r="L49" s="1937"/>
    </row>
    <row r="50" spans="2:12">
      <c r="B50" s="1916">
        <v>17</v>
      </c>
      <c r="C50" s="1935" t="s">
        <v>740</v>
      </c>
      <c r="D50" s="1936"/>
      <c r="E50" s="1919">
        <v>26159.829100000003</v>
      </c>
      <c r="F50" s="1919">
        <v>16291.457550000001</v>
      </c>
      <c r="G50" s="1919">
        <v>31062.752929999999</v>
      </c>
      <c r="H50" s="1919">
        <v>30071.61692</v>
      </c>
      <c r="I50" s="1919">
        <v>55734.288690000001</v>
      </c>
      <c r="J50" s="1920">
        <v>159319.94519</v>
      </c>
      <c r="L50" s="1937"/>
    </row>
    <row r="51" spans="2:12">
      <c r="B51" s="1916"/>
      <c r="C51" s="1921"/>
      <c r="D51" s="1925" t="s">
        <v>741</v>
      </c>
      <c r="E51" s="1919">
        <v>16666.64573</v>
      </c>
      <c r="F51" s="1919">
        <v>69.573999999999998</v>
      </c>
      <c r="G51" s="1919">
        <v>3.9169999999999998</v>
      </c>
      <c r="H51" s="1919">
        <v>2.4540000000000002</v>
      </c>
      <c r="I51" s="1919">
        <v>20.248999999999999</v>
      </c>
      <c r="J51" s="1920">
        <v>16762.83973</v>
      </c>
      <c r="L51" s="1937"/>
    </row>
    <row r="52" spans="2:12">
      <c r="B52" s="1916"/>
      <c r="C52" s="1921"/>
      <c r="D52" s="1925" t="s">
        <v>742</v>
      </c>
      <c r="E52" s="1919">
        <v>9493.1833699999988</v>
      </c>
      <c r="F52" s="1919">
        <v>16221.88355</v>
      </c>
      <c r="G52" s="1919">
        <v>31058.835930000001</v>
      </c>
      <c r="H52" s="1919">
        <v>30069.162920000002</v>
      </c>
      <c r="I52" s="1919">
        <v>55714.039689999998</v>
      </c>
      <c r="J52" s="1920">
        <v>142557.10546000002</v>
      </c>
      <c r="L52" s="1937"/>
    </row>
    <row r="53" spans="2:12">
      <c r="B53" s="1916">
        <v>18</v>
      </c>
      <c r="C53" s="1917" t="s">
        <v>743</v>
      </c>
      <c r="D53" s="1918"/>
      <c r="E53" s="1919">
        <v>748.29661999999996</v>
      </c>
      <c r="F53" s="1919">
        <v>1924.4249399999999</v>
      </c>
      <c r="G53" s="1919">
        <v>474.47618</v>
      </c>
      <c r="H53" s="1919">
        <v>2644.2234800000001</v>
      </c>
      <c r="I53" s="1919">
        <v>5378.4980800000003</v>
      </c>
      <c r="J53" s="1920">
        <v>11169.919300000001</v>
      </c>
    </row>
    <row r="54" spans="2:12" ht="12.75" customHeight="1">
      <c r="B54" s="1916">
        <v>19</v>
      </c>
      <c r="C54" s="1917" t="s">
        <v>744</v>
      </c>
      <c r="D54" s="1918"/>
      <c r="E54" s="1919">
        <v>0</v>
      </c>
      <c r="F54" s="1919">
        <v>0</v>
      </c>
      <c r="G54" s="1919">
        <v>0</v>
      </c>
      <c r="H54" s="1919">
        <v>0</v>
      </c>
      <c r="I54" s="1919">
        <v>0</v>
      </c>
      <c r="J54" s="1920">
        <v>0</v>
      </c>
    </row>
    <row r="55" spans="2:12">
      <c r="B55" s="1916">
        <v>20</v>
      </c>
      <c r="C55" s="1917" t="s">
        <v>745</v>
      </c>
      <c r="D55" s="1918"/>
      <c r="E55" s="1919">
        <v>432.39801</v>
      </c>
      <c r="F55" s="1919">
        <v>218.16492000000002</v>
      </c>
      <c r="G55" s="1919">
        <v>180.77726999999999</v>
      </c>
      <c r="H55" s="1919">
        <v>125.40503</v>
      </c>
      <c r="I55" s="1919">
        <v>187.68657000000002</v>
      </c>
      <c r="J55" s="1920">
        <v>1144.4318000000001</v>
      </c>
    </row>
    <row r="56" spans="2:12" ht="12.75" customHeight="1">
      <c r="B56" s="1916">
        <v>21</v>
      </c>
      <c r="C56" s="1917" t="s">
        <v>746</v>
      </c>
      <c r="D56" s="1918"/>
      <c r="E56" s="1919">
        <v>19.985580000000002</v>
      </c>
      <c r="F56" s="1919">
        <v>0.69599999999999995</v>
      </c>
      <c r="G56" s="1919">
        <v>3.63</v>
      </c>
      <c r="H56" s="1919">
        <v>1.958</v>
      </c>
      <c r="I56" s="1919">
        <v>0</v>
      </c>
      <c r="J56" s="1920">
        <v>26.269580000000001</v>
      </c>
    </row>
    <row r="57" spans="2:12" ht="12.75" customHeight="1">
      <c r="B57" s="1916">
        <v>22</v>
      </c>
      <c r="C57" s="1917" t="s">
        <v>747</v>
      </c>
      <c r="D57" s="1918"/>
      <c r="E57" s="1919">
        <v>0</v>
      </c>
      <c r="F57" s="1919">
        <v>1.2E-2</v>
      </c>
      <c r="G57" s="1919">
        <v>2.4E-2</v>
      </c>
      <c r="H57" s="1919">
        <v>3.6999999999999998E-2</v>
      </c>
      <c r="I57" s="1919">
        <v>7.4999999999999997E-2</v>
      </c>
      <c r="J57" s="1920">
        <v>0.14799999999999999</v>
      </c>
    </row>
    <row r="58" spans="2:12" ht="12.75" customHeight="1">
      <c r="B58" s="1916">
        <v>23</v>
      </c>
      <c r="C58" s="1917" t="s">
        <v>748</v>
      </c>
      <c r="D58" s="1918"/>
      <c r="E58" s="1919">
        <v>3338.5638399999998</v>
      </c>
      <c r="F58" s="1919">
        <v>1519.1940199999999</v>
      </c>
      <c r="G58" s="1919">
        <v>1614.7176200000001</v>
      </c>
      <c r="H58" s="1919">
        <v>1.7000000000000001E-2</v>
      </c>
      <c r="I58" s="1919">
        <v>0.21046000000000001</v>
      </c>
      <c r="J58" s="1920">
        <v>6472.7029399999992</v>
      </c>
    </row>
    <row r="59" spans="2:12" ht="13.5" customHeight="1" thickBot="1">
      <c r="B59" s="1938">
        <v>24</v>
      </c>
      <c r="C59" s="1939" t="s">
        <v>749</v>
      </c>
      <c r="D59" s="1940"/>
      <c r="E59" s="1941">
        <v>162094.35936</v>
      </c>
      <c r="F59" s="1942">
        <v>19953.981430000003</v>
      </c>
      <c r="G59" s="1942">
        <v>33336.428999999996</v>
      </c>
      <c r="H59" s="1942">
        <v>32843.261430000006</v>
      </c>
      <c r="I59" s="1943">
        <v>61300.767799999994</v>
      </c>
      <c r="J59" s="1943">
        <v>309528.79902000003</v>
      </c>
    </row>
    <row r="60" spans="2:12">
      <c r="B60" s="1944" t="s">
        <v>750</v>
      </c>
      <c r="C60" s="1945"/>
      <c r="D60" s="1946"/>
      <c r="E60" s="1931"/>
      <c r="F60" s="1947"/>
      <c r="G60" s="1932"/>
      <c r="H60" s="1932"/>
      <c r="I60" s="1948"/>
      <c r="J60" s="1934"/>
    </row>
    <row r="61" spans="2:12">
      <c r="B61" s="1916">
        <v>25</v>
      </c>
      <c r="C61" s="1923" t="s">
        <v>751</v>
      </c>
      <c r="D61" s="1924"/>
      <c r="E61" s="1919">
        <v>1212.97855</v>
      </c>
      <c r="F61" s="1919">
        <v>16.11589</v>
      </c>
      <c r="G61" s="1919">
        <v>40.938749999999999</v>
      </c>
      <c r="H61" s="1919">
        <v>169.62200000000001</v>
      </c>
      <c r="I61" s="1919">
        <v>547.17406000000005</v>
      </c>
      <c r="J61" s="1920">
        <v>1986.82925</v>
      </c>
    </row>
    <row r="62" spans="2:12">
      <c r="B62" s="1916">
        <v>26</v>
      </c>
      <c r="C62" s="1923" t="s">
        <v>752</v>
      </c>
      <c r="D62" s="1924"/>
      <c r="E62" s="1919">
        <v>25971.164390000002</v>
      </c>
      <c r="F62" s="1919">
        <v>1057.8091000000002</v>
      </c>
      <c r="G62" s="1919">
        <v>5312.4941900000003</v>
      </c>
      <c r="H62" s="1919">
        <v>6079.0834299999997</v>
      </c>
      <c r="I62" s="1919">
        <v>8507.6400099999992</v>
      </c>
      <c r="J62" s="1920">
        <v>46928.191119999996</v>
      </c>
    </row>
    <row r="63" spans="2:12" ht="13.5" thickBot="1">
      <c r="B63" s="1926">
        <v>27</v>
      </c>
      <c r="C63" s="1927" t="s">
        <v>753</v>
      </c>
      <c r="D63" s="1928"/>
      <c r="E63" s="1949">
        <v>-24758.185839999998</v>
      </c>
      <c r="F63" s="1950">
        <v>-1041.6932100000001</v>
      </c>
      <c r="G63" s="1950">
        <v>-5271.5554400000001</v>
      </c>
      <c r="H63" s="1950">
        <v>-5909.4614299999994</v>
      </c>
      <c r="I63" s="1950">
        <v>-7960.4659499999989</v>
      </c>
      <c r="J63" s="1951">
        <v>-44941.361870000008</v>
      </c>
    </row>
    <row r="64" spans="2:12">
      <c r="B64" s="1952">
        <v>28</v>
      </c>
      <c r="C64" s="1953" t="s">
        <v>754</v>
      </c>
      <c r="D64" s="1954"/>
      <c r="E64" s="1955">
        <v>-113758.09084000002</v>
      </c>
      <c r="F64" s="1955">
        <v>18717.729399999997</v>
      </c>
      <c r="G64" s="1955">
        <v>-9238.3173200000001</v>
      </c>
      <c r="H64" s="1955">
        <v>-9136.7489500000029</v>
      </c>
      <c r="I64" s="1955">
        <v>-5330.0765199999996</v>
      </c>
      <c r="J64" s="1956">
        <v>-118745.50423000002</v>
      </c>
    </row>
    <row r="65" spans="2:10" ht="13.5" thickBot="1">
      <c r="B65" s="1957">
        <v>29</v>
      </c>
      <c r="C65" s="1927" t="s">
        <v>755</v>
      </c>
      <c r="D65" s="1928"/>
      <c r="E65" s="1950">
        <v>-113758.09084000002</v>
      </c>
      <c r="F65" s="1950">
        <v>-95040.361440000022</v>
      </c>
      <c r="G65" s="1950">
        <v>-104278.67876000002</v>
      </c>
      <c r="H65" s="1950">
        <v>-113415.42771000002</v>
      </c>
      <c r="I65" s="1950">
        <v>-118745.50423000002</v>
      </c>
      <c r="J65" s="1958"/>
    </row>
  </sheetData>
  <mergeCells count="36">
    <mergeCell ref="B60:D60"/>
    <mergeCell ref="C61:D61"/>
    <mergeCell ref="C62:D62"/>
    <mergeCell ref="C63:D63"/>
    <mergeCell ref="C64:D64"/>
    <mergeCell ref="C65:D65"/>
    <mergeCell ref="C54:D54"/>
    <mergeCell ref="C55:D55"/>
    <mergeCell ref="C56:D56"/>
    <mergeCell ref="C57:D57"/>
    <mergeCell ref="C58:D58"/>
    <mergeCell ref="C59:D59"/>
    <mergeCell ref="C40:D40"/>
    <mergeCell ref="C41:D41"/>
    <mergeCell ref="C48:D48"/>
    <mergeCell ref="C49:D49"/>
    <mergeCell ref="C50:D50"/>
    <mergeCell ref="C53:D53"/>
    <mergeCell ref="C29:D29"/>
    <mergeCell ref="C35:D35"/>
    <mergeCell ref="C36:D36"/>
    <mergeCell ref="C37:D37"/>
    <mergeCell ref="C38:D38"/>
    <mergeCell ref="B39:D39"/>
    <mergeCell ref="C10:D10"/>
    <mergeCell ref="C14:D14"/>
    <mergeCell ref="C15:D15"/>
    <mergeCell ref="C16:D16"/>
    <mergeCell ref="C21:D21"/>
    <mergeCell ref="C24:D24"/>
    <mergeCell ref="I2:J2"/>
    <mergeCell ref="B4:J4"/>
    <mergeCell ref="I6:J6"/>
    <mergeCell ref="C7:D7"/>
    <mergeCell ref="B8:D8"/>
    <mergeCell ref="C9:D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7"/>
  <sheetViews>
    <sheetView workbookViewId="0"/>
  </sheetViews>
  <sheetFormatPr defaultColWidth="8.140625" defaultRowHeight="12.75"/>
  <cols>
    <col min="1" max="1" width="4.28515625" style="1960" customWidth="1"/>
    <col min="2" max="2" width="11.42578125" style="1960" customWidth="1"/>
    <col min="3" max="3" width="26.85546875" style="1960" customWidth="1"/>
    <col min="4" max="4" width="26.140625" style="1960" customWidth="1"/>
    <col min="5" max="5" width="11.5703125" style="1960" customWidth="1"/>
    <col min="6" max="6" width="11.5703125" style="1960" bestFit="1" customWidth="1"/>
    <col min="7" max="7" width="11.7109375" style="1960" customWidth="1"/>
    <col min="8" max="8" width="11.85546875" style="1960" customWidth="1"/>
    <col min="9" max="9" width="13.140625" style="1960" customWidth="1"/>
    <col min="10" max="10" width="13.7109375" style="1960" customWidth="1"/>
    <col min="11" max="16" width="9.140625" style="1960" customWidth="1"/>
    <col min="17" max="17" width="11.85546875" style="1960" customWidth="1"/>
    <col min="18" max="260" width="9.140625" style="1960" customWidth="1"/>
    <col min="261" max="16384" width="8.140625" style="1960"/>
  </cols>
  <sheetData>
    <row r="1" spans="2:10">
      <c r="B1" s="1959"/>
      <c r="C1" s="1959"/>
      <c r="D1" s="1959"/>
      <c r="E1" s="1959"/>
      <c r="F1" s="1959"/>
      <c r="G1" s="1959"/>
      <c r="H1" s="1959"/>
      <c r="I1" s="1959"/>
      <c r="J1" s="1959"/>
    </row>
    <row r="2" spans="2:10" ht="14.25">
      <c r="B2" s="1959"/>
      <c r="C2" s="1959"/>
      <c r="D2" s="1959"/>
      <c r="E2" s="1959"/>
      <c r="F2" s="1959"/>
      <c r="G2" s="1959"/>
      <c r="H2" s="1959"/>
      <c r="I2" s="1961" t="s">
        <v>765</v>
      </c>
      <c r="J2" s="1961"/>
    </row>
    <row r="3" spans="2:10" ht="14.25">
      <c r="B3" s="1959"/>
      <c r="C3" s="1959"/>
      <c r="D3" s="1959"/>
      <c r="E3" s="1959"/>
      <c r="F3" s="1959"/>
      <c r="G3" s="1959"/>
      <c r="H3" s="1959"/>
      <c r="I3" s="1962"/>
      <c r="J3" s="1962"/>
    </row>
    <row r="4" spans="2:10" ht="14.25">
      <c r="B4" s="1961" t="s">
        <v>757</v>
      </c>
      <c r="C4" s="1961"/>
      <c r="D4" s="1961"/>
      <c r="E4" s="1961"/>
      <c r="F4" s="1961"/>
      <c r="G4" s="1961"/>
      <c r="H4" s="1961"/>
      <c r="I4" s="1961"/>
      <c r="J4" s="1961"/>
    </row>
    <row r="5" spans="2:10">
      <c r="B5" s="1963"/>
      <c r="C5" s="1963"/>
      <c r="D5" s="1963"/>
      <c r="E5" s="1963"/>
      <c r="F5" s="1963"/>
      <c r="G5" s="1963"/>
      <c r="H5" s="1963"/>
      <c r="I5" s="1963"/>
      <c r="J5" s="1959"/>
    </row>
    <row r="6" spans="2:10" ht="13.5" thickBot="1">
      <c r="B6" s="1959"/>
      <c r="C6" s="1959"/>
      <c r="D6" s="1959"/>
      <c r="E6" s="1959"/>
      <c r="F6" s="1959"/>
      <c r="G6" s="1959"/>
      <c r="H6" s="1959"/>
      <c r="I6" s="1901" t="s">
        <v>17</v>
      </c>
      <c r="J6" s="1901"/>
    </row>
    <row r="7" spans="2:10" ht="38.25" customHeight="1" thickBot="1">
      <c r="B7" s="1964" t="s">
        <v>709</v>
      </c>
      <c r="C7" s="1965" t="s">
        <v>710</v>
      </c>
      <c r="D7" s="1966"/>
      <c r="E7" s="1967" t="s">
        <v>758</v>
      </c>
      <c r="F7" s="1967"/>
      <c r="G7" s="1967"/>
      <c r="H7" s="1968" t="s">
        <v>759</v>
      </c>
      <c r="I7" s="1967"/>
      <c r="J7" s="1969"/>
    </row>
    <row r="8" spans="2:10" ht="26.25" thickBot="1">
      <c r="B8" s="1970"/>
      <c r="C8" s="1971"/>
      <c r="D8" s="1972"/>
      <c r="E8" s="1973" t="s">
        <v>711</v>
      </c>
      <c r="F8" s="1974" t="s">
        <v>712</v>
      </c>
      <c r="G8" s="1975" t="s">
        <v>760</v>
      </c>
      <c r="H8" s="1973" t="s">
        <v>711</v>
      </c>
      <c r="I8" s="1974" t="s">
        <v>712</v>
      </c>
      <c r="J8" s="1975" t="s">
        <v>713</v>
      </c>
    </row>
    <row r="9" spans="2:10" ht="12.75" customHeight="1">
      <c r="B9" s="1976" t="s">
        <v>761</v>
      </c>
      <c r="C9" s="1977"/>
      <c r="D9" s="1978"/>
      <c r="E9" s="1979"/>
      <c r="F9" s="1980"/>
      <c r="G9" s="1981"/>
      <c r="H9" s="1982"/>
      <c r="I9" s="1983"/>
      <c r="J9" s="1984"/>
    </row>
    <row r="10" spans="2:10">
      <c r="B10" s="1985">
        <v>1</v>
      </c>
      <c r="C10" s="1935" t="s">
        <v>716</v>
      </c>
      <c r="D10" s="1936"/>
      <c r="E10" s="1986">
        <v>43773.852079999997</v>
      </c>
      <c r="F10" s="1986">
        <v>0</v>
      </c>
      <c r="G10" s="1987">
        <v>0</v>
      </c>
      <c r="H10" s="1988">
        <v>0</v>
      </c>
      <c r="I10" s="1986">
        <v>0</v>
      </c>
      <c r="J10" s="1989">
        <v>0</v>
      </c>
    </row>
    <row r="11" spans="2:10">
      <c r="B11" s="1985">
        <v>2</v>
      </c>
      <c r="C11" s="1935" t="s">
        <v>717</v>
      </c>
      <c r="D11" s="1936"/>
      <c r="E11" s="1986">
        <v>9.0459999999999994</v>
      </c>
      <c r="F11" s="1986">
        <v>0</v>
      </c>
      <c r="G11" s="1987">
        <v>0</v>
      </c>
      <c r="H11" s="1988">
        <v>0</v>
      </c>
      <c r="I11" s="1986">
        <v>0</v>
      </c>
      <c r="J11" s="1989">
        <v>0</v>
      </c>
    </row>
    <row r="12" spans="2:10">
      <c r="B12" s="1985"/>
      <c r="C12" s="1990"/>
      <c r="D12" s="1925" t="s">
        <v>718</v>
      </c>
      <c r="E12" s="1986">
        <v>0</v>
      </c>
      <c r="F12" s="1986">
        <v>0</v>
      </c>
      <c r="G12" s="1987">
        <v>0</v>
      </c>
      <c r="H12" s="1988">
        <v>0</v>
      </c>
      <c r="I12" s="1986">
        <v>0</v>
      </c>
      <c r="J12" s="1989">
        <v>0</v>
      </c>
    </row>
    <row r="13" spans="2:10">
      <c r="B13" s="1985"/>
      <c r="C13" s="1990"/>
      <c r="D13" s="1925" t="s">
        <v>719</v>
      </c>
      <c r="E13" s="1986">
        <v>0</v>
      </c>
      <c r="F13" s="1986">
        <v>0</v>
      </c>
      <c r="G13" s="1987">
        <v>0</v>
      </c>
      <c r="H13" s="1988">
        <v>0</v>
      </c>
      <c r="I13" s="1986">
        <v>0</v>
      </c>
      <c r="J13" s="1989">
        <v>0</v>
      </c>
    </row>
    <row r="14" spans="2:10">
      <c r="B14" s="1985"/>
      <c r="C14" s="1990"/>
      <c r="D14" s="1925" t="s">
        <v>720</v>
      </c>
      <c r="E14" s="1986">
        <v>9.0459999999999994</v>
      </c>
      <c r="F14" s="1986">
        <v>0</v>
      </c>
      <c r="G14" s="1987">
        <v>0</v>
      </c>
      <c r="H14" s="1988">
        <v>0</v>
      </c>
      <c r="I14" s="1986">
        <v>0</v>
      </c>
      <c r="J14" s="1989">
        <v>0</v>
      </c>
    </row>
    <row r="15" spans="2:10">
      <c r="B15" s="1985">
        <v>3</v>
      </c>
      <c r="C15" s="1917" t="s">
        <v>721</v>
      </c>
      <c r="D15" s="1918"/>
      <c r="E15" s="1986">
        <v>0</v>
      </c>
      <c r="F15" s="1986">
        <v>0</v>
      </c>
      <c r="G15" s="1987">
        <v>0</v>
      </c>
      <c r="H15" s="1988">
        <v>0</v>
      </c>
      <c r="I15" s="1986">
        <v>0</v>
      </c>
      <c r="J15" s="1989">
        <v>0</v>
      </c>
    </row>
    <row r="16" spans="2:10" ht="12.75" customHeight="1">
      <c r="B16" s="1985">
        <v>4</v>
      </c>
      <c r="C16" s="1917" t="s">
        <v>722</v>
      </c>
      <c r="D16" s="1918"/>
      <c r="E16" s="1986">
        <v>0</v>
      </c>
      <c r="F16" s="1986">
        <v>0</v>
      </c>
      <c r="G16" s="1987">
        <v>0</v>
      </c>
      <c r="H16" s="1988">
        <v>0</v>
      </c>
      <c r="I16" s="1986">
        <v>0</v>
      </c>
      <c r="J16" s="1989">
        <v>0</v>
      </c>
    </row>
    <row r="17" spans="2:10" ht="12.75" customHeight="1">
      <c r="B17" s="1985">
        <v>5</v>
      </c>
      <c r="C17" s="1917" t="s">
        <v>723</v>
      </c>
      <c r="D17" s="1918"/>
      <c r="E17" s="1986">
        <v>0</v>
      </c>
      <c r="F17" s="1986">
        <v>0</v>
      </c>
      <c r="G17" s="1987">
        <v>0</v>
      </c>
      <c r="H17" s="1988">
        <v>0</v>
      </c>
      <c r="I17" s="1986">
        <v>0</v>
      </c>
      <c r="J17" s="1989">
        <v>0</v>
      </c>
    </row>
    <row r="18" spans="2:10">
      <c r="B18" s="1985"/>
      <c r="C18" s="1990"/>
      <c r="D18" s="1925" t="s">
        <v>718</v>
      </c>
      <c r="E18" s="1986">
        <v>0</v>
      </c>
      <c r="F18" s="1986">
        <v>0</v>
      </c>
      <c r="G18" s="1987">
        <v>0</v>
      </c>
      <c r="H18" s="1988">
        <v>0</v>
      </c>
      <c r="I18" s="1986">
        <v>0</v>
      </c>
      <c r="J18" s="1989">
        <v>0</v>
      </c>
    </row>
    <row r="19" spans="2:10">
      <c r="B19" s="1985"/>
      <c r="C19" s="1990"/>
      <c r="D19" s="1925" t="s">
        <v>719</v>
      </c>
      <c r="E19" s="1986">
        <v>0</v>
      </c>
      <c r="F19" s="1986">
        <v>0</v>
      </c>
      <c r="G19" s="1987">
        <v>0</v>
      </c>
      <c r="H19" s="1988">
        <v>0</v>
      </c>
      <c r="I19" s="1986">
        <v>0</v>
      </c>
      <c r="J19" s="1989">
        <v>0</v>
      </c>
    </row>
    <row r="20" spans="2:10">
      <c r="B20" s="1985"/>
      <c r="C20" s="1990"/>
      <c r="D20" s="1925" t="s">
        <v>720</v>
      </c>
      <c r="E20" s="1986">
        <v>0</v>
      </c>
      <c r="F20" s="1986">
        <v>0</v>
      </c>
      <c r="G20" s="1987">
        <v>0</v>
      </c>
      <c r="H20" s="1988">
        <v>0</v>
      </c>
      <c r="I20" s="1986">
        <v>0</v>
      </c>
      <c r="J20" s="1989">
        <v>0</v>
      </c>
    </row>
    <row r="21" spans="2:10">
      <c r="B21" s="1985"/>
      <c r="C21" s="1990"/>
      <c r="D21" s="1925" t="s">
        <v>724</v>
      </c>
      <c r="E21" s="1986">
        <v>0</v>
      </c>
      <c r="F21" s="1986">
        <v>0</v>
      </c>
      <c r="G21" s="1987">
        <v>0</v>
      </c>
      <c r="H21" s="1988">
        <v>0</v>
      </c>
      <c r="I21" s="1986">
        <v>0</v>
      </c>
      <c r="J21" s="1989">
        <v>0</v>
      </c>
    </row>
    <row r="22" spans="2:10" ht="12.75" customHeight="1">
      <c r="B22" s="1985">
        <v>6</v>
      </c>
      <c r="C22" s="1917" t="s">
        <v>725</v>
      </c>
      <c r="D22" s="1918"/>
      <c r="E22" s="1986">
        <v>0</v>
      </c>
      <c r="F22" s="1986">
        <v>3761.2579999999998</v>
      </c>
      <c r="G22" s="1987">
        <v>1327.943</v>
      </c>
      <c r="H22" s="1988">
        <v>0</v>
      </c>
      <c r="I22" s="1986">
        <v>25</v>
      </c>
      <c r="J22" s="1989">
        <v>-26.932459999999999</v>
      </c>
    </row>
    <row r="23" spans="2:10">
      <c r="B23" s="1985"/>
      <c r="C23" s="1990"/>
      <c r="D23" s="1925" t="s">
        <v>718</v>
      </c>
      <c r="E23" s="1986">
        <v>0</v>
      </c>
      <c r="F23" s="1986">
        <v>3761.2579999999998</v>
      </c>
      <c r="G23" s="1987">
        <v>1327.943</v>
      </c>
      <c r="H23" s="1988">
        <v>0</v>
      </c>
      <c r="I23" s="1986">
        <v>25</v>
      </c>
      <c r="J23" s="1989">
        <v>-26.932459999999999</v>
      </c>
    </row>
    <row r="24" spans="2:10">
      <c r="B24" s="1985"/>
      <c r="C24" s="1990"/>
      <c r="D24" s="1925" t="s">
        <v>719</v>
      </c>
      <c r="E24" s="1986">
        <v>0</v>
      </c>
      <c r="F24" s="1986">
        <v>0</v>
      </c>
      <c r="G24" s="1987">
        <v>0</v>
      </c>
      <c r="H24" s="1988">
        <v>0</v>
      </c>
      <c r="I24" s="1986">
        <v>0</v>
      </c>
      <c r="J24" s="1989">
        <v>0</v>
      </c>
    </row>
    <row r="25" spans="2:10" ht="12.75" customHeight="1">
      <c r="B25" s="1985">
        <v>7</v>
      </c>
      <c r="C25" s="1917" t="s">
        <v>726</v>
      </c>
      <c r="D25" s="1918"/>
      <c r="E25" s="1986">
        <v>58.964489999999998</v>
      </c>
      <c r="F25" s="1986">
        <v>20962.598999999998</v>
      </c>
      <c r="G25" s="1987">
        <v>6900.1949999999997</v>
      </c>
      <c r="H25" s="1988">
        <v>1500</v>
      </c>
      <c r="I25" s="1986">
        <v>620.74</v>
      </c>
      <c r="J25" s="1989">
        <v>-1050</v>
      </c>
    </row>
    <row r="26" spans="2:10">
      <c r="B26" s="1985"/>
      <c r="C26" s="1990"/>
      <c r="D26" s="1925" t="s">
        <v>718</v>
      </c>
      <c r="E26" s="1986">
        <v>1E-3</v>
      </c>
      <c r="F26" s="1986">
        <v>20962.598999999998</v>
      </c>
      <c r="G26" s="1987">
        <v>6650.1949999999997</v>
      </c>
      <c r="H26" s="1988">
        <v>1500</v>
      </c>
      <c r="I26" s="1986">
        <v>937</v>
      </c>
      <c r="J26" s="1989">
        <v>450</v>
      </c>
    </row>
    <row r="27" spans="2:10">
      <c r="B27" s="1985"/>
      <c r="C27" s="1990"/>
      <c r="D27" s="1925" t="s">
        <v>719</v>
      </c>
      <c r="E27" s="1986">
        <v>0</v>
      </c>
      <c r="F27" s="1986">
        <v>0</v>
      </c>
      <c r="G27" s="1987">
        <v>250</v>
      </c>
      <c r="H27" s="1988">
        <v>0</v>
      </c>
      <c r="I27" s="1986">
        <v>-316.26</v>
      </c>
      <c r="J27" s="1989">
        <v>-1500</v>
      </c>
    </row>
    <row r="28" spans="2:10">
      <c r="B28" s="1985"/>
      <c r="C28" s="1990"/>
      <c r="D28" s="1925" t="s">
        <v>720</v>
      </c>
      <c r="E28" s="1986">
        <v>58.96349</v>
      </c>
      <c r="F28" s="1986">
        <v>0</v>
      </c>
      <c r="G28" s="1987">
        <v>0</v>
      </c>
      <c r="H28" s="1988">
        <v>0</v>
      </c>
      <c r="I28" s="1986">
        <v>0</v>
      </c>
      <c r="J28" s="1989">
        <v>0</v>
      </c>
    </row>
    <row r="29" spans="2:10">
      <c r="B29" s="1985"/>
      <c r="C29" s="1990"/>
      <c r="D29" s="1925" t="s">
        <v>727</v>
      </c>
      <c r="E29" s="1986">
        <v>0</v>
      </c>
      <c r="F29" s="1986">
        <v>0</v>
      </c>
      <c r="G29" s="1987">
        <v>0</v>
      </c>
      <c r="H29" s="1988">
        <v>0</v>
      </c>
      <c r="I29" s="1986">
        <v>0</v>
      </c>
      <c r="J29" s="1989">
        <v>0</v>
      </c>
    </row>
    <row r="30" spans="2:10">
      <c r="B30" s="1985">
        <v>8</v>
      </c>
      <c r="C30" s="1917" t="s">
        <v>728</v>
      </c>
      <c r="D30" s="1918"/>
      <c r="E30" s="1986">
        <v>21232.685329999997</v>
      </c>
      <c r="F30" s="1986">
        <v>13798.387460000002</v>
      </c>
      <c r="G30" s="1987">
        <v>20101.21902</v>
      </c>
      <c r="H30" s="1988">
        <v>757.86104</v>
      </c>
      <c r="I30" s="1986">
        <v>-293.91113999999999</v>
      </c>
      <c r="J30" s="1989">
        <v>-1302.53172</v>
      </c>
    </row>
    <row r="31" spans="2:10">
      <c r="B31" s="1985"/>
      <c r="C31" s="1990"/>
      <c r="D31" s="1991" t="s">
        <v>762</v>
      </c>
      <c r="E31" s="1986">
        <v>4591.0347300000003</v>
      </c>
      <c r="F31" s="1986">
        <v>3247.73783</v>
      </c>
      <c r="G31" s="1987">
        <v>4540.6735399999998</v>
      </c>
      <c r="H31" s="1988">
        <v>0</v>
      </c>
      <c r="I31" s="1986">
        <v>0</v>
      </c>
      <c r="J31" s="1989">
        <v>0</v>
      </c>
    </row>
    <row r="32" spans="2:10">
      <c r="B32" s="1985"/>
      <c r="C32" s="1990"/>
      <c r="D32" s="1925" t="s">
        <v>729</v>
      </c>
      <c r="E32" s="1986">
        <v>12410.743</v>
      </c>
      <c r="F32" s="1986">
        <v>963.43808000000001</v>
      </c>
      <c r="G32" s="1987">
        <v>1306.925</v>
      </c>
      <c r="H32" s="1988">
        <v>709.58299999999997</v>
      </c>
      <c r="I32" s="1986">
        <v>28.75</v>
      </c>
      <c r="J32" s="1989">
        <v>76.665999999999997</v>
      </c>
    </row>
    <row r="33" spans="2:21">
      <c r="B33" s="1985"/>
      <c r="C33" s="1990"/>
      <c r="D33" s="1925" t="s">
        <v>730</v>
      </c>
      <c r="E33" s="1986">
        <v>0.06</v>
      </c>
      <c r="F33" s="1986">
        <v>0.29177999999999998</v>
      </c>
      <c r="G33" s="1987">
        <v>0.53871999999999998</v>
      </c>
      <c r="H33" s="1988">
        <v>0</v>
      </c>
      <c r="I33" s="1986">
        <v>0</v>
      </c>
      <c r="J33" s="1989">
        <v>0</v>
      </c>
    </row>
    <row r="34" spans="2:21">
      <c r="B34" s="1985"/>
      <c r="C34" s="1990"/>
      <c r="D34" s="1925" t="s">
        <v>724</v>
      </c>
      <c r="E34" s="1986">
        <v>4196.2675999999992</v>
      </c>
      <c r="F34" s="1986">
        <v>9571.8087699999996</v>
      </c>
      <c r="G34" s="1987">
        <v>14114.30176</v>
      </c>
      <c r="H34" s="1988">
        <v>26.70804</v>
      </c>
      <c r="I34" s="1986">
        <v>-322.66113999999999</v>
      </c>
      <c r="J34" s="1989">
        <v>-1379.1977199999999</v>
      </c>
    </row>
    <row r="35" spans="2:21">
      <c r="B35" s="1985"/>
      <c r="C35" s="1990"/>
      <c r="D35" s="1925" t="s">
        <v>731</v>
      </c>
      <c r="E35" s="1986">
        <v>34.58</v>
      </c>
      <c r="F35" s="1986">
        <v>15.111000000000001</v>
      </c>
      <c r="G35" s="1987">
        <v>138.78</v>
      </c>
      <c r="H35" s="1988">
        <v>21.57</v>
      </c>
      <c r="I35" s="1986">
        <v>0</v>
      </c>
      <c r="J35" s="1989">
        <v>0</v>
      </c>
    </row>
    <row r="36" spans="2:21">
      <c r="B36" s="1985">
        <v>9</v>
      </c>
      <c r="C36" s="1917" t="s">
        <v>732</v>
      </c>
      <c r="D36" s="1918"/>
      <c r="E36" s="1986">
        <v>588.31402000000003</v>
      </c>
      <c r="F36" s="1986">
        <v>544.65104000000008</v>
      </c>
      <c r="G36" s="1987">
        <v>361.31895000000003</v>
      </c>
      <c r="H36" s="1988">
        <v>13.72406</v>
      </c>
      <c r="I36" s="1986">
        <v>62.813290000000002</v>
      </c>
      <c r="J36" s="1989">
        <v>138.84532999999999</v>
      </c>
      <c r="Q36" s="1992"/>
    </row>
    <row r="37" spans="2:21">
      <c r="B37" s="1985">
        <v>10</v>
      </c>
      <c r="C37" s="1917" t="s">
        <v>733</v>
      </c>
      <c r="D37" s="1918"/>
      <c r="E37" s="1986">
        <v>121.50608</v>
      </c>
      <c r="F37" s="1986">
        <v>13.183999999999999</v>
      </c>
      <c r="G37" s="1987">
        <v>3.6429999999999998</v>
      </c>
      <c r="H37" s="1988">
        <v>3.16805</v>
      </c>
      <c r="I37" s="1986">
        <v>14.11</v>
      </c>
      <c r="J37" s="1989">
        <v>20.350000000000001</v>
      </c>
    </row>
    <row r="38" spans="2:21">
      <c r="B38" s="1985">
        <v>11</v>
      </c>
      <c r="C38" s="1917" t="s">
        <v>734</v>
      </c>
      <c r="D38" s="1918"/>
      <c r="E38" s="1986">
        <v>2070.2971299999999</v>
      </c>
      <c r="F38" s="1986">
        <v>441.54179999999997</v>
      </c>
      <c r="G38" s="1987">
        <v>58.629429999999999</v>
      </c>
      <c r="H38" s="1988">
        <v>0.05</v>
      </c>
      <c r="I38" s="1986">
        <v>0</v>
      </c>
      <c r="J38" s="1989">
        <v>0</v>
      </c>
      <c r="L38" s="1993"/>
      <c r="O38" s="1994"/>
      <c r="P38" s="1993"/>
      <c r="Q38" s="1994"/>
    </row>
    <row r="39" spans="2:21" ht="13.5" thickBot="1">
      <c r="B39" s="1995">
        <v>12</v>
      </c>
      <c r="C39" s="1996" t="s">
        <v>763</v>
      </c>
      <c r="D39" s="1997"/>
      <c r="E39" s="1998">
        <v>67854.665129999994</v>
      </c>
      <c r="F39" s="1999">
        <v>39521.621299999999</v>
      </c>
      <c r="G39" s="2000">
        <v>28752.948399999997</v>
      </c>
      <c r="H39" s="1998">
        <v>2274.8031499999997</v>
      </c>
      <c r="I39" s="1999">
        <v>428.75214999999997</v>
      </c>
      <c r="J39" s="2000">
        <v>-2220.2688499999995</v>
      </c>
      <c r="L39" s="1993"/>
      <c r="O39" s="1994"/>
      <c r="P39" s="1993"/>
      <c r="Q39" s="1994"/>
      <c r="T39" s="2001"/>
      <c r="U39" s="1994"/>
    </row>
    <row r="40" spans="2:21" ht="12.75" customHeight="1">
      <c r="B40" s="1976" t="s">
        <v>177</v>
      </c>
      <c r="C40" s="1977"/>
      <c r="D40" s="1978"/>
      <c r="E40" s="2002"/>
      <c r="F40" s="2003"/>
      <c r="G40" s="2004"/>
      <c r="H40" s="2002"/>
      <c r="I40" s="2005"/>
      <c r="J40" s="2004"/>
      <c r="L40" s="1993"/>
      <c r="O40" s="1994"/>
      <c r="P40" s="1993"/>
      <c r="Q40" s="1994"/>
      <c r="T40" s="2001"/>
      <c r="U40" s="1994"/>
    </row>
    <row r="41" spans="2:21">
      <c r="B41" s="1985">
        <v>13</v>
      </c>
      <c r="C41" s="1935" t="s">
        <v>736</v>
      </c>
      <c r="D41" s="1936"/>
      <c r="E41" s="1986">
        <v>19652.841260000001</v>
      </c>
      <c r="F41" s="1986">
        <v>8936.1507500000007</v>
      </c>
      <c r="G41" s="1987">
        <v>1379.62123</v>
      </c>
      <c r="H41" s="1988">
        <v>152.53927999999999</v>
      </c>
      <c r="I41" s="1986">
        <v>393.327</v>
      </c>
      <c r="J41" s="1989">
        <v>575.95500000000004</v>
      </c>
      <c r="L41" s="1993"/>
      <c r="O41" s="1994"/>
      <c r="P41" s="1993"/>
      <c r="Q41" s="1994"/>
      <c r="T41" s="2001"/>
      <c r="U41" s="1994"/>
    </row>
    <row r="42" spans="2:21">
      <c r="B42" s="1985">
        <v>14</v>
      </c>
      <c r="C42" s="1935" t="s">
        <v>737</v>
      </c>
      <c r="D42" s="1936"/>
      <c r="E42" s="1986">
        <v>0</v>
      </c>
      <c r="F42" s="1986">
        <v>0</v>
      </c>
      <c r="G42" s="1987">
        <v>0</v>
      </c>
      <c r="H42" s="1988">
        <v>0</v>
      </c>
      <c r="I42" s="1986">
        <v>0</v>
      </c>
      <c r="J42" s="1989">
        <v>0</v>
      </c>
      <c r="L42" s="1993"/>
      <c r="O42" s="1994"/>
      <c r="P42" s="1993"/>
      <c r="Q42" s="1994"/>
    </row>
    <row r="43" spans="2:21">
      <c r="B43" s="1985"/>
      <c r="C43" s="1990"/>
      <c r="D43" s="1925" t="s">
        <v>718</v>
      </c>
      <c r="E43" s="1986">
        <v>0</v>
      </c>
      <c r="F43" s="1986">
        <v>0</v>
      </c>
      <c r="G43" s="1987">
        <v>0</v>
      </c>
      <c r="H43" s="1988">
        <v>0</v>
      </c>
      <c r="I43" s="1986">
        <v>0</v>
      </c>
      <c r="J43" s="1989">
        <v>0</v>
      </c>
      <c r="L43" s="1993"/>
      <c r="O43" s="1994"/>
      <c r="P43" s="1993"/>
      <c r="Q43" s="1994"/>
    </row>
    <row r="44" spans="2:21">
      <c r="B44" s="1985"/>
      <c r="C44" s="1990"/>
      <c r="D44" s="1925" t="s">
        <v>719</v>
      </c>
      <c r="E44" s="1986">
        <v>0</v>
      </c>
      <c r="F44" s="1986">
        <v>0</v>
      </c>
      <c r="G44" s="1987">
        <v>0</v>
      </c>
      <c r="H44" s="1988">
        <v>0</v>
      </c>
      <c r="I44" s="1986">
        <v>0</v>
      </c>
      <c r="J44" s="1989">
        <v>0</v>
      </c>
      <c r="L44" s="1993"/>
      <c r="O44" s="1994"/>
      <c r="P44" s="1993"/>
      <c r="Q44" s="1994"/>
    </row>
    <row r="45" spans="2:21">
      <c r="B45" s="1985"/>
      <c r="C45" s="1990"/>
      <c r="D45" s="1925" t="s">
        <v>720</v>
      </c>
      <c r="E45" s="1986">
        <v>0</v>
      </c>
      <c r="F45" s="1986">
        <v>0</v>
      </c>
      <c r="G45" s="1987">
        <v>0</v>
      </c>
      <c r="H45" s="1988">
        <v>0</v>
      </c>
      <c r="I45" s="1986">
        <v>0</v>
      </c>
      <c r="J45" s="1989">
        <v>0</v>
      </c>
      <c r="L45" s="1993"/>
      <c r="O45" s="1994"/>
      <c r="P45" s="1993"/>
      <c r="Q45" s="1994"/>
    </row>
    <row r="46" spans="2:21">
      <c r="B46" s="1985"/>
      <c r="C46" s="1990"/>
      <c r="D46" s="1925" t="s">
        <v>729</v>
      </c>
      <c r="E46" s="1986">
        <v>0</v>
      </c>
      <c r="F46" s="1986">
        <v>0</v>
      </c>
      <c r="G46" s="1987">
        <v>0</v>
      </c>
      <c r="H46" s="1988">
        <v>0</v>
      </c>
      <c r="I46" s="1986">
        <v>0</v>
      </c>
      <c r="J46" s="1989">
        <v>0</v>
      </c>
      <c r="L46" s="1993"/>
      <c r="O46" s="1994"/>
      <c r="P46" s="1993"/>
      <c r="Q46" s="1994"/>
    </row>
    <row r="47" spans="2:21">
      <c r="B47" s="1985"/>
      <c r="C47" s="1990"/>
      <c r="D47" s="1925" t="s">
        <v>738</v>
      </c>
      <c r="E47" s="1986">
        <v>0</v>
      </c>
      <c r="F47" s="1986">
        <v>0</v>
      </c>
      <c r="G47" s="1987">
        <v>0</v>
      </c>
      <c r="H47" s="1988">
        <v>0</v>
      </c>
      <c r="I47" s="1986">
        <v>0</v>
      </c>
      <c r="J47" s="1989">
        <v>0</v>
      </c>
      <c r="L47" s="1993"/>
      <c r="O47" s="1994"/>
      <c r="P47" s="1993"/>
      <c r="Q47" s="1994"/>
    </row>
    <row r="48" spans="2:21">
      <c r="B48" s="1985"/>
      <c r="C48" s="1990"/>
      <c r="D48" s="1925" t="s">
        <v>739</v>
      </c>
      <c r="E48" s="1986">
        <v>0</v>
      </c>
      <c r="F48" s="1986">
        <v>0</v>
      </c>
      <c r="G48" s="1987">
        <v>0</v>
      </c>
      <c r="H48" s="1988">
        <v>0</v>
      </c>
      <c r="I48" s="1986">
        <v>0</v>
      </c>
      <c r="J48" s="1989">
        <v>0</v>
      </c>
      <c r="L48" s="1993"/>
      <c r="O48" s="1994"/>
      <c r="P48" s="1993"/>
      <c r="Q48" s="1994"/>
    </row>
    <row r="49" spans="2:21">
      <c r="B49" s="1985">
        <v>15</v>
      </c>
      <c r="C49" s="1935" t="s">
        <v>721</v>
      </c>
      <c r="D49" s="1936"/>
      <c r="E49" s="1986">
        <v>0</v>
      </c>
      <c r="F49" s="1986">
        <v>0</v>
      </c>
      <c r="G49" s="1987">
        <v>0</v>
      </c>
      <c r="H49" s="1988">
        <v>0</v>
      </c>
      <c r="I49" s="1986">
        <v>0</v>
      </c>
      <c r="J49" s="1989">
        <v>0</v>
      </c>
      <c r="L49" s="1993"/>
      <c r="O49" s="1994"/>
      <c r="P49" s="1993"/>
      <c r="Q49" s="1994"/>
    </row>
    <row r="50" spans="2:21">
      <c r="B50" s="1985">
        <v>16</v>
      </c>
      <c r="C50" s="1935" t="s">
        <v>722</v>
      </c>
      <c r="D50" s="1936"/>
      <c r="E50" s="1986">
        <v>7.5999999999999998E-2</v>
      </c>
      <c r="F50" s="1986">
        <v>0</v>
      </c>
      <c r="G50" s="1987">
        <v>0</v>
      </c>
      <c r="H50" s="1988">
        <v>0</v>
      </c>
      <c r="I50" s="1986">
        <v>0</v>
      </c>
      <c r="J50" s="1989">
        <v>0</v>
      </c>
      <c r="L50" s="1993"/>
      <c r="O50" s="1994"/>
      <c r="P50" s="1993"/>
      <c r="Q50" s="1994"/>
    </row>
    <row r="51" spans="2:21">
      <c r="B51" s="1985">
        <v>17</v>
      </c>
      <c r="C51" s="1935" t="s">
        <v>740</v>
      </c>
      <c r="D51" s="1936"/>
      <c r="E51" s="1986">
        <v>3964.4973</v>
      </c>
      <c r="F51" s="1986">
        <v>2974.3835500000005</v>
      </c>
      <c r="G51" s="1987">
        <v>4854.227100000001</v>
      </c>
      <c r="H51" s="1988">
        <v>1965.25389</v>
      </c>
      <c r="I51" s="1986">
        <v>826.04705000000001</v>
      </c>
      <c r="J51" s="1989">
        <v>1219.9816400000002</v>
      </c>
      <c r="L51" s="1993"/>
      <c r="O51" s="1994"/>
      <c r="P51" s="1993"/>
      <c r="Q51" s="1994"/>
    </row>
    <row r="52" spans="2:21">
      <c r="B52" s="1985"/>
      <c r="C52" s="1990"/>
      <c r="D52" s="1925" t="s">
        <v>741</v>
      </c>
      <c r="E52" s="1986">
        <v>1435.80357</v>
      </c>
      <c r="F52" s="1986">
        <v>654.45506</v>
      </c>
      <c r="G52" s="1987">
        <v>333.75245000000001</v>
      </c>
      <c r="H52" s="1988">
        <v>1487.9009699999999</v>
      </c>
      <c r="I52" s="1986">
        <v>460.13099999999997</v>
      </c>
      <c r="J52" s="1989">
        <v>369.47933</v>
      </c>
      <c r="L52" s="1993"/>
      <c r="O52" s="1994"/>
      <c r="P52" s="1993"/>
      <c r="Q52" s="1994"/>
    </row>
    <row r="53" spans="2:21">
      <c r="B53" s="1985"/>
      <c r="C53" s="1990"/>
      <c r="D53" s="1925" t="s">
        <v>742</v>
      </c>
      <c r="E53" s="1986">
        <v>2528.69373</v>
      </c>
      <c r="F53" s="1986">
        <v>2319.9284900000002</v>
      </c>
      <c r="G53" s="1987">
        <v>4520.4746500000001</v>
      </c>
      <c r="H53" s="1988">
        <v>477.35291999999998</v>
      </c>
      <c r="I53" s="1986">
        <v>365.91604999999998</v>
      </c>
      <c r="J53" s="1989">
        <v>850.50231000000008</v>
      </c>
      <c r="L53" s="1993"/>
      <c r="O53" s="1994"/>
      <c r="P53" s="1993"/>
      <c r="Q53" s="1994"/>
    </row>
    <row r="54" spans="2:21">
      <c r="B54" s="1985">
        <v>18</v>
      </c>
      <c r="C54" s="1917" t="s">
        <v>743</v>
      </c>
      <c r="D54" s="1918"/>
      <c r="E54" s="1986">
        <v>602.79056000000003</v>
      </c>
      <c r="F54" s="1986">
        <v>1921.78151</v>
      </c>
      <c r="G54" s="1987">
        <v>474.29174</v>
      </c>
      <c r="H54" s="1988">
        <v>-522.98199999999997</v>
      </c>
      <c r="I54" s="1986">
        <v>-10.919280000000001</v>
      </c>
      <c r="J54" s="1989">
        <v>370.40282999999999</v>
      </c>
      <c r="O54" s="1994"/>
      <c r="Q54" s="1994"/>
    </row>
    <row r="55" spans="2:21" ht="12.75" customHeight="1">
      <c r="B55" s="1985">
        <v>19</v>
      </c>
      <c r="C55" s="1917" t="s">
        <v>744</v>
      </c>
      <c r="D55" s="1918"/>
      <c r="E55" s="1986">
        <v>0</v>
      </c>
      <c r="F55" s="1986">
        <v>0</v>
      </c>
      <c r="G55" s="1987">
        <v>0</v>
      </c>
      <c r="H55" s="1988">
        <v>0</v>
      </c>
      <c r="I55" s="1986">
        <v>0</v>
      </c>
      <c r="J55" s="1989">
        <v>0</v>
      </c>
      <c r="O55" s="1994"/>
      <c r="Q55" s="1994"/>
    </row>
    <row r="56" spans="2:21">
      <c r="B56" s="1985">
        <v>20</v>
      </c>
      <c r="C56" s="1917" t="s">
        <v>745</v>
      </c>
      <c r="D56" s="1918"/>
      <c r="E56" s="1986">
        <v>174.03878</v>
      </c>
      <c r="F56" s="1986">
        <v>216.78692000000001</v>
      </c>
      <c r="G56" s="1987">
        <v>180.77626999999998</v>
      </c>
      <c r="H56" s="1988">
        <v>-5.7489999999999999E-2</v>
      </c>
      <c r="I56" s="1986">
        <v>2.3146399999999998</v>
      </c>
      <c r="J56" s="1989">
        <v>-31.249490000000002</v>
      </c>
      <c r="L56" s="1993"/>
      <c r="O56" s="1994"/>
      <c r="P56" s="1993"/>
      <c r="Q56" s="1994"/>
    </row>
    <row r="57" spans="2:21" ht="12.75" customHeight="1">
      <c r="B57" s="1985">
        <v>21</v>
      </c>
      <c r="C57" s="1917" t="s">
        <v>746</v>
      </c>
      <c r="D57" s="1918"/>
      <c r="E57" s="1986">
        <v>19.74756</v>
      </c>
      <c r="F57" s="1986">
        <v>0.69599999999999995</v>
      </c>
      <c r="G57" s="1987">
        <v>3.63</v>
      </c>
      <c r="H57" s="1988">
        <v>0</v>
      </c>
      <c r="I57" s="1986">
        <v>-8.2000000000000003E-2</v>
      </c>
      <c r="J57" s="1989">
        <v>0</v>
      </c>
      <c r="O57" s="1994"/>
      <c r="Q57" s="1994"/>
    </row>
    <row r="58" spans="2:21" ht="12.75" customHeight="1">
      <c r="B58" s="1985">
        <v>22</v>
      </c>
      <c r="C58" s="1917" t="s">
        <v>747</v>
      </c>
      <c r="D58" s="1918"/>
      <c r="E58" s="1986">
        <v>0</v>
      </c>
      <c r="F58" s="1986">
        <v>1.2E-2</v>
      </c>
      <c r="G58" s="1987">
        <v>2.4E-2</v>
      </c>
      <c r="H58" s="1988">
        <v>0</v>
      </c>
      <c r="I58" s="1986">
        <v>0</v>
      </c>
      <c r="J58" s="1989">
        <v>0</v>
      </c>
      <c r="O58" s="1994"/>
      <c r="Q58" s="1994"/>
      <c r="U58" s="2001"/>
    </row>
    <row r="59" spans="2:21" ht="12.75" customHeight="1">
      <c r="B59" s="1985">
        <v>23</v>
      </c>
      <c r="C59" s="1917" t="s">
        <v>748</v>
      </c>
      <c r="D59" s="1918"/>
      <c r="E59" s="1986">
        <v>3023.5082400000001</v>
      </c>
      <c r="F59" s="1986">
        <v>1539.5357300000001</v>
      </c>
      <c r="G59" s="1987">
        <v>1617.45362</v>
      </c>
      <c r="H59" s="1988">
        <v>9</v>
      </c>
      <c r="I59" s="1986">
        <v>0</v>
      </c>
      <c r="J59" s="1989">
        <v>0</v>
      </c>
      <c r="O59" s="1994"/>
      <c r="Q59" s="1994"/>
      <c r="U59" s="2001"/>
    </row>
    <row r="60" spans="2:21" ht="13.5" thickBot="1">
      <c r="B60" s="2006">
        <v>24</v>
      </c>
      <c r="C60" s="1939" t="s">
        <v>749</v>
      </c>
      <c r="D60" s="1940"/>
      <c r="E60" s="1998">
        <v>27437.499700000004</v>
      </c>
      <c r="F60" s="1999">
        <v>15589.346460000001</v>
      </c>
      <c r="G60" s="2007">
        <v>8510.0239600000004</v>
      </c>
      <c r="H60" s="1998">
        <v>1603.75368</v>
      </c>
      <c r="I60" s="1999">
        <v>1210.68741</v>
      </c>
      <c r="J60" s="2000">
        <v>2135.0899800000002</v>
      </c>
      <c r="O60" s="1994"/>
      <c r="Q60" s="1994"/>
      <c r="U60" s="2001"/>
    </row>
    <row r="61" spans="2:21" ht="12.75" customHeight="1">
      <c r="B61" s="1976" t="s">
        <v>750</v>
      </c>
      <c r="C61" s="2008"/>
      <c r="D61" s="2009"/>
      <c r="E61" s="2002"/>
      <c r="F61" s="2003"/>
      <c r="G61" s="2004"/>
      <c r="H61" s="2002"/>
      <c r="I61" s="2003"/>
      <c r="J61" s="2004"/>
    </row>
    <row r="62" spans="2:21">
      <c r="B62" s="1985">
        <v>25</v>
      </c>
      <c r="C62" s="1935" t="s">
        <v>751</v>
      </c>
      <c r="D62" s="1936"/>
      <c r="E62" s="1986">
        <v>1066.15364</v>
      </c>
      <c r="F62" s="1986">
        <v>5.0996099999999993</v>
      </c>
      <c r="G62" s="1987">
        <v>46.708059999999996</v>
      </c>
      <c r="H62" s="1988">
        <v>0</v>
      </c>
      <c r="I62" s="1986">
        <v>0</v>
      </c>
      <c r="J62" s="1989">
        <v>0</v>
      </c>
    </row>
    <row r="63" spans="2:21">
      <c r="B63" s="1985">
        <v>26</v>
      </c>
      <c r="C63" s="1935" t="s">
        <v>752</v>
      </c>
      <c r="D63" s="1936"/>
      <c r="E63" s="1986">
        <v>8540.51584</v>
      </c>
      <c r="F63" s="1986">
        <v>448.68675999999999</v>
      </c>
      <c r="G63" s="1987">
        <v>1537.0748899999999</v>
      </c>
      <c r="H63" s="1988">
        <v>5.0453400000000004</v>
      </c>
      <c r="I63" s="1986">
        <v>-13.787979999999999</v>
      </c>
      <c r="J63" s="1989">
        <v>-21.615279999999998</v>
      </c>
    </row>
    <row r="64" spans="2:21" ht="13.5" thickBot="1">
      <c r="B64" s="1995">
        <v>27</v>
      </c>
      <c r="C64" s="1996" t="s">
        <v>764</v>
      </c>
      <c r="D64" s="1997"/>
      <c r="E64" s="1998">
        <v>-7474.3622000000005</v>
      </c>
      <c r="F64" s="1999">
        <v>-443.58715000000001</v>
      </c>
      <c r="G64" s="2007">
        <v>-1490.3668299999999</v>
      </c>
      <c r="H64" s="1998">
        <v>-5.0453400000000004</v>
      </c>
      <c r="I64" s="1999">
        <v>13.787979999999999</v>
      </c>
      <c r="J64" s="2000">
        <v>21.615279999999998</v>
      </c>
    </row>
    <row r="65" spans="2:10">
      <c r="B65" s="2010">
        <v>28</v>
      </c>
      <c r="C65" s="2011" t="s">
        <v>754</v>
      </c>
      <c r="D65" s="2012"/>
      <c r="E65" s="2013">
        <v>32942.80322999999</v>
      </c>
      <c r="F65" s="2013">
        <v>23488.687689999999</v>
      </c>
      <c r="G65" s="2014">
        <v>18752.55761</v>
      </c>
      <c r="H65" s="2015">
        <v>666.00413000000003</v>
      </c>
      <c r="I65" s="2013">
        <v>-768.14728000000002</v>
      </c>
      <c r="J65" s="2016">
        <v>-4333.7435500000001</v>
      </c>
    </row>
    <row r="66" spans="2:10" ht="13.5" thickBot="1">
      <c r="B66" s="2017">
        <v>29</v>
      </c>
      <c r="C66" s="1996" t="s">
        <v>755</v>
      </c>
      <c r="D66" s="1997"/>
      <c r="E66" s="1999">
        <v>32942.80322999999</v>
      </c>
      <c r="F66" s="1999">
        <v>56431.490919999989</v>
      </c>
      <c r="G66" s="2007">
        <v>75184.048529999985</v>
      </c>
      <c r="H66" s="1998">
        <v>666.00413000000003</v>
      </c>
      <c r="I66" s="1999">
        <v>-102.14315000000002</v>
      </c>
      <c r="J66" s="2000">
        <v>-4435.8867</v>
      </c>
    </row>
    <row r="67" spans="2:10">
      <c r="G67" s="1960" t="s">
        <v>15</v>
      </c>
    </row>
  </sheetData>
  <mergeCells count="39">
    <mergeCell ref="C65:D65"/>
    <mergeCell ref="C66:D66"/>
    <mergeCell ref="C59:D59"/>
    <mergeCell ref="C60:D60"/>
    <mergeCell ref="B61:D61"/>
    <mergeCell ref="C62:D62"/>
    <mergeCell ref="C63:D63"/>
    <mergeCell ref="C64:D64"/>
    <mergeCell ref="C51:D51"/>
    <mergeCell ref="C54:D54"/>
    <mergeCell ref="C55:D55"/>
    <mergeCell ref="C56:D56"/>
    <mergeCell ref="C57:D57"/>
    <mergeCell ref="C58:D58"/>
    <mergeCell ref="C39:D39"/>
    <mergeCell ref="B40:D40"/>
    <mergeCell ref="C41:D41"/>
    <mergeCell ref="C42:D42"/>
    <mergeCell ref="C49:D49"/>
    <mergeCell ref="C50:D50"/>
    <mergeCell ref="C22:D22"/>
    <mergeCell ref="C25:D25"/>
    <mergeCell ref="C30:D30"/>
    <mergeCell ref="C36:D36"/>
    <mergeCell ref="C37:D37"/>
    <mergeCell ref="C38:D38"/>
    <mergeCell ref="B9:D9"/>
    <mergeCell ref="C10:D10"/>
    <mergeCell ref="C11:D11"/>
    <mergeCell ref="C15:D15"/>
    <mergeCell ref="C16:D16"/>
    <mergeCell ref="C17:D17"/>
    <mergeCell ref="I2:J2"/>
    <mergeCell ref="B4:J4"/>
    <mergeCell ref="I6:J6"/>
    <mergeCell ref="B7:B8"/>
    <mergeCell ref="C7:D8"/>
    <mergeCell ref="E7:G7"/>
    <mergeCell ref="H7:J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workbookViewId="0"/>
  </sheetViews>
  <sheetFormatPr defaultRowHeight="14.25"/>
  <cols>
    <col min="1" max="1" width="4.85546875" style="2021" customWidth="1"/>
    <col min="2" max="2" width="9.140625" style="2021"/>
    <col min="3" max="3" width="49.5703125" style="2021" customWidth="1"/>
    <col min="4" max="4" width="16.140625" style="2021" customWidth="1"/>
    <col min="5" max="5" width="12.28515625" style="2021" customWidth="1"/>
    <col min="6" max="6" width="14.85546875" style="2021" bestFit="1" customWidth="1"/>
    <col min="7" max="7" width="13.140625" style="2021" customWidth="1"/>
    <col min="8" max="8" width="15.85546875" style="2021" customWidth="1"/>
    <col min="9" max="9" width="16.42578125" style="2021" customWidth="1"/>
    <col min="10" max="10" width="15.28515625" style="2021" customWidth="1"/>
    <col min="11" max="11" width="13.5703125" style="2021" customWidth="1"/>
    <col min="12" max="16384" width="9.140625" style="2021"/>
  </cols>
  <sheetData>
    <row r="1" spans="2:13">
      <c r="B1" s="2018"/>
      <c r="C1" s="2019"/>
      <c r="D1" s="2019"/>
      <c r="E1" s="2019"/>
      <c r="F1" s="2019"/>
      <c r="G1" s="2019"/>
      <c r="H1" s="2019"/>
      <c r="I1" s="2020" t="s">
        <v>766</v>
      </c>
    </row>
    <row r="2" spans="2:13">
      <c r="B2" s="2018"/>
      <c r="C2" s="2019"/>
      <c r="D2" s="2019"/>
      <c r="E2" s="2019"/>
      <c r="F2" s="2019"/>
      <c r="G2" s="2019"/>
      <c r="H2" s="2019"/>
    </row>
    <row r="3" spans="2:13">
      <c r="B3" s="2022" t="s">
        <v>767</v>
      </c>
      <c r="C3" s="2022"/>
      <c r="D3" s="2022"/>
      <c r="E3" s="2022"/>
      <c r="F3" s="2022"/>
      <c r="G3" s="2022"/>
      <c r="H3" s="2022"/>
      <c r="I3" s="2022"/>
    </row>
    <row r="4" spans="2:13" ht="15" thickBot="1">
      <c r="B4" s="2023"/>
      <c r="C4" s="2023"/>
      <c r="D4" s="2023"/>
      <c r="E4" s="2023"/>
      <c r="F4" s="2023"/>
      <c r="G4" s="2023"/>
      <c r="H4" s="2024"/>
      <c r="I4" s="2024"/>
    </row>
    <row r="5" spans="2:13" ht="15" thickBot="1">
      <c r="B5" s="2025" t="s">
        <v>19</v>
      </c>
      <c r="C5" s="2026"/>
      <c r="D5" s="2026"/>
      <c r="E5" s="2026"/>
      <c r="F5" s="2026"/>
      <c r="G5" s="2026"/>
      <c r="H5" s="2026"/>
      <c r="I5" s="2027"/>
    </row>
    <row r="6" spans="2:13" ht="15" thickBot="1">
      <c r="B6" s="2028" t="s">
        <v>768</v>
      </c>
      <c r="C6" s="2028" t="s">
        <v>284</v>
      </c>
      <c r="D6" s="2029">
        <v>42369</v>
      </c>
      <c r="E6" s="2030"/>
      <c r="F6" s="2031">
        <v>42735</v>
      </c>
      <c r="G6" s="2032"/>
      <c r="H6" s="2033" t="s">
        <v>769</v>
      </c>
      <c r="I6" s="2032"/>
    </row>
    <row r="7" spans="2:13" ht="39" thickBot="1">
      <c r="B7" s="2034"/>
      <c r="C7" s="2034"/>
      <c r="D7" s="2035" t="s">
        <v>770</v>
      </c>
      <c r="E7" s="2036" t="s">
        <v>771</v>
      </c>
      <c r="F7" s="2035" t="s">
        <v>770</v>
      </c>
      <c r="G7" s="2036" t="s">
        <v>771</v>
      </c>
      <c r="H7" s="2035" t="s">
        <v>770</v>
      </c>
      <c r="I7" s="2036" t="s">
        <v>771</v>
      </c>
    </row>
    <row r="8" spans="2:13">
      <c r="B8" s="2037">
        <v>1</v>
      </c>
      <c r="C8" s="2038" t="s">
        <v>716</v>
      </c>
      <c r="D8" s="2039">
        <v>32407.374609999999</v>
      </c>
      <c r="E8" s="2040">
        <f>D8/$D$44</f>
        <v>0.18508064186001807</v>
      </c>
      <c r="F8" s="2041">
        <v>35889.243569999999</v>
      </c>
      <c r="G8" s="2040">
        <f>F8/$F$44</f>
        <v>0.19380222294290494</v>
      </c>
      <c r="H8" s="2039">
        <f>F8-D8</f>
        <v>3481.8689599999998</v>
      </c>
      <c r="I8" s="2042">
        <f t="shared" ref="I8:I44" si="0">H8/$H$44</f>
        <v>0.34521051989514739</v>
      </c>
      <c r="J8" s="2043"/>
      <c r="K8" s="2044"/>
      <c r="L8" s="2043"/>
      <c r="M8" s="2045"/>
    </row>
    <row r="9" spans="2:13">
      <c r="B9" s="2046">
        <v>2</v>
      </c>
      <c r="C9" s="2047" t="s">
        <v>717</v>
      </c>
      <c r="D9" s="2039">
        <v>449.59</v>
      </c>
      <c r="E9" s="2048">
        <f t="shared" ref="E9:E44" si="1">D9/$D$44</f>
        <v>2.5676379767020415E-3</v>
      </c>
      <c r="F9" s="2049">
        <v>25.131</v>
      </c>
      <c r="G9" s="2048">
        <f t="shared" ref="G9:G44" si="2">F9/$F$44</f>
        <v>1.3570761543855366E-4</v>
      </c>
      <c r="H9" s="2039">
        <f t="shared" ref="H9:H44" si="3">F9-D9</f>
        <v>-424.45899999999995</v>
      </c>
      <c r="I9" s="2048">
        <f t="shared" si="0"/>
        <v>-4.2083063362664389E-2</v>
      </c>
      <c r="J9" s="2043"/>
      <c r="K9" s="2044"/>
      <c r="L9" s="2043"/>
      <c r="M9" s="2045"/>
    </row>
    <row r="10" spans="2:13">
      <c r="B10" s="2046">
        <v>3</v>
      </c>
      <c r="C10" s="2047" t="s">
        <v>772</v>
      </c>
      <c r="D10" s="2039">
        <v>4.2000000000000003E-2</v>
      </c>
      <c r="E10" s="2048">
        <f t="shared" si="1"/>
        <v>2.3986475460193901E-7</v>
      </c>
      <c r="F10" s="2049">
        <v>0</v>
      </c>
      <c r="G10" s="2048">
        <f t="shared" si="2"/>
        <v>0</v>
      </c>
      <c r="H10" s="2039">
        <f t="shared" si="3"/>
        <v>-4.2000000000000003E-2</v>
      </c>
      <c r="I10" s="2048">
        <f t="shared" si="0"/>
        <v>-4.1640975011294493E-6</v>
      </c>
      <c r="J10" s="2043"/>
      <c r="K10" s="2044"/>
      <c r="L10" s="2043"/>
      <c r="M10" s="2045"/>
    </row>
    <row r="11" spans="2:13" ht="25.5">
      <c r="B11" s="2046">
        <v>4</v>
      </c>
      <c r="C11" s="2047" t="s">
        <v>773</v>
      </c>
      <c r="D11" s="2039">
        <v>0.159</v>
      </c>
      <c r="E11" s="2048">
        <f t="shared" si="1"/>
        <v>9.0805942813591198E-7</v>
      </c>
      <c r="F11" s="2049">
        <v>0</v>
      </c>
      <c r="G11" s="2048">
        <f t="shared" si="2"/>
        <v>0</v>
      </c>
      <c r="H11" s="2039">
        <f t="shared" si="3"/>
        <v>-0.159</v>
      </c>
      <c r="I11" s="2048">
        <f t="shared" si="0"/>
        <v>-1.5764083397132912E-5</v>
      </c>
      <c r="J11" s="2043"/>
      <c r="K11" s="2044"/>
      <c r="L11" s="2043"/>
      <c r="M11" s="2045"/>
    </row>
    <row r="12" spans="2:13" ht="25.5">
      <c r="B12" s="2046">
        <v>5</v>
      </c>
      <c r="C12" s="2047" t="s">
        <v>774</v>
      </c>
      <c r="D12" s="2039">
        <v>0</v>
      </c>
      <c r="E12" s="2048">
        <f t="shared" si="1"/>
        <v>0</v>
      </c>
      <c r="F12" s="2049">
        <v>0</v>
      </c>
      <c r="G12" s="2048">
        <f t="shared" si="2"/>
        <v>0</v>
      </c>
      <c r="H12" s="2039">
        <f t="shared" si="3"/>
        <v>0</v>
      </c>
      <c r="I12" s="2048">
        <f t="shared" si="0"/>
        <v>0</v>
      </c>
      <c r="J12" s="2043"/>
      <c r="K12" s="2044"/>
      <c r="L12" s="2043"/>
      <c r="M12" s="2045"/>
    </row>
    <row r="13" spans="2:13">
      <c r="B13" s="2046">
        <v>6</v>
      </c>
      <c r="C13" s="2047" t="s">
        <v>725</v>
      </c>
      <c r="D13" s="2039">
        <v>87.485039999999998</v>
      </c>
      <c r="E13" s="2048">
        <f t="shared" si="1"/>
        <v>4.9963280121287661E-4</v>
      </c>
      <c r="F13" s="2049">
        <v>1191.5696699999999</v>
      </c>
      <c r="G13" s="2048">
        <f t="shared" si="2"/>
        <v>6.4344864328759006E-3</v>
      </c>
      <c r="H13" s="2039">
        <f t="shared" si="3"/>
        <v>1104.0846299999998</v>
      </c>
      <c r="I13" s="2048">
        <f t="shared" si="0"/>
        <v>0.10946466782901026</v>
      </c>
      <c r="J13" s="2043"/>
      <c r="K13" s="2044"/>
      <c r="L13" s="2043"/>
      <c r="M13" s="2045"/>
    </row>
    <row r="14" spans="2:13">
      <c r="B14" s="2050" t="s">
        <v>775</v>
      </c>
      <c r="C14" s="2051" t="s">
        <v>776</v>
      </c>
      <c r="D14" s="2052">
        <v>0</v>
      </c>
      <c r="E14" s="2053">
        <f t="shared" si="1"/>
        <v>0</v>
      </c>
      <c r="F14" s="2054">
        <v>0</v>
      </c>
      <c r="G14" s="2053">
        <f t="shared" si="2"/>
        <v>0</v>
      </c>
      <c r="H14" s="2052">
        <f t="shared" si="3"/>
        <v>0</v>
      </c>
      <c r="I14" s="2055">
        <f t="shared" si="0"/>
        <v>0</v>
      </c>
      <c r="J14" s="2043"/>
      <c r="K14" s="2044"/>
      <c r="L14" s="2043"/>
      <c r="M14" s="2045"/>
    </row>
    <row r="15" spans="2:13">
      <c r="B15" s="2050" t="s">
        <v>777</v>
      </c>
      <c r="C15" s="2051" t="s">
        <v>778</v>
      </c>
      <c r="D15" s="2052">
        <v>87.485039999999998</v>
      </c>
      <c r="E15" s="2053">
        <f>D15/$D$44</f>
        <v>4.9963280121287661E-4</v>
      </c>
      <c r="F15" s="2054">
        <v>1191.5696699999999</v>
      </c>
      <c r="G15" s="2053">
        <f t="shared" si="2"/>
        <v>6.4344864328759006E-3</v>
      </c>
      <c r="H15" s="2052">
        <f t="shared" si="3"/>
        <v>1104.0846299999998</v>
      </c>
      <c r="I15" s="2055">
        <f t="shared" si="0"/>
        <v>0.10946466782901026</v>
      </c>
      <c r="J15" s="2043"/>
      <c r="K15" s="2044"/>
      <c r="L15" s="2043"/>
      <c r="M15" s="2045"/>
    </row>
    <row r="16" spans="2:13">
      <c r="B16" s="2046">
        <v>7</v>
      </c>
      <c r="C16" s="2047" t="s">
        <v>726</v>
      </c>
      <c r="D16" s="2039">
        <v>3847.0810499999998</v>
      </c>
      <c r="E16" s="2048">
        <f t="shared" si="1"/>
        <v>2.1970932190286185E-2</v>
      </c>
      <c r="F16" s="2049">
        <v>3289.3180699999998</v>
      </c>
      <c r="G16" s="2048">
        <f t="shared" si="2"/>
        <v>1.7762345776079165E-2</v>
      </c>
      <c r="H16" s="2039">
        <f t="shared" si="3"/>
        <v>-557.76297999999997</v>
      </c>
      <c r="I16" s="2048">
        <f t="shared" si="0"/>
        <v>-5.5299510267631302E-2</v>
      </c>
      <c r="J16" s="2043"/>
      <c r="K16" s="2044"/>
      <c r="L16" s="2043"/>
      <c r="M16" s="2045"/>
    </row>
    <row r="17" spans="2:13">
      <c r="B17" s="2050" t="s">
        <v>779</v>
      </c>
      <c r="C17" s="2051" t="s">
        <v>776</v>
      </c>
      <c r="D17" s="2052">
        <v>407.93290000000002</v>
      </c>
      <c r="E17" s="2053">
        <f t="shared" si="1"/>
        <v>2.3297315464894603E-3</v>
      </c>
      <c r="F17" s="2054">
        <v>660.24022000000002</v>
      </c>
      <c r="G17" s="2053">
        <f t="shared" si="2"/>
        <v>3.5653028479895772E-3</v>
      </c>
      <c r="H17" s="2052">
        <f t="shared" si="3"/>
        <v>252.30732</v>
      </c>
      <c r="I17" s="2055">
        <f t="shared" si="0"/>
        <v>2.5015054303063528E-2</v>
      </c>
      <c r="J17" s="2043"/>
      <c r="K17" s="2044"/>
      <c r="L17" s="2043"/>
      <c r="M17" s="2045"/>
    </row>
    <row r="18" spans="2:13">
      <c r="B18" s="2050" t="s">
        <v>780</v>
      </c>
      <c r="C18" s="2051" t="s">
        <v>778</v>
      </c>
      <c r="D18" s="2052">
        <v>3439.14815</v>
      </c>
      <c r="E18" s="2053">
        <f t="shared" si="1"/>
        <v>1.9641200643796725E-2</v>
      </c>
      <c r="F18" s="2054">
        <v>2629.0778500000001</v>
      </c>
      <c r="G18" s="2053">
        <f t="shared" si="2"/>
        <v>1.419704292808959E-2</v>
      </c>
      <c r="H18" s="2052">
        <f t="shared" si="3"/>
        <v>-810.07029999999986</v>
      </c>
      <c r="I18" s="2055">
        <f t="shared" si="0"/>
        <v>-8.0314564570694816E-2</v>
      </c>
      <c r="J18" s="2043"/>
      <c r="K18" s="2044"/>
      <c r="L18" s="2043"/>
      <c r="M18" s="2045"/>
    </row>
    <row r="19" spans="2:13">
      <c r="B19" s="2046">
        <v>8</v>
      </c>
      <c r="C19" s="2047" t="s">
        <v>781</v>
      </c>
      <c r="D19" s="2039">
        <v>69801.016029999999</v>
      </c>
      <c r="E19" s="2048">
        <f t="shared" si="1"/>
        <v>0.39863818050004668</v>
      </c>
      <c r="F19" s="2049">
        <v>70356.733240000016</v>
      </c>
      <c r="G19" s="2048">
        <f t="shared" si="2"/>
        <v>0.3799269626376518</v>
      </c>
      <c r="H19" s="2039">
        <f t="shared" si="3"/>
        <v>555.71721000001708</v>
      </c>
      <c r="I19" s="2048">
        <f t="shared" si="0"/>
        <v>5.509668203561191E-2</v>
      </c>
      <c r="J19" s="2043"/>
      <c r="K19" s="2044"/>
      <c r="L19" s="2043"/>
      <c r="M19" s="2045"/>
    </row>
    <row r="20" spans="2:13">
      <c r="B20" s="2050" t="s">
        <v>782</v>
      </c>
      <c r="C20" s="2051" t="s">
        <v>729</v>
      </c>
      <c r="D20" s="2052">
        <v>18611.128499999999</v>
      </c>
      <c r="E20" s="2053">
        <f t="shared" si="1"/>
        <v>0.10628937548851555</v>
      </c>
      <c r="F20" s="2054">
        <v>22598.563739999998</v>
      </c>
      <c r="G20" s="2053">
        <f t="shared" si="2"/>
        <v>0.12203243792493583</v>
      </c>
      <c r="H20" s="2052">
        <f t="shared" si="3"/>
        <v>3987.4352399999989</v>
      </c>
      <c r="I20" s="2055">
        <f t="shared" si="0"/>
        <v>0.39533497901903569</v>
      </c>
      <c r="J20" s="2043"/>
      <c r="K20" s="2044"/>
      <c r="L20" s="2043"/>
      <c r="M20" s="2045"/>
    </row>
    <row r="21" spans="2:13">
      <c r="B21" s="2050" t="s">
        <v>783</v>
      </c>
      <c r="C21" s="2051" t="s">
        <v>730</v>
      </c>
      <c r="D21" s="2052">
        <v>13.82</v>
      </c>
      <c r="E21" s="2053">
        <f t="shared" si="1"/>
        <v>7.8926926395209455E-5</v>
      </c>
      <c r="F21" s="2054">
        <v>17.341000000000001</v>
      </c>
      <c r="G21" s="2053">
        <f t="shared" si="2"/>
        <v>9.3641548657831319E-5</v>
      </c>
      <c r="H21" s="2052">
        <f t="shared" si="3"/>
        <v>3.5210000000000008</v>
      </c>
      <c r="I21" s="2055">
        <f t="shared" si="0"/>
        <v>3.4909017384468553E-4</v>
      </c>
      <c r="J21" s="2043"/>
      <c r="K21" s="2044"/>
      <c r="L21" s="2043"/>
      <c r="M21" s="2045"/>
    </row>
    <row r="22" spans="2:13">
      <c r="B22" s="2050" t="s">
        <v>784</v>
      </c>
      <c r="C22" s="2051" t="s">
        <v>724</v>
      </c>
      <c r="D22" s="2052">
        <v>56812.375519999994</v>
      </c>
      <c r="E22" s="2053">
        <f t="shared" si="1"/>
        <v>0.32445920267757156</v>
      </c>
      <c r="F22" s="2054">
        <v>50345.490960000003</v>
      </c>
      <c r="G22" s="2053">
        <f t="shared" si="2"/>
        <v>0.27186608277684371</v>
      </c>
      <c r="H22" s="2052">
        <f t="shared" si="3"/>
        <v>-6466.8845599999913</v>
      </c>
      <c r="I22" s="2055">
        <f t="shared" si="0"/>
        <v>-0.64116042467591849</v>
      </c>
      <c r="J22" s="2043"/>
      <c r="K22" s="2044"/>
      <c r="L22" s="2043"/>
      <c r="M22" s="2045"/>
    </row>
    <row r="23" spans="2:13">
      <c r="B23" s="2050" t="s">
        <v>785</v>
      </c>
      <c r="C23" s="2051" t="s">
        <v>731</v>
      </c>
      <c r="D23" s="2052">
        <v>97.623199999999997</v>
      </c>
      <c r="E23" s="2053">
        <f t="shared" si="1"/>
        <v>5.5753249789180983E-4</v>
      </c>
      <c r="F23" s="2054">
        <v>25.848029999999998</v>
      </c>
      <c r="G23" s="2053">
        <f t="shared" si="2"/>
        <v>1.3957958358538051E-4</v>
      </c>
      <c r="H23" s="2052">
        <f t="shared" si="3"/>
        <v>-71.775170000000003</v>
      </c>
      <c r="I23" s="2055">
        <f t="shared" si="0"/>
        <v>-7.1161620485747949E-3</v>
      </c>
      <c r="J23" s="2043"/>
      <c r="K23" s="2044"/>
      <c r="L23" s="2043"/>
      <c r="M23" s="2045"/>
    </row>
    <row r="24" spans="2:13">
      <c r="B24" s="2050" t="s">
        <v>786</v>
      </c>
      <c r="C24" s="2051" t="s">
        <v>787</v>
      </c>
      <c r="D24" s="2052">
        <v>-5733.9311899999993</v>
      </c>
      <c r="E24" s="2053">
        <f t="shared" si="1"/>
        <v>-3.2746857090327472E-2</v>
      </c>
      <c r="F24" s="2054">
        <v>-2630.5104899999997</v>
      </c>
      <c r="G24" s="2053">
        <f t="shared" si="2"/>
        <v>-1.4204779196371068E-2</v>
      </c>
      <c r="H24" s="2052">
        <f t="shared" si="3"/>
        <v>3103.4206999999997</v>
      </c>
      <c r="I24" s="2055">
        <f t="shared" si="0"/>
        <v>0.3076891995672239</v>
      </c>
      <c r="J24" s="2043"/>
      <c r="K24" s="2044"/>
      <c r="L24" s="2043"/>
      <c r="M24" s="2045"/>
    </row>
    <row r="25" spans="2:13">
      <c r="B25" s="2046">
        <v>9</v>
      </c>
      <c r="C25" s="2047" t="s">
        <v>788</v>
      </c>
      <c r="D25" s="2039">
        <v>63945.527529999999</v>
      </c>
      <c r="E25" s="2048">
        <f t="shared" si="1"/>
        <v>0.36519710163988062</v>
      </c>
      <c r="F25" s="2049">
        <v>70339.502160000018</v>
      </c>
      <c r="G25" s="2048">
        <f t="shared" si="2"/>
        <v>0.37983391465793626</v>
      </c>
      <c r="H25" s="2039">
        <f t="shared" si="3"/>
        <v>6393.9746300000188</v>
      </c>
      <c r="I25" s="2048">
        <f t="shared" si="0"/>
        <v>0.6339317566444802</v>
      </c>
      <c r="J25" s="2043"/>
      <c r="K25" s="2044"/>
      <c r="L25" s="2043"/>
      <c r="M25" s="2045"/>
    </row>
    <row r="26" spans="2:13">
      <c r="B26" s="2050" t="s">
        <v>789</v>
      </c>
      <c r="C26" s="2051" t="s">
        <v>729</v>
      </c>
      <c r="D26" s="2052">
        <v>0</v>
      </c>
      <c r="E26" s="2053">
        <f t="shared" si="1"/>
        <v>0</v>
      </c>
      <c r="F26" s="2054">
        <v>0</v>
      </c>
      <c r="G26" s="2053">
        <f t="shared" si="2"/>
        <v>0</v>
      </c>
      <c r="H26" s="2052">
        <f t="shared" si="3"/>
        <v>0</v>
      </c>
      <c r="I26" s="2055">
        <f t="shared" si="0"/>
        <v>0</v>
      </c>
      <c r="J26" s="2043"/>
      <c r="K26" s="2044"/>
      <c r="L26" s="2043"/>
      <c r="M26" s="2045"/>
    </row>
    <row r="27" spans="2:13">
      <c r="B27" s="2050" t="s">
        <v>790</v>
      </c>
      <c r="C27" s="2051" t="s">
        <v>730</v>
      </c>
      <c r="D27" s="2052">
        <v>10.259</v>
      </c>
      <c r="E27" s="2053">
        <f t="shared" si="1"/>
        <v>5.8589821844316482E-5</v>
      </c>
      <c r="F27" s="2054">
        <v>9.0320400000000003</v>
      </c>
      <c r="G27" s="2053">
        <f t="shared" si="2"/>
        <v>4.8773093428261278E-5</v>
      </c>
      <c r="H27" s="2052">
        <f t="shared" si="3"/>
        <v>-1.2269600000000001</v>
      </c>
      <c r="I27" s="2055">
        <f t="shared" si="0"/>
        <v>-1.2164716833299497E-4</v>
      </c>
      <c r="J27" s="2043"/>
      <c r="K27" s="2044"/>
      <c r="L27" s="2043"/>
      <c r="M27" s="2045"/>
    </row>
    <row r="28" spans="2:13">
      <c r="B28" s="2050" t="s">
        <v>791</v>
      </c>
      <c r="C28" s="2051" t="s">
        <v>724</v>
      </c>
      <c r="D28" s="2052">
        <v>70802.34984000001</v>
      </c>
      <c r="E28" s="2053">
        <f t="shared" si="1"/>
        <v>0.40435686356219613</v>
      </c>
      <c r="F28" s="2054">
        <v>75400.645180000007</v>
      </c>
      <c r="G28" s="2053">
        <f t="shared" si="2"/>
        <v>0.4071641303532002</v>
      </c>
      <c r="H28" s="2052">
        <f t="shared" si="3"/>
        <v>4598.2953399999969</v>
      </c>
      <c r="I28" s="2055">
        <f t="shared" si="0"/>
        <v>0.45589881273212324</v>
      </c>
      <c r="J28" s="2043"/>
      <c r="K28" s="2044"/>
      <c r="L28" s="2043"/>
      <c r="M28" s="2045"/>
    </row>
    <row r="29" spans="2:13">
      <c r="B29" s="2050" t="s">
        <v>792</v>
      </c>
      <c r="C29" s="2051" t="s">
        <v>731</v>
      </c>
      <c r="D29" s="2052">
        <v>185.041</v>
      </c>
      <c r="E29" s="2053">
        <f t="shared" si="1"/>
        <v>1.0567812870546998E-3</v>
      </c>
      <c r="F29" s="2054">
        <v>0</v>
      </c>
      <c r="G29" s="2053">
        <f t="shared" si="2"/>
        <v>0</v>
      </c>
      <c r="H29" s="2052">
        <f t="shared" si="3"/>
        <v>-185.041</v>
      </c>
      <c r="I29" s="2055">
        <f t="shared" si="0"/>
        <v>-1.8345922993011771E-2</v>
      </c>
      <c r="J29" s="2043"/>
      <c r="K29" s="2044"/>
      <c r="L29" s="2043"/>
      <c r="M29" s="2045"/>
    </row>
    <row r="30" spans="2:13">
      <c r="B30" s="2050" t="s">
        <v>793</v>
      </c>
      <c r="C30" s="2051" t="s">
        <v>787</v>
      </c>
      <c r="D30" s="2052">
        <v>-7052.1223099999997</v>
      </c>
      <c r="E30" s="2053">
        <f t="shared" si="1"/>
        <v>-4.0275133031214501E-2</v>
      </c>
      <c r="F30" s="2054">
        <v>-5070.1750600000005</v>
      </c>
      <c r="G30" s="2053">
        <f t="shared" si="2"/>
        <v>-2.7378988788692282E-2</v>
      </c>
      <c r="H30" s="2052">
        <f t="shared" si="3"/>
        <v>1981.9472499999993</v>
      </c>
      <c r="I30" s="2055">
        <f t="shared" si="0"/>
        <v>0.19650051407369951</v>
      </c>
      <c r="J30" s="2043"/>
      <c r="K30" s="2044"/>
      <c r="L30" s="2043"/>
      <c r="M30" s="2045"/>
    </row>
    <row r="31" spans="2:13">
      <c r="B31" s="2046">
        <v>10</v>
      </c>
      <c r="C31" s="2047" t="s">
        <v>794</v>
      </c>
      <c r="D31" s="2039">
        <v>284.32306000000005</v>
      </c>
      <c r="E31" s="2048">
        <f t="shared" si="1"/>
        <v>1.6237876432041046E-3</v>
      </c>
      <c r="F31" s="2049">
        <v>215.39661999999998</v>
      </c>
      <c r="G31" s="2048">
        <f t="shared" si="2"/>
        <v>1.163143594513719E-3</v>
      </c>
      <c r="H31" s="2039">
        <f t="shared" si="3"/>
        <v>-68.926440000000071</v>
      </c>
      <c r="I31" s="2048">
        <f t="shared" si="0"/>
        <v>-6.8337242039464086E-3</v>
      </c>
      <c r="J31" s="2043"/>
      <c r="K31" s="2044"/>
      <c r="L31" s="2043"/>
      <c r="M31" s="2045"/>
    </row>
    <row r="32" spans="2:13">
      <c r="B32" s="2050" t="s">
        <v>795</v>
      </c>
      <c r="C32" s="2051" t="s">
        <v>796</v>
      </c>
      <c r="D32" s="2052">
        <v>928.77950999999996</v>
      </c>
      <c r="E32" s="2053">
        <f t="shared" si="1"/>
        <v>5.3043206963204557E-3</v>
      </c>
      <c r="F32" s="2054">
        <v>572.3998499999999</v>
      </c>
      <c r="G32" s="2053">
        <f t="shared" si="2"/>
        <v>3.0909640969673225E-3</v>
      </c>
      <c r="H32" s="2052">
        <f t="shared" si="3"/>
        <v>-356.37966000000006</v>
      </c>
      <c r="I32" s="2055">
        <f t="shared" si="0"/>
        <v>-3.5333325039508638E-2</v>
      </c>
      <c r="J32" s="2043"/>
      <c r="K32" s="2044"/>
      <c r="L32" s="2043"/>
      <c r="M32" s="2045"/>
    </row>
    <row r="33" spans="2:13">
      <c r="B33" s="2050" t="s">
        <v>797</v>
      </c>
      <c r="C33" s="2051" t="s">
        <v>787</v>
      </c>
      <c r="D33" s="2052">
        <v>-644.4564499999999</v>
      </c>
      <c r="E33" s="2053">
        <f t="shared" si="1"/>
        <v>-3.6805330531163513E-3</v>
      </c>
      <c r="F33" s="2054">
        <v>-357.00322999999997</v>
      </c>
      <c r="G33" s="2053">
        <f t="shared" si="2"/>
        <v>-1.9278205024536037E-3</v>
      </c>
      <c r="H33" s="2052">
        <f t="shared" si="3"/>
        <v>287.45321999999993</v>
      </c>
      <c r="I33" s="2055">
        <f t="shared" si="0"/>
        <v>2.8499600835562224E-2</v>
      </c>
      <c r="J33" s="2043"/>
      <c r="K33" s="2044"/>
      <c r="L33" s="2043"/>
      <c r="M33" s="2045"/>
    </row>
    <row r="34" spans="2:13">
      <c r="B34" s="2046">
        <v>11</v>
      </c>
      <c r="C34" s="2047" t="s">
        <v>798</v>
      </c>
      <c r="D34" s="2039">
        <v>290.93134999999995</v>
      </c>
      <c r="E34" s="2048">
        <f t="shared" si="1"/>
        <v>1.6615280208038289E-3</v>
      </c>
      <c r="F34" s="2049">
        <v>268.99997999999999</v>
      </c>
      <c r="G34" s="2048">
        <f t="shared" si="2"/>
        <v>1.4526021980350414E-3</v>
      </c>
      <c r="H34" s="2039">
        <f t="shared" si="3"/>
        <v>-21.931369999999959</v>
      </c>
      <c r="I34" s="2048">
        <f t="shared" si="0"/>
        <v>-2.1743895955558378E-3</v>
      </c>
      <c r="J34" s="2043"/>
      <c r="K34" s="2044"/>
      <c r="L34" s="2043"/>
      <c r="M34" s="2045"/>
    </row>
    <row r="35" spans="2:13">
      <c r="B35" s="2050" t="s">
        <v>799</v>
      </c>
      <c r="C35" s="2051" t="s">
        <v>796</v>
      </c>
      <c r="D35" s="2052">
        <v>1553.7235700000001</v>
      </c>
      <c r="E35" s="2053">
        <f t="shared" si="1"/>
        <v>8.8734172104118717E-3</v>
      </c>
      <c r="F35" s="2054">
        <v>1041.3769400000001</v>
      </c>
      <c r="G35" s="2053">
        <f t="shared" si="2"/>
        <v>5.6234444033304593E-3</v>
      </c>
      <c r="H35" s="2052">
        <f t="shared" si="3"/>
        <v>-512.34663</v>
      </c>
      <c r="I35" s="2055">
        <f t="shared" si="0"/>
        <v>-5.0796698135597486E-2</v>
      </c>
      <c r="J35" s="2043"/>
      <c r="K35" s="2044"/>
      <c r="L35" s="2043"/>
      <c r="M35" s="2045"/>
    </row>
    <row r="36" spans="2:13">
      <c r="B36" s="2050" t="s">
        <v>800</v>
      </c>
      <c r="C36" s="2051" t="s">
        <v>787</v>
      </c>
      <c r="D36" s="2052">
        <v>-1262.79222</v>
      </c>
      <c r="E36" s="2053">
        <f t="shared" si="1"/>
        <v>-7.2118891896080428E-3</v>
      </c>
      <c r="F36" s="2054">
        <v>-772.37696000000005</v>
      </c>
      <c r="G36" s="2053">
        <f t="shared" si="2"/>
        <v>-4.1708422052954179E-3</v>
      </c>
      <c r="H36" s="2052">
        <f t="shared" si="3"/>
        <v>490.41525999999999</v>
      </c>
      <c r="I36" s="2055">
        <f t="shared" si="0"/>
        <v>4.8622308540041639E-2</v>
      </c>
      <c r="J36" s="2043"/>
      <c r="K36" s="2044"/>
      <c r="L36" s="2043"/>
      <c r="M36" s="2045"/>
    </row>
    <row r="37" spans="2:13">
      <c r="B37" s="2046">
        <v>12</v>
      </c>
      <c r="C37" s="2047" t="s">
        <v>801</v>
      </c>
      <c r="D37" s="2039">
        <v>13.555719999999999</v>
      </c>
      <c r="E37" s="2048">
        <f t="shared" si="1"/>
        <v>7.7417605982204677E-5</v>
      </c>
      <c r="F37" s="2049">
        <v>8.08371</v>
      </c>
      <c r="G37" s="2048">
        <f t="shared" si="2"/>
        <v>4.3652103298587025E-5</v>
      </c>
      <c r="H37" s="2039">
        <f t="shared" si="3"/>
        <v>-5.4720099999999992</v>
      </c>
      <c r="I37" s="2048">
        <f t="shared" si="0"/>
        <v>-5.4252340874179404E-4</v>
      </c>
      <c r="J37" s="2043"/>
      <c r="K37" s="2044"/>
      <c r="L37" s="2043"/>
      <c r="M37" s="2045"/>
    </row>
    <row r="38" spans="2:13">
      <c r="B38" s="2050" t="s">
        <v>802</v>
      </c>
      <c r="C38" s="2051" t="s">
        <v>803</v>
      </c>
      <c r="D38" s="2052">
        <v>15.48779</v>
      </c>
      <c r="E38" s="2053">
        <f t="shared" si="1"/>
        <v>8.8451784468484879E-5</v>
      </c>
      <c r="F38" s="2054">
        <v>8.8352000000000004</v>
      </c>
      <c r="G38" s="2053">
        <f t="shared" si="2"/>
        <v>4.771015574082644E-5</v>
      </c>
      <c r="H38" s="2052">
        <f t="shared" si="3"/>
        <v>-6.65259</v>
      </c>
      <c r="I38" s="2055">
        <f t="shared" si="0"/>
        <v>-6.5957222369139904E-4</v>
      </c>
      <c r="J38" s="2043"/>
      <c r="K38" s="2044"/>
      <c r="L38" s="2043"/>
      <c r="M38" s="2045"/>
    </row>
    <row r="39" spans="2:13">
      <c r="B39" s="2050" t="s">
        <v>804</v>
      </c>
      <c r="C39" s="2051" t="s">
        <v>787</v>
      </c>
      <c r="D39" s="2052">
        <v>-1.93207</v>
      </c>
      <c r="E39" s="2053">
        <f t="shared" si="1"/>
        <v>-1.1034178486280197E-5</v>
      </c>
      <c r="F39" s="2054">
        <v>-0.75148999999999999</v>
      </c>
      <c r="G39" s="2053">
        <f t="shared" si="2"/>
        <v>-4.0580524422394124E-6</v>
      </c>
      <c r="H39" s="2052">
        <f t="shared" si="3"/>
        <v>1.18058</v>
      </c>
      <c r="I39" s="2055">
        <f t="shared" si="0"/>
        <v>1.1704881494960486E-4</v>
      </c>
      <c r="J39" s="2043"/>
      <c r="K39" s="2044"/>
      <c r="L39" s="2043"/>
      <c r="M39" s="2045"/>
    </row>
    <row r="40" spans="2:13">
      <c r="B40" s="2046">
        <v>13</v>
      </c>
      <c r="C40" s="2047" t="s">
        <v>805</v>
      </c>
      <c r="D40" s="2039">
        <v>0</v>
      </c>
      <c r="E40" s="2048">
        <f t="shared" si="1"/>
        <v>0</v>
      </c>
      <c r="F40" s="2049">
        <v>0</v>
      </c>
      <c r="G40" s="2048">
        <f t="shared" si="2"/>
        <v>0</v>
      </c>
      <c r="H40" s="2039">
        <f t="shared" si="3"/>
        <v>0</v>
      </c>
      <c r="I40" s="2048">
        <f t="shared" si="0"/>
        <v>0</v>
      </c>
      <c r="J40" s="2043"/>
      <c r="K40" s="2044"/>
      <c r="L40" s="2043"/>
      <c r="M40" s="2045"/>
    </row>
    <row r="41" spans="2:13">
      <c r="B41" s="2046">
        <v>14</v>
      </c>
      <c r="C41" s="2047" t="s">
        <v>806</v>
      </c>
      <c r="D41" s="2039">
        <v>497.79973999999999</v>
      </c>
      <c r="E41" s="2048">
        <f t="shared" si="1"/>
        <v>2.8429669637145007E-3</v>
      </c>
      <c r="F41" s="2049">
        <v>666.91192000000001</v>
      </c>
      <c r="G41" s="2048">
        <f t="shared" si="2"/>
        <v>3.6013300851835367E-3</v>
      </c>
      <c r="H41" s="2039">
        <f t="shared" si="3"/>
        <v>169.11218000000002</v>
      </c>
      <c r="I41" s="2048">
        <f t="shared" si="0"/>
        <v>1.6766657289251276E-2</v>
      </c>
      <c r="J41" s="2043"/>
      <c r="K41" s="2044"/>
      <c r="L41" s="2043"/>
      <c r="M41" s="2045"/>
    </row>
    <row r="42" spans="2:13">
      <c r="B42" s="2056">
        <v>15</v>
      </c>
      <c r="C42" s="2057" t="s">
        <v>807</v>
      </c>
      <c r="D42" s="2058">
        <v>171624.88513000001</v>
      </c>
      <c r="E42" s="2059">
        <f t="shared" si="1"/>
        <v>0.98016097512603384</v>
      </c>
      <c r="F42" s="2058">
        <v>182250.88993999999</v>
      </c>
      <c r="G42" s="2059">
        <f t="shared" si="2"/>
        <v>0.98415636804391726</v>
      </c>
      <c r="H42" s="2060">
        <f t="shared" si="3"/>
        <v>10626.004809999984</v>
      </c>
      <c r="I42" s="2059">
        <f t="shared" si="0"/>
        <v>1.0535171446740581</v>
      </c>
      <c r="J42" s="2043"/>
      <c r="K42" s="2044"/>
      <c r="L42" s="2043"/>
      <c r="M42" s="2045"/>
    </row>
    <row r="43" spans="2:13">
      <c r="B43" s="2046">
        <v>16</v>
      </c>
      <c r="C43" s="2047" t="s">
        <v>751</v>
      </c>
      <c r="D43" s="2039">
        <v>3473.7869100000003</v>
      </c>
      <c r="E43" s="2061">
        <f t="shared" si="1"/>
        <v>1.9839024873966143E-2</v>
      </c>
      <c r="F43" s="2062">
        <v>2934.00126</v>
      </c>
      <c r="G43" s="2061">
        <f t="shared" si="2"/>
        <v>1.5843631956082602E-2</v>
      </c>
      <c r="H43" s="2039">
        <f t="shared" si="3"/>
        <v>-539.78565000000026</v>
      </c>
      <c r="I43" s="2048">
        <f t="shared" si="0"/>
        <v>-5.3517144674060386E-2</v>
      </c>
      <c r="J43" s="2043"/>
      <c r="K43" s="2044"/>
      <c r="L43" s="2043"/>
      <c r="M43" s="2045"/>
    </row>
    <row r="44" spans="2:13" ht="39" thickBot="1">
      <c r="B44" s="2063">
        <v>17</v>
      </c>
      <c r="C44" s="2064" t="s">
        <v>808</v>
      </c>
      <c r="D44" s="2065">
        <v>175098.67204</v>
      </c>
      <c r="E44" s="2066">
        <f t="shared" si="1"/>
        <v>1</v>
      </c>
      <c r="F44" s="2065">
        <v>185184.89120000001</v>
      </c>
      <c r="G44" s="2066">
        <f t="shared" si="2"/>
        <v>1</v>
      </c>
      <c r="H44" s="2067">
        <f t="shared" si="3"/>
        <v>10086.219160000008</v>
      </c>
      <c r="I44" s="2066">
        <f t="shared" si="0"/>
        <v>1</v>
      </c>
      <c r="J44" s="2043"/>
      <c r="K44" s="2044"/>
      <c r="L44" s="2043"/>
      <c r="M44" s="2045"/>
    </row>
    <row r="45" spans="2:13">
      <c r="B45" s="2023"/>
      <c r="C45" s="2068"/>
      <c r="D45" s="2068"/>
      <c r="E45" s="2068"/>
      <c r="F45" s="2068"/>
      <c r="G45" s="2068"/>
      <c r="H45" s="2019"/>
      <c r="I45" s="2019"/>
    </row>
    <row r="46" spans="2:13">
      <c r="B46" s="2023"/>
      <c r="C46" s="2068"/>
      <c r="D46" s="2068"/>
      <c r="E46" s="2068"/>
      <c r="F46" s="2068"/>
      <c r="G46" s="2068"/>
      <c r="H46" s="2069"/>
      <c r="I46" s="2019"/>
    </row>
    <row r="47" spans="2:13">
      <c r="B47" s="2023"/>
      <c r="C47" s="2068"/>
      <c r="D47" s="2068"/>
      <c r="E47" s="2068"/>
      <c r="F47" s="2068"/>
      <c r="G47" s="2068"/>
      <c r="H47" s="2019"/>
      <c r="I47" s="2019"/>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
  <sheetViews>
    <sheetView workbookViewId="0"/>
  </sheetViews>
  <sheetFormatPr defaultRowHeight="15"/>
  <cols>
    <col min="1" max="1" width="4.28515625" style="2070" customWidth="1"/>
    <col min="2" max="2" width="10" style="2070" bestFit="1" customWidth="1"/>
    <col min="3" max="3" width="48.28515625" style="2070" customWidth="1"/>
    <col min="4" max="4" width="14.7109375" style="2070" customWidth="1"/>
    <col min="5" max="5" width="11.5703125" style="2070" customWidth="1"/>
    <col min="6" max="6" width="15.140625" style="2070" customWidth="1"/>
    <col min="7" max="7" width="11.5703125" style="2070" bestFit="1" customWidth="1"/>
    <col min="8" max="8" width="15.140625" style="2070" customWidth="1"/>
    <col min="9" max="9" width="11.5703125" style="2070" customWidth="1"/>
    <col min="10" max="10" width="14.42578125" style="2070" customWidth="1"/>
    <col min="11" max="11" width="16.140625" style="2070" customWidth="1"/>
    <col min="12" max="16384" width="9.140625" style="2070"/>
  </cols>
  <sheetData>
    <row r="1" spans="2:17">
      <c r="I1" s="2071" t="s">
        <v>809</v>
      </c>
      <c r="J1" s="2072"/>
    </row>
    <row r="2" spans="2:17">
      <c r="J2" s="2072"/>
    </row>
    <row r="3" spans="2:17">
      <c r="B3" s="2073" t="s">
        <v>810</v>
      </c>
      <c r="C3" s="2073"/>
      <c r="D3" s="2073"/>
      <c r="E3" s="2073"/>
      <c r="F3" s="2073"/>
      <c r="G3" s="2073"/>
      <c r="H3" s="2073"/>
      <c r="I3" s="2073"/>
      <c r="J3" s="2072"/>
    </row>
    <row r="4" spans="2:17" ht="15.75" thickBot="1">
      <c r="B4" s="2023"/>
      <c r="C4" s="2023"/>
      <c r="D4" s="2023"/>
      <c r="E4" s="2023"/>
      <c r="F4" s="2023"/>
      <c r="G4" s="2023"/>
      <c r="H4" s="2074"/>
      <c r="I4" s="2074"/>
      <c r="J4" s="2072"/>
    </row>
    <row r="5" spans="2:17" ht="15.75" thickBot="1">
      <c r="B5" s="2025" t="s">
        <v>177</v>
      </c>
      <c r="C5" s="2026"/>
      <c r="D5" s="2026"/>
      <c r="E5" s="2026"/>
      <c r="F5" s="2026"/>
      <c r="G5" s="2026"/>
      <c r="H5" s="2026"/>
      <c r="I5" s="2027"/>
      <c r="J5" s="2075"/>
    </row>
    <row r="6" spans="2:17" ht="15.75" thickBot="1">
      <c r="B6" s="2028" t="s">
        <v>768</v>
      </c>
      <c r="C6" s="2028" t="s">
        <v>284</v>
      </c>
      <c r="D6" s="2029">
        <v>42369</v>
      </c>
      <c r="E6" s="2032"/>
      <c r="F6" s="2029">
        <v>42735</v>
      </c>
      <c r="G6" s="2032"/>
      <c r="H6" s="2033" t="s">
        <v>769</v>
      </c>
      <c r="I6" s="2032"/>
    </row>
    <row r="7" spans="2:17" ht="39" thickBot="1">
      <c r="B7" s="2034"/>
      <c r="C7" s="2034"/>
      <c r="D7" s="2035" t="s">
        <v>770</v>
      </c>
      <c r="E7" s="2076" t="s">
        <v>771</v>
      </c>
      <c r="F7" s="2035" t="s">
        <v>770</v>
      </c>
      <c r="G7" s="2076" t="s">
        <v>771</v>
      </c>
      <c r="H7" s="2035" t="s">
        <v>770</v>
      </c>
      <c r="I7" s="2076" t="s">
        <v>771</v>
      </c>
      <c r="N7" s="2077"/>
      <c r="O7" s="2077"/>
      <c r="P7" s="2077"/>
      <c r="Q7" s="2077"/>
    </row>
    <row r="8" spans="2:17">
      <c r="B8" s="2078">
        <v>1</v>
      </c>
      <c r="C8" s="2079" t="s">
        <v>811</v>
      </c>
      <c r="D8" s="2080">
        <v>36892.818530000004</v>
      </c>
      <c r="E8" s="2040">
        <f>D8/$D$37</f>
        <v>0.2169870786121687</v>
      </c>
      <c r="F8" s="2081">
        <v>44888.302029999992</v>
      </c>
      <c r="G8" s="2082">
        <f>F8/$F$37</f>
        <v>0.25175594745805158</v>
      </c>
      <c r="H8" s="2083">
        <f>F8-D8</f>
        <v>7995.4834999999875</v>
      </c>
      <c r="I8" s="2042">
        <f>H8/$H$37</f>
        <v>0.96590085572807116</v>
      </c>
      <c r="J8" s="2084"/>
      <c r="K8" s="2084"/>
      <c r="L8" s="2077"/>
      <c r="N8" s="2077"/>
      <c r="O8" s="2077"/>
      <c r="P8" s="2077"/>
      <c r="Q8" s="2077"/>
    </row>
    <row r="9" spans="2:17">
      <c r="B9" s="2085">
        <v>2</v>
      </c>
      <c r="C9" s="2086" t="s">
        <v>737</v>
      </c>
      <c r="D9" s="2087">
        <v>0</v>
      </c>
      <c r="E9" s="2048">
        <f t="shared" ref="E9:E37" si="0">D9/$D$37</f>
        <v>0</v>
      </c>
      <c r="F9" s="2087">
        <v>0</v>
      </c>
      <c r="G9" s="2048">
        <f t="shared" ref="G9:G37" si="1">F9/$F$37</f>
        <v>0</v>
      </c>
      <c r="H9" s="2088">
        <f t="shared" ref="H9:H37" si="2">F9-D9</f>
        <v>0</v>
      </c>
      <c r="I9" s="2048">
        <f>H9/$H$37</f>
        <v>0</v>
      </c>
      <c r="J9" s="2084"/>
      <c r="K9" s="2084"/>
      <c r="L9" s="2077"/>
      <c r="N9" s="2077"/>
      <c r="O9" s="2077"/>
      <c r="P9" s="2077"/>
      <c r="Q9" s="2077"/>
    </row>
    <row r="10" spans="2:17">
      <c r="B10" s="2085">
        <v>3</v>
      </c>
      <c r="C10" s="2086" t="s">
        <v>721</v>
      </c>
      <c r="D10" s="2087">
        <v>0.21299999999999999</v>
      </c>
      <c r="E10" s="2048">
        <f t="shared" si="0"/>
        <v>1.2527708531352463E-6</v>
      </c>
      <c r="F10" s="2087">
        <v>0</v>
      </c>
      <c r="G10" s="2048">
        <f t="shared" si="1"/>
        <v>0</v>
      </c>
      <c r="H10" s="2088">
        <f t="shared" si="2"/>
        <v>-0.21299999999999999</v>
      </c>
      <c r="I10" s="2048">
        <f>H10/$H$37</f>
        <v>-2.5731637401300308E-5</v>
      </c>
      <c r="J10" s="2084"/>
      <c r="K10" s="2084"/>
      <c r="L10" s="2077"/>
      <c r="N10" s="2077"/>
      <c r="O10" s="2077"/>
      <c r="P10" s="2077"/>
      <c r="Q10" s="2077"/>
    </row>
    <row r="11" spans="2:17" ht="25.5">
      <c r="B11" s="2085">
        <v>4</v>
      </c>
      <c r="C11" s="2086" t="s">
        <v>773</v>
      </c>
      <c r="D11" s="2087">
        <v>0.72</v>
      </c>
      <c r="E11" s="2048">
        <f t="shared" si="0"/>
        <v>4.2347183767951988E-6</v>
      </c>
      <c r="F11" s="2087">
        <v>7.5999999999999998E-2</v>
      </c>
      <c r="G11" s="2048">
        <f t="shared" si="1"/>
        <v>4.2624584004145553E-7</v>
      </c>
      <c r="H11" s="2088">
        <f t="shared" si="2"/>
        <v>-0.64400000000000002</v>
      </c>
      <c r="I11" s="2048">
        <f t="shared" ref="I11:I37" si="3">H11/$H$37</f>
        <v>-7.7798941250879799E-5</v>
      </c>
      <c r="J11" s="2084"/>
      <c r="K11" s="2084"/>
      <c r="L11" s="2077"/>
      <c r="N11" s="2077"/>
      <c r="O11" s="2077"/>
      <c r="P11" s="2077"/>
      <c r="Q11" s="2077"/>
    </row>
    <row r="12" spans="2:17">
      <c r="B12" s="2085">
        <v>5</v>
      </c>
      <c r="C12" s="2086" t="s">
        <v>812</v>
      </c>
      <c r="D12" s="2087">
        <v>98177.954419999995</v>
      </c>
      <c r="E12" s="2048">
        <f t="shared" si="0"/>
        <v>0.5774388719146325</v>
      </c>
      <c r="F12" s="2087">
        <v>99982.401549999995</v>
      </c>
      <c r="G12" s="2048">
        <f t="shared" si="1"/>
        <v>0.5607510886584457</v>
      </c>
      <c r="H12" s="2088">
        <f t="shared" si="2"/>
        <v>1804.4471300000005</v>
      </c>
      <c r="I12" s="2048">
        <f>H12/$H$37</f>
        <v>0.21798769605153526</v>
      </c>
      <c r="J12" s="2084"/>
      <c r="K12" s="2084"/>
      <c r="L12" s="2077"/>
      <c r="N12" s="2077"/>
      <c r="O12" s="2077"/>
      <c r="P12" s="2077"/>
      <c r="Q12" s="2077"/>
    </row>
    <row r="13" spans="2:17">
      <c r="B13" s="2089" t="s">
        <v>813</v>
      </c>
      <c r="C13" s="2090" t="s">
        <v>814</v>
      </c>
      <c r="D13" s="2091">
        <v>1964.3054</v>
      </c>
      <c r="E13" s="2053">
        <f t="shared" si="0"/>
        <v>1.1553166909747285E-2</v>
      </c>
      <c r="F13" s="2091">
        <v>1515.1971000000001</v>
      </c>
      <c r="G13" s="2053">
        <f>F13/$F$37</f>
        <v>8.4979797462878589E-3</v>
      </c>
      <c r="H13" s="2092">
        <f t="shared" si="2"/>
        <v>-449.10829999999987</v>
      </c>
      <c r="I13" s="2055">
        <f>H13/$H$37</f>
        <v>-5.4254891687861011E-2</v>
      </c>
      <c r="J13" s="2084"/>
      <c r="K13" s="2084"/>
      <c r="L13" s="2077"/>
      <c r="N13" s="2077"/>
      <c r="O13" s="2093"/>
      <c r="P13" s="2077"/>
      <c r="Q13" s="2077"/>
    </row>
    <row r="14" spans="2:17">
      <c r="B14" s="2089" t="s">
        <v>815</v>
      </c>
      <c r="C14" s="2090" t="s">
        <v>816</v>
      </c>
      <c r="D14" s="2091">
        <v>4046.7712499999998</v>
      </c>
      <c r="E14" s="2053">
        <f>D14/$D$37</f>
        <v>2.3801300804252055E-2</v>
      </c>
      <c r="F14" s="2091">
        <v>5725.7405499999995</v>
      </c>
      <c r="G14" s="2053">
        <f t="shared" si="1"/>
        <v>3.2112803823607573E-2</v>
      </c>
      <c r="H14" s="2092">
        <f t="shared" si="2"/>
        <v>1678.9692999999997</v>
      </c>
      <c r="I14" s="2055">
        <f>H14/$H$37</f>
        <v>0.20282924523715956</v>
      </c>
      <c r="J14" s="2084"/>
      <c r="K14" s="2084"/>
      <c r="L14" s="2077"/>
      <c r="N14" s="2077"/>
      <c r="O14" s="2077"/>
      <c r="P14" s="2077"/>
      <c r="Q14" s="2077"/>
    </row>
    <row r="15" spans="2:17">
      <c r="B15" s="2089" t="s">
        <v>817</v>
      </c>
      <c r="C15" s="2090" t="s">
        <v>818</v>
      </c>
      <c r="D15" s="2091">
        <v>87285.754230000006</v>
      </c>
      <c r="E15" s="2053">
        <f t="shared" si="0"/>
        <v>0.51337581593084769</v>
      </c>
      <c r="F15" s="2091">
        <v>88200.564549999996</v>
      </c>
      <c r="G15" s="2053">
        <f>F15/$F$37</f>
        <v>0.49467268064138648</v>
      </c>
      <c r="H15" s="2092">
        <f t="shared" si="2"/>
        <v>914.81031999998959</v>
      </c>
      <c r="I15" s="2055">
        <f>H15/$H$37</f>
        <v>0.11051440115120767</v>
      </c>
      <c r="J15" s="2084"/>
      <c r="K15" s="2084"/>
      <c r="L15" s="2077"/>
      <c r="N15" s="2077"/>
      <c r="O15" s="2077"/>
      <c r="P15" s="2077"/>
      <c r="Q15" s="2077"/>
    </row>
    <row r="16" spans="2:17">
      <c r="B16" s="2089" t="s">
        <v>819</v>
      </c>
      <c r="C16" s="2090" t="s">
        <v>820</v>
      </c>
      <c r="D16" s="2091">
        <v>4838.1734999999999</v>
      </c>
      <c r="E16" s="2053">
        <f t="shared" si="0"/>
        <v>2.8455975320241036E-2</v>
      </c>
      <c r="F16" s="2091">
        <v>4529.3817899999995</v>
      </c>
      <c r="G16" s="2053">
        <f t="shared" si="1"/>
        <v>2.5403028236145018E-2</v>
      </c>
      <c r="H16" s="2092">
        <f t="shared" si="2"/>
        <v>-308.79171000000042</v>
      </c>
      <c r="I16" s="2055">
        <f t="shared" si="3"/>
        <v>-3.7303832461255813E-2</v>
      </c>
      <c r="J16" s="2084"/>
      <c r="K16" s="2084"/>
      <c r="L16" s="2077"/>
      <c r="N16" s="2077"/>
      <c r="O16" s="2077"/>
      <c r="P16" s="2077"/>
      <c r="Q16" s="2077"/>
    </row>
    <row r="17" spans="2:17">
      <c r="B17" s="2089" t="s">
        <v>821</v>
      </c>
      <c r="C17" s="2090" t="s">
        <v>822</v>
      </c>
      <c r="D17" s="2091">
        <v>42.950040000000001</v>
      </c>
      <c r="E17" s="2053">
        <f t="shared" si="0"/>
        <v>2.5261294954456791E-4</v>
      </c>
      <c r="F17" s="2091">
        <v>11.51756</v>
      </c>
      <c r="G17" s="2053">
        <f t="shared" si="1"/>
        <v>6.4596211018787719E-5</v>
      </c>
      <c r="H17" s="2092">
        <f t="shared" si="2"/>
        <v>-31.432480000000002</v>
      </c>
      <c r="I17" s="2055">
        <f t="shared" si="3"/>
        <v>-3.797226187716544E-3</v>
      </c>
      <c r="J17" s="2084"/>
      <c r="K17" s="2084"/>
      <c r="L17" s="2077"/>
      <c r="N17" s="2077"/>
      <c r="O17" s="2077"/>
      <c r="P17" s="2077"/>
      <c r="Q17" s="2077"/>
    </row>
    <row r="18" spans="2:17">
      <c r="B18" s="2085">
        <v>6</v>
      </c>
      <c r="C18" s="2086" t="s">
        <v>823</v>
      </c>
      <c r="D18" s="2087">
        <v>1865.6472699999999</v>
      </c>
      <c r="E18" s="2048">
        <f t="shared" si="0"/>
        <v>1.0972903859564993E-2</v>
      </c>
      <c r="F18" s="2087">
        <v>1165.6392799999999</v>
      </c>
      <c r="G18" s="2048">
        <f t="shared" si="1"/>
        <v>6.5374854485383861E-3</v>
      </c>
      <c r="H18" s="2088">
        <f>F18-D18</f>
        <v>-700.00799000000006</v>
      </c>
      <c r="I18" s="2048">
        <f t="shared" si="3"/>
        <v>-8.4565031815460337E-2</v>
      </c>
      <c r="J18" s="2084"/>
      <c r="K18" s="2084"/>
      <c r="L18" s="2077"/>
      <c r="N18" s="2077"/>
      <c r="O18" s="2077"/>
      <c r="P18" s="2077"/>
      <c r="Q18" s="2077"/>
    </row>
    <row r="19" spans="2:17">
      <c r="B19" s="2089" t="s">
        <v>775</v>
      </c>
      <c r="C19" s="2090" t="s">
        <v>814</v>
      </c>
      <c r="D19" s="2091">
        <v>942.34200999999996</v>
      </c>
      <c r="E19" s="2053">
        <f t="shared" si="0"/>
        <v>5.5424347596848963E-3</v>
      </c>
      <c r="F19" s="2091">
        <v>750.21928999999989</v>
      </c>
      <c r="G19" s="2053">
        <f t="shared" si="1"/>
        <v>4.2076033089651875E-3</v>
      </c>
      <c r="H19" s="2092">
        <f t="shared" si="2"/>
        <v>-192.12272000000007</v>
      </c>
      <c r="I19" s="2055">
        <f t="shared" si="3"/>
        <v>-2.3209540692918067E-2</v>
      </c>
      <c r="J19" s="2084"/>
      <c r="K19" s="2084"/>
      <c r="L19" s="2077"/>
      <c r="N19" s="2077"/>
      <c r="O19" s="2077"/>
      <c r="P19" s="2077"/>
      <c r="Q19" s="2077"/>
    </row>
    <row r="20" spans="2:17">
      <c r="B20" s="2089" t="s">
        <v>777</v>
      </c>
      <c r="C20" s="2090" t="s">
        <v>816</v>
      </c>
      <c r="D20" s="2091">
        <v>835.14292</v>
      </c>
      <c r="E20" s="2053">
        <f>D20/$D$37</f>
        <v>4.9119375980200041E-3</v>
      </c>
      <c r="F20" s="2091">
        <v>371.49898999999999</v>
      </c>
      <c r="G20" s="2053">
        <f t="shared" si="1"/>
        <v>2.0835513035145038E-3</v>
      </c>
      <c r="H20" s="2092">
        <f t="shared" si="2"/>
        <v>-463.64393000000001</v>
      </c>
      <c r="I20" s="2055">
        <f t="shared" si="3"/>
        <v>-5.6010880235088552E-2</v>
      </c>
      <c r="J20" s="2084"/>
      <c r="K20" s="2084"/>
      <c r="L20" s="2077"/>
      <c r="M20" s="2077"/>
      <c r="N20" s="2077"/>
      <c r="O20" s="2077"/>
      <c r="P20" s="2077"/>
      <c r="Q20" s="2077"/>
    </row>
    <row r="21" spans="2:17">
      <c r="B21" s="2089" t="s">
        <v>824</v>
      </c>
      <c r="C21" s="2090" t="s">
        <v>818</v>
      </c>
      <c r="D21" s="2091">
        <v>0</v>
      </c>
      <c r="E21" s="2053">
        <f t="shared" si="0"/>
        <v>0</v>
      </c>
      <c r="F21" s="2091">
        <v>0</v>
      </c>
      <c r="G21" s="2053">
        <f t="shared" si="1"/>
        <v>0</v>
      </c>
      <c r="H21" s="2092">
        <f t="shared" si="2"/>
        <v>0</v>
      </c>
      <c r="I21" s="2055">
        <f t="shared" si="3"/>
        <v>0</v>
      </c>
      <c r="J21" s="2084"/>
      <c r="K21" s="2084"/>
      <c r="L21" s="2077"/>
      <c r="N21" s="2077"/>
      <c r="O21" s="2077"/>
      <c r="P21" s="2077"/>
      <c r="Q21" s="2077"/>
    </row>
    <row r="22" spans="2:17">
      <c r="B22" s="2089" t="s">
        <v>825</v>
      </c>
      <c r="C22" s="2090" t="s">
        <v>820</v>
      </c>
      <c r="D22" s="2091">
        <v>42.500339999999994</v>
      </c>
      <c r="E22" s="2053">
        <f t="shared" si="0"/>
        <v>2.4996801502506121E-4</v>
      </c>
      <c r="F22" s="2091">
        <v>0</v>
      </c>
      <c r="G22" s="2053">
        <f t="shared" si="1"/>
        <v>0</v>
      </c>
      <c r="H22" s="2092">
        <f t="shared" si="2"/>
        <v>-42.500339999999994</v>
      </c>
      <c r="I22" s="2055">
        <f t="shared" si="3"/>
        <v>-5.134287973295678E-3</v>
      </c>
      <c r="J22" s="2084"/>
      <c r="K22" s="2084"/>
      <c r="L22" s="2077"/>
      <c r="N22" s="2077"/>
      <c r="O22" s="2077"/>
      <c r="P22" s="2077"/>
      <c r="Q22" s="2077"/>
    </row>
    <row r="23" spans="2:17">
      <c r="B23" s="2089" t="s">
        <v>826</v>
      </c>
      <c r="C23" s="2090" t="s">
        <v>822</v>
      </c>
      <c r="D23" s="2091">
        <v>45.661999999999999</v>
      </c>
      <c r="E23" s="2053">
        <f t="shared" si="0"/>
        <v>2.6856348683503109E-4</v>
      </c>
      <c r="F23" s="2091">
        <v>43.920999999999999</v>
      </c>
      <c r="G23" s="2053">
        <f t="shared" si="1"/>
        <v>2.4633083605869429E-4</v>
      </c>
      <c r="H23" s="2092">
        <f t="shared" si="2"/>
        <v>-1.7409999999999997</v>
      </c>
      <c r="I23" s="2055">
        <f t="shared" si="3"/>
        <v>-2.1032291415804612E-4</v>
      </c>
      <c r="J23" s="2084"/>
      <c r="K23" s="2084"/>
      <c r="L23" s="2077"/>
      <c r="N23" s="2077"/>
      <c r="O23" s="2077"/>
      <c r="P23" s="2077"/>
      <c r="Q23" s="2077"/>
    </row>
    <row r="24" spans="2:17">
      <c r="B24" s="2085">
        <v>7</v>
      </c>
      <c r="C24" s="2086" t="s">
        <v>743</v>
      </c>
      <c r="D24" s="2087">
        <v>22156.657299999999</v>
      </c>
      <c r="E24" s="2048">
        <f t="shared" si="0"/>
        <v>0.13031556088425486</v>
      </c>
      <c r="F24" s="2087">
        <v>22710.297400000007</v>
      </c>
      <c r="G24" s="2048">
        <f t="shared" si="1"/>
        <v>0.12737065516913534</v>
      </c>
      <c r="H24" s="2088">
        <f t="shared" si="2"/>
        <v>553.64010000000781</v>
      </c>
      <c r="I24" s="2048">
        <f t="shared" si="3"/>
        <v>6.6882940394459356E-2</v>
      </c>
      <c r="J24" s="2084"/>
      <c r="K24" s="2084"/>
      <c r="L24" s="2077"/>
      <c r="N24" s="2077"/>
      <c r="O24" s="2077"/>
      <c r="P24" s="2077"/>
      <c r="Q24" s="2077"/>
    </row>
    <row r="25" spans="2:17">
      <c r="B25" s="2089" t="s">
        <v>779</v>
      </c>
      <c r="C25" s="2090" t="s">
        <v>776</v>
      </c>
      <c r="D25" s="2091">
        <v>20654.580910000001</v>
      </c>
      <c r="E25" s="2053">
        <f t="shared" si="0"/>
        <v>0.12148101853413933</v>
      </c>
      <c r="F25" s="2091">
        <v>21300.796010000002</v>
      </c>
      <c r="G25" s="2053">
        <f t="shared" si="1"/>
        <v>0.11946546958992282</v>
      </c>
      <c r="H25" s="2092">
        <f t="shared" si="2"/>
        <v>646.21510000000126</v>
      </c>
      <c r="I25" s="2055">
        <f t="shared" si="3"/>
        <v>7.8066538199272534E-2</v>
      </c>
      <c r="J25" s="2084"/>
      <c r="K25" s="2084"/>
      <c r="L25" s="2077"/>
      <c r="N25" s="2077"/>
      <c r="O25" s="2077"/>
      <c r="P25" s="2077"/>
      <c r="Q25" s="2077"/>
    </row>
    <row r="26" spans="2:17">
      <c r="B26" s="2089" t="s">
        <v>780</v>
      </c>
      <c r="C26" s="2090" t="s">
        <v>778</v>
      </c>
      <c r="D26" s="2091">
        <v>1502.0763900000002</v>
      </c>
      <c r="E26" s="2053">
        <f t="shared" si="0"/>
        <v>8.8345423501155467E-3</v>
      </c>
      <c r="F26" s="2091">
        <v>1409.5013900000001</v>
      </c>
      <c r="G26" s="2053">
        <f t="shared" si="1"/>
        <v>7.9051855792124908E-3</v>
      </c>
      <c r="H26" s="2092">
        <f t="shared" si="2"/>
        <v>-92.575000000000045</v>
      </c>
      <c r="I26" s="2055">
        <f t="shared" si="3"/>
        <v>-1.1183597804813978E-2</v>
      </c>
      <c r="J26" s="2084"/>
      <c r="K26" s="2084"/>
      <c r="L26" s="2077"/>
      <c r="N26" s="2077"/>
      <c r="O26" s="2077"/>
      <c r="P26" s="2077"/>
      <c r="Q26" s="2077"/>
    </row>
    <row r="27" spans="2:17">
      <c r="B27" s="2085">
        <v>8</v>
      </c>
      <c r="C27" s="2086" t="s">
        <v>744</v>
      </c>
      <c r="D27" s="2087">
        <v>0</v>
      </c>
      <c r="E27" s="2048">
        <f t="shared" si="0"/>
        <v>0</v>
      </c>
      <c r="F27" s="2087">
        <v>0</v>
      </c>
      <c r="G27" s="2048">
        <f t="shared" si="1"/>
        <v>0</v>
      </c>
      <c r="H27" s="2088">
        <f t="shared" si="2"/>
        <v>0</v>
      </c>
      <c r="I27" s="2048">
        <f t="shared" si="3"/>
        <v>0</v>
      </c>
      <c r="J27" s="2084"/>
      <c r="K27" s="2084"/>
      <c r="L27" s="2077"/>
      <c r="N27" s="2077"/>
      <c r="O27" s="2077"/>
      <c r="P27" s="2077"/>
      <c r="Q27" s="2077"/>
    </row>
    <row r="28" spans="2:17">
      <c r="B28" s="2085">
        <v>9</v>
      </c>
      <c r="C28" s="2086" t="s">
        <v>827</v>
      </c>
      <c r="D28" s="2087">
        <v>561.14912000000004</v>
      </c>
      <c r="E28" s="2048">
        <f t="shared" si="0"/>
        <v>3.3004284591478536E-3</v>
      </c>
      <c r="F28" s="2087">
        <v>505.06698999999998</v>
      </c>
      <c r="G28" s="2048">
        <f t="shared" si="1"/>
        <v>2.8326671503915712E-3</v>
      </c>
      <c r="H28" s="2088">
        <f t="shared" si="2"/>
        <v>-56.082130000000063</v>
      </c>
      <c r="I28" s="2048">
        <f t="shared" si="3"/>
        <v>-6.7750471072891439E-3</v>
      </c>
      <c r="J28" s="2084"/>
      <c r="K28" s="2084"/>
      <c r="L28" s="2077"/>
    </row>
    <row r="29" spans="2:17">
      <c r="B29" s="2085">
        <v>10</v>
      </c>
      <c r="C29" s="2086" t="s">
        <v>828</v>
      </c>
      <c r="D29" s="2087">
        <v>27.587730000000001</v>
      </c>
      <c r="E29" s="2048">
        <f t="shared" si="0"/>
        <v>1.6225870445147808E-4</v>
      </c>
      <c r="F29" s="2087">
        <v>25.241139999999998</v>
      </c>
      <c r="G29" s="2048">
        <f t="shared" si="1"/>
        <v>1.4156488056452611E-4</v>
      </c>
      <c r="H29" s="2088">
        <f t="shared" si="2"/>
        <v>-2.3465900000000026</v>
      </c>
      <c r="I29" s="2048">
        <f t="shared" si="3"/>
        <v>-2.8348170427003452E-4</v>
      </c>
      <c r="J29" s="2084"/>
      <c r="K29" s="2084"/>
      <c r="L29" s="2077"/>
    </row>
    <row r="30" spans="2:17">
      <c r="B30" s="2085">
        <v>11</v>
      </c>
      <c r="C30" s="2086" t="s">
        <v>829</v>
      </c>
      <c r="D30" s="2087">
        <v>12.915459999999999</v>
      </c>
      <c r="E30" s="2048">
        <f t="shared" si="0"/>
        <v>7.5962966398282391E-5</v>
      </c>
      <c r="F30" s="2087">
        <v>10.406879999999999</v>
      </c>
      <c r="G30" s="2048">
        <f t="shared" si="1"/>
        <v>5.8366964576455557E-5</v>
      </c>
      <c r="H30" s="2088">
        <f t="shared" si="2"/>
        <v>-2.5085800000000003</v>
      </c>
      <c r="I30" s="2048">
        <f t="shared" si="3"/>
        <v>-3.0305103733405602E-4</v>
      </c>
      <c r="J30" s="2084"/>
      <c r="K30" s="2084"/>
      <c r="L30" s="2077"/>
    </row>
    <row r="31" spans="2:17">
      <c r="B31" s="2085">
        <v>12</v>
      </c>
      <c r="C31" s="2086" t="s">
        <v>747</v>
      </c>
      <c r="D31" s="2087">
        <v>0</v>
      </c>
      <c r="E31" s="2048">
        <f t="shared" si="0"/>
        <v>0</v>
      </c>
      <c r="F31" s="2087">
        <v>0.54400000000000004</v>
      </c>
      <c r="G31" s="2048">
        <f t="shared" si="1"/>
        <v>3.0510228550335765E-6</v>
      </c>
      <c r="H31" s="2088">
        <f t="shared" si="2"/>
        <v>0.54400000000000004</v>
      </c>
      <c r="I31" s="2048">
        <f t="shared" si="3"/>
        <v>6.5718360311302194E-5</v>
      </c>
      <c r="J31" s="2084"/>
      <c r="K31" s="2084"/>
      <c r="L31" s="2077"/>
    </row>
    <row r="32" spans="2:17">
      <c r="B32" s="2085">
        <v>13</v>
      </c>
      <c r="C32" s="2086" t="s">
        <v>830</v>
      </c>
      <c r="D32" s="2087">
        <v>5095.1342999999997</v>
      </c>
      <c r="E32" s="2048">
        <f t="shared" si="0"/>
        <v>2.9967303961735477E-2</v>
      </c>
      <c r="F32" s="2087">
        <v>4480.9955499999996</v>
      </c>
      <c r="G32" s="2048">
        <f t="shared" si="1"/>
        <v>2.5131654110944392E-2</v>
      </c>
      <c r="H32" s="2088">
        <f t="shared" si="2"/>
        <v>-614.13875000000007</v>
      </c>
      <c r="I32" s="2048">
        <f t="shared" si="3"/>
        <v>-7.4191528775060189E-2</v>
      </c>
      <c r="J32" s="2084"/>
      <c r="K32" s="2084"/>
      <c r="L32" s="2077"/>
    </row>
    <row r="33" spans="2:12" ht="25.5">
      <c r="B33" s="2085">
        <v>14</v>
      </c>
      <c r="C33" s="2086" t="s">
        <v>831</v>
      </c>
      <c r="D33" s="2087">
        <v>0</v>
      </c>
      <c r="E33" s="2048">
        <f t="shared" si="0"/>
        <v>0</v>
      </c>
      <c r="F33" s="2087">
        <v>0</v>
      </c>
      <c r="G33" s="2048">
        <f t="shared" si="1"/>
        <v>0</v>
      </c>
      <c r="H33" s="2088">
        <f t="shared" si="2"/>
        <v>0</v>
      </c>
      <c r="I33" s="2048">
        <f t="shared" si="3"/>
        <v>0</v>
      </c>
      <c r="J33" s="2084"/>
      <c r="K33" s="2084"/>
      <c r="L33" s="2077"/>
    </row>
    <row r="34" spans="2:12">
      <c r="B34" s="2085">
        <v>15</v>
      </c>
      <c r="C34" s="2086" t="s">
        <v>832</v>
      </c>
      <c r="D34" s="2087">
        <v>1600.9605300000001</v>
      </c>
      <c r="E34" s="2048">
        <f t="shared" si="0"/>
        <v>9.4161346901594188E-3</v>
      </c>
      <c r="F34" s="2087">
        <v>1691.1335100000001</v>
      </c>
      <c r="G34" s="2048">
        <f t="shared" si="1"/>
        <v>9.4847187314763843E-3</v>
      </c>
      <c r="H34" s="2088">
        <f t="shared" si="2"/>
        <v>90.172980000000052</v>
      </c>
      <c r="I34" s="2048">
        <f t="shared" si="3"/>
        <v>1.0893419834529136E-2</v>
      </c>
      <c r="J34" s="2084"/>
      <c r="K34" s="2084"/>
      <c r="L34" s="2077"/>
    </row>
    <row r="35" spans="2:12">
      <c r="B35" s="2056">
        <v>16</v>
      </c>
      <c r="C35" s="2094" t="s">
        <v>833</v>
      </c>
      <c r="D35" s="2058">
        <v>166391.75766</v>
      </c>
      <c r="E35" s="2059">
        <f t="shared" si="0"/>
        <v>0.97864199154174358</v>
      </c>
      <c r="F35" s="2058">
        <v>175460.10432999997</v>
      </c>
      <c r="G35" s="2059">
        <f t="shared" si="1"/>
        <v>0.9840676258408193</v>
      </c>
      <c r="H35" s="2095">
        <f t="shared" si="2"/>
        <v>9068.3466699999699</v>
      </c>
      <c r="I35" s="2059">
        <f t="shared" si="3"/>
        <v>1.0955089593508371</v>
      </c>
      <c r="J35" s="2084"/>
      <c r="K35" s="2084"/>
      <c r="L35" s="2077"/>
    </row>
    <row r="36" spans="2:12">
      <c r="B36" s="2085">
        <v>17</v>
      </c>
      <c r="C36" s="2086" t="s">
        <v>752</v>
      </c>
      <c r="D36" s="2087">
        <v>3631.3550800000003</v>
      </c>
      <c r="E36" s="2048">
        <f t="shared" si="0"/>
        <v>2.1358008458256392E-2</v>
      </c>
      <c r="F36" s="2087">
        <v>2840.7560199999998</v>
      </c>
      <c r="G36" s="2048">
        <f t="shared" si="1"/>
        <v>1.593237415918055E-2</v>
      </c>
      <c r="H36" s="2088">
        <f t="shared" si="2"/>
        <v>-790.59906000000046</v>
      </c>
      <c r="I36" s="2048">
        <f t="shared" si="3"/>
        <v>-9.5508959350839806E-2</v>
      </c>
      <c r="J36" s="2084"/>
      <c r="K36" s="2084"/>
      <c r="L36" s="2077"/>
    </row>
    <row r="37" spans="2:12" ht="39" thickBot="1">
      <c r="B37" s="2063">
        <v>18</v>
      </c>
      <c r="C37" s="2096" t="s">
        <v>834</v>
      </c>
      <c r="D37" s="2065">
        <v>170023.11274000001</v>
      </c>
      <c r="E37" s="2066">
        <f t="shared" si="0"/>
        <v>1</v>
      </c>
      <c r="F37" s="2065">
        <v>178300.86035</v>
      </c>
      <c r="G37" s="2066">
        <f t="shared" si="1"/>
        <v>1</v>
      </c>
      <c r="H37" s="2097">
        <f t="shared" si="2"/>
        <v>8277.7476099999913</v>
      </c>
      <c r="I37" s="2066">
        <f t="shared" si="3"/>
        <v>1</v>
      </c>
      <c r="J37" s="2084"/>
      <c r="K37" s="2084"/>
      <c r="L37" s="2077"/>
    </row>
    <row r="38" spans="2:12">
      <c r="H38" s="2098"/>
    </row>
    <row r="39" spans="2:12">
      <c r="H39" s="2077"/>
    </row>
    <row r="40" spans="2:12">
      <c r="H40" s="2077"/>
    </row>
    <row r="41" spans="2:12">
      <c r="H41" s="2077"/>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workbookViewId="0"/>
  </sheetViews>
  <sheetFormatPr defaultRowHeight="12.75"/>
  <cols>
    <col min="1" max="1" width="5.140625" style="2099" customWidth="1"/>
    <col min="2" max="2" width="35.7109375" style="2099" customWidth="1"/>
    <col min="3" max="3" width="13.85546875" style="2099" bestFit="1" customWidth="1"/>
    <col min="4" max="4" width="12.85546875" style="2099" bestFit="1" customWidth="1"/>
    <col min="5" max="5" width="15" style="2099" bestFit="1" customWidth="1"/>
    <col min="6" max="6" width="10.140625" style="2099" bestFit="1" customWidth="1"/>
    <col min="7" max="7" width="12.85546875" style="2099" bestFit="1" customWidth="1"/>
    <col min="8" max="8" width="14.85546875" style="2099" customWidth="1"/>
    <col min="9" max="9" width="10.5703125" style="2099" customWidth="1"/>
    <col min="10" max="10" width="12.85546875" style="2099" bestFit="1" customWidth="1"/>
    <col min="11" max="11" width="14.7109375" style="2099" customWidth="1"/>
    <col min="12" max="12" width="11.140625" style="2099" bestFit="1" customWidth="1"/>
    <col min="13" max="13" width="13.140625" style="2099" bestFit="1" customWidth="1"/>
    <col min="14" max="14" width="14.5703125" style="2099" customWidth="1"/>
    <col min="15" max="16384" width="9.140625" style="2099"/>
  </cols>
  <sheetData>
    <row r="1" spans="2:22">
      <c r="M1" s="2100" t="s">
        <v>849</v>
      </c>
      <c r="N1" s="2100"/>
    </row>
    <row r="3" spans="2:22">
      <c r="B3" s="2101" t="s">
        <v>835</v>
      </c>
      <c r="C3" s="2101"/>
      <c r="D3" s="2101"/>
      <c r="E3" s="2101"/>
      <c r="F3" s="2101"/>
      <c r="G3" s="2101"/>
      <c r="H3" s="2101"/>
      <c r="I3" s="2101"/>
      <c r="J3" s="2101"/>
      <c r="K3" s="2101"/>
      <c r="L3" s="2101"/>
      <c r="M3" s="2101"/>
      <c r="N3" s="2101"/>
    </row>
    <row r="5" spans="2:22" ht="13.5" thickBot="1">
      <c r="M5" s="2102" t="s">
        <v>836</v>
      </c>
      <c r="N5" s="2102"/>
    </row>
    <row r="6" spans="2:22" ht="12.75" customHeight="1">
      <c r="B6" s="2103" t="s">
        <v>837</v>
      </c>
      <c r="C6" s="2104" t="s">
        <v>25</v>
      </c>
      <c r="D6" s="2105"/>
      <c r="E6" s="2106"/>
      <c r="F6" s="2107" t="s">
        <v>646</v>
      </c>
      <c r="G6" s="2105"/>
      <c r="H6" s="2108"/>
      <c r="I6" s="2104" t="s">
        <v>647</v>
      </c>
      <c r="J6" s="2105"/>
      <c r="K6" s="2108"/>
      <c r="L6" s="2104" t="s">
        <v>389</v>
      </c>
      <c r="M6" s="2105"/>
      <c r="N6" s="2108"/>
    </row>
    <row r="7" spans="2:22" ht="39" thickBot="1">
      <c r="B7" s="2109"/>
      <c r="C7" s="2110" t="s">
        <v>838</v>
      </c>
      <c r="D7" s="2111" t="s">
        <v>839</v>
      </c>
      <c r="E7" s="2112" t="s">
        <v>840</v>
      </c>
      <c r="F7" s="2113" t="s">
        <v>838</v>
      </c>
      <c r="G7" s="2111" t="s">
        <v>839</v>
      </c>
      <c r="H7" s="2112" t="s">
        <v>840</v>
      </c>
      <c r="I7" s="2110" t="s">
        <v>838</v>
      </c>
      <c r="J7" s="2111" t="s">
        <v>839</v>
      </c>
      <c r="K7" s="2112" t="s">
        <v>840</v>
      </c>
      <c r="L7" s="2110" t="s">
        <v>838</v>
      </c>
      <c r="M7" s="2111" t="s">
        <v>839</v>
      </c>
      <c r="N7" s="2112" t="s">
        <v>840</v>
      </c>
    </row>
    <row r="8" spans="2:22" s="2117" customFormat="1">
      <c r="B8" s="2114" t="s">
        <v>841</v>
      </c>
      <c r="C8" s="2115">
        <v>147000.78939999998</v>
      </c>
      <c r="D8" s="2115">
        <v>18995.420329999997</v>
      </c>
      <c r="E8" s="2115">
        <v>115725.11930000001</v>
      </c>
      <c r="F8" s="2115">
        <v>37518.525299999987</v>
      </c>
      <c r="G8" s="2115">
        <v>7856.0223199999991</v>
      </c>
      <c r="H8" s="2115">
        <v>38427.762200000005</v>
      </c>
      <c r="I8" s="2115">
        <v>5399.1213899999984</v>
      </c>
      <c r="J8" s="2115">
        <v>383.97371000000004</v>
      </c>
      <c r="K8" s="2115">
        <v>6061.9670600000009</v>
      </c>
      <c r="L8" s="2115">
        <v>189918.43609</v>
      </c>
      <c r="M8" s="2115">
        <v>27235.416359999999</v>
      </c>
      <c r="N8" s="2116">
        <v>160214.84855999998</v>
      </c>
      <c r="P8" s="2118"/>
      <c r="Q8" s="2118"/>
      <c r="R8" s="2118"/>
      <c r="S8" s="2118"/>
      <c r="T8" s="2118"/>
      <c r="U8" s="2118"/>
      <c r="V8" s="2118"/>
    </row>
    <row r="9" spans="2:22" s="2117" customFormat="1">
      <c r="B9" s="2119" t="s">
        <v>842</v>
      </c>
      <c r="C9" s="2115">
        <v>56240.253689999998</v>
      </c>
      <c r="D9" s="2115">
        <v>7026.48758</v>
      </c>
      <c r="E9" s="2115">
        <v>202561.06046000001</v>
      </c>
      <c r="F9" s="2115">
        <v>28782.190700000003</v>
      </c>
      <c r="G9" s="2115">
        <v>2533.0820400000002</v>
      </c>
      <c r="H9" s="2115">
        <v>48524.759909999986</v>
      </c>
      <c r="I9" s="2115">
        <v>2933.5388399999993</v>
      </c>
      <c r="J9" s="2115">
        <v>318.67752000000002</v>
      </c>
      <c r="K9" s="2115">
        <v>9984.9577700000009</v>
      </c>
      <c r="L9" s="2115">
        <v>87955.983229999983</v>
      </c>
      <c r="M9" s="2115">
        <v>9878.2471400000013</v>
      </c>
      <c r="N9" s="2120">
        <v>261070.77814000004</v>
      </c>
      <c r="P9" s="2118"/>
      <c r="Q9" s="2118"/>
      <c r="R9" s="2118"/>
      <c r="T9" s="2118"/>
      <c r="U9" s="2118"/>
      <c r="V9" s="2118"/>
    </row>
    <row r="10" spans="2:22" s="2117" customFormat="1" ht="25.5">
      <c r="B10" s="2119" t="s">
        <v>843</v>
      </c>
      <c r="C10" s="2115">
        <v>90760.535710000011</v>
      </c>
      <c r="D10" s="2115">
        <v>11968.93275</v>
      </c>
      <c r="E10" s="2115">
        <v>-86835.941160000031</v>
      </c>
      <c r="F10" s="2115">
        <v>8736.3346000000001</v>
      </c>
      <c r="G10" s="2115">
        <v>5322.9402800000007</v>
      </c>
      <c r="H10" s="2115">
        <v>-10096.997709999998</v>
      </c>
      <c r="I10" s="2115">
        <v>2465.5825500000001</v>
      </c>
      <c r="J10" s="2115">
        <v>76.567710000000005</v>
      </c>
      <c r="K10" s="2115">
        <v>-3922.9907100000009</v>
      </c>
      <c r="L10" s="2115">
        <v>101962.45285999998</v>
      </c>
      <c r="M10" s="2115">
        <v>17368.440740000002</v>
      </c>
      <c r="N10" s="2120">
        <v>-100855.92958000003</v>
      </c>
      <c r="P10" s="2118"/>
      <c r="Q10" s="2118"/>
      <c r="R10" s="2118"/>
      <c r="T10" s="2118"/>
      <c r="U10" s="2118"/>
      <c r="V10" s="2118"/>
    </row>
    <row r="11" spans="2:22" s="2117" customFormat="1" ht="25.5">
      <c r="B11" s="2119" t="s">
        <v>844</v>
      </c>
      <c r="C11" s="2115">
        <v>0.30489000000005034</v>
      </c>
      <c r="D11" s="2115">
        <v>0</v>
      </c>
      <c r="E11" s="2115">
        <v>0</v>
      </c>
      <c r="F11" s="2115">
        <v>0</v>
      </c>
      <c r="G11" s="2115">
        <v>0</v>
      </c>
      <c r="H11" s="2115">
        <v>0</v>
      </c>
      <c r="I11" s="2115">
        <v>0</v>
      </c>
      <c r="J11" s="2115">
        <v>11.271520000000001</v>
      </c>
      <c r="K11" s="2115">
        <v>0</v>
      </c>
      <c r="L11" s="2115">
        <v>0.30489000000005034</v>
      </c>
      <c r="M11" s="2115">
        <v>0</v>
      </c>
      <c r="N11" s="2120">
        <v>0</v>
      </c>
      <c r="P11" s="2118"/>
      <c r="Q11" s="2118"/>
      <c r="R11" s="2118"/>
      <c r="T11" s="2118"/>
      <c r="U11" s="2118"/>
      <c r="V11" s="2118"/>
    </row>
    <row r="12" spans="2:22" s="2117" customFormat="1">
      <c r="B12" s="2121" t="s">
        <v>845</v>
      </c>
      <c r="C12" s="2115">
        <v>90760.840599999996</v>
      </c>
      <c r="D12" s="2115">
        <v>11968.93275</v>
      </c>
      <c r="E12" s="2115">
        <v>-86835.941160000031</v>
      </c>
      <c r="F12" s="2115">
        <v>8736.3346000000001</v>
      </c>
      <c r="G12" s="2115">
        <v>5322.9402800000007</v>
      </c>
      <c r="H12" s="2115">
        <v>-10096.997709999998</v>
      </c>
      <c r="I12" s="2115">
        <v>2465.5825500000001</v>
      </c>
      <c r="J12" s="2115">
        <v>76.568843700000016</v>
      </c>
      <c r="K12" s="2115">
        <v>-3922.9907100000009</v>
      </c>
      <c r="L12" s="2115">
        <v>101962.75774999998</v>
      </c>
      <c r="M12" s="2115">
        <v>17368.441873699998</v>
      </c>
      <c r="N12" s="2120">
        <v>-100855.92958000003</v>
      </c>
      <c r="P12" s="2118"/>
      <c r="Q12" s="2118"/>
      <c r="R12" s="2118"/>
      <c r="T12" s="2118"/>
      <c r="U12" s="2118"/>
      <c r="V12" s="2118"/>
    </row>
    <row r="13" spans="2:22" s="2117" customFormat="1" ht="13.5" thickBot="1">
      <c r="B13" s="2121" t="s">
        <v>846</v>
      </c>
      <c r="C13" s="2115">
        <v>2931.7008889750005</v>
      </c>
      <c r="D13" s="2115">
        <v>19.223091839999995</v>
      </c>
      <c r="E13" s="2115">
        <v>199.17669983199997</v>
      </c>
      <c r="F13" s="2115">
        <v>276.42130591999984</v>
      </c>
      <c r="G13" s="2115">
        <v>7.8771722310000003</v>
      </c>
      <c r="H13" s="2115">
        <v>585.00698247799994</v>
      </c>
      <c r="I13" s="2115">
        <v>225.66364251799999</v>
      </c>
      <c r="J13" s="2115">
        <v>-0.47405721300000009</v>
      </c>
      <c r="K13" s="2115">
        <v>-17.302784704000004</v>
      </c>
      <c r="L13" s="2115">
        <v>3433.7858374130001</v>
      </c>
      <c r="M13" s="2115">
        <v>26.626206858</v>
      </c>
      <c r="N13" s="2122">
        <v>766.88089760600008</v>
      </c>
      <c r="P13" s="2118"/>
      <c r="Q13" s="2118"/>
      <c r="R13" s="2118"/>
      <c r="T13" s="2118"/>
      <c r="U13" s="2118"/>
      <c r="V13" s="2118"/>
    </row>
    <row r="14" spans="2:22">
      <c r="B14" s="2123" t="s">
        <v>847</v>
      </c>
      <c r="C14" s="2124">
        <v>3150.1006806470004</v>
      </c>
      <c r="D14" s="2125"/>
      <c r="E14" s="2125"/>
      <c r="F14" s="2124">
        <v>869.30546062899975</v>
      </c>
      <c r="G14" s="2125"/>
      <c r="H14" s="2126"/>
      <c r="I14" s="2125">
        <v>207.88680060099998</v>
      </c>
      <c r="J14" s="2125"/>
      <c r="K14" s="2126"/>
      <c r="L14" s="2125">
        <v>4227.292941877</v>
      </c>
      <c r="M14" s="2125"/>
      <c r="N14" s="2126"/>
      <c r="O14" s="2117"/>
      <c r="P14" s="2118"/>
      <c r="Q14" s="2118"/>
      <c r="R14" s="2118"/>
      <c r="T14" s="2118"/>
      <c r="U14" s="2118"/>
      <c r="V14" s="2118"/>
    </row>
    <row r="15" spans="2:22" ht="13.5" thickBot="1">
      <c r="B15" s="2127" t="s">
        <v>848</v>
      </c>
      <c r="C15" s="2128">
        <v>9.9580098234808415E-2</v>
      </c>
      <c r="D15" s="2129"/>
      <c r="E15" s="2130"/>
      <c r="F15" s="2128">
        <v>5.4453877511197547E-2</v>
      </c>
      <c r="G15" s="2129"/>
      <c r="H15" s="2130"/>
      <c r="I15" s="2131">
        <v>9.7380723454491128E-2</v>
      </c>
      <c r="J15" s="2129"/>
      <c r="K15" s="2130"/>
      <c r="L15" s="2128">
        <v>8.5000286006583825E-2</v>
      </c>
      <c r="M15" s="2129"/>
      <c r="N15" s="2130"/>
      <c r="P15" s="2118"/>
      <c r="Q15" s="2118"/>
      <c r="R15" s="2118"/>
      <c r="T15" s="2118"/>
      <c r="U15" s="2118"/>
      <c r="V15" s="2118"/>
    </row>
    <row r="17" spans="2:14">
      <c r="B17" s="2132"/>
      <c r="I17" s="2132"/>
      <c r="L17" s="2132"/>
      <c r="M17" s="2132"/>
      <c r="N17" s="2132"/>
    </row>
    <row r="18" spans="2:14">
      <c r="B18" s="2132"/>
      <c r="I18" s="2132"/>
      <c r="L18" s="2132"/>
      <c r="M18" s="2132"/>
      <c r="N18" s="2132"/>
    </row>
    <row r="19" spans="2:14">
      <c r="L19" s="2132"/>
      <c r="M19" s="2132"/>
      <c r="N19" s="2132"/>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workbookViewId="0"/>
  </sheetViews>
  <sheetFormatPr defaultRowHeight="12.75"/>
  <cols>
    <col min="1" max="1" width="6.140625" style="2133" bestFit="1" customWidth="1"/>
    <col min="2" max="2" width="46" style="2133" customWidth="1"/>
    <col min="3" max="16384" width="9.140625" style="2133"/>
  </cols>
  <sheetData>
    <row r="1" spans="1:30" ht="12.75" customHeight="1">
      <c r="N1" s="2100" t="s">
        <v>930</v>
      </c>
      <c r="O1" s="2100"/>
    </row>
    <row r="2" spans="1:30" ht="29.25" customHeight="1">
      <c r="A2" s="2134" t="s">
        <v>850</v>
      </c>
      <c r="B2" s="2134"/>
      <c r="C2" s="2134"/>
      <c r="D2" s="2134"/>
      <c r="E2" s="2134"/>
      <c r="F2" s="2134"/>
      <c r="G2" s="2134"/>
      <c r="H2" s="2134"/>
      <c r="I2" s="2134"/>
      <c r="J2" s="2134"/>
      <c r="K2" s="2134"/>
      <c r="L2" s="2134"/>
      <c r="M2" s="2134"/>
      <c r="N2" s="2134"/>
      <c r="O2" s="2134"/>
    </row>
    <row r="3" spans="1:30" ht="5.25" customHeight="1">
      <c r="C3" s="2135"/>
      <c r="D3" s="2135"/>
      <c r="E3" s="2135"/>
      <c r="F3" s="2135"/>
      <c r="G3" s="2135"/>
      <c r="H3" s="2135"/>
      <c r="I3" s="2135"/>
      <c r="J3" s="2135"/>
      <c r="K3" s="2135"/>
      <c r="L3" s="2135"/>
      <c r="M3" s="2135"/>
      <c r="N3" s="2135"/>
      <c r="O3" s="2135"/>
    </row>
    <row r="4" spans="1:30" ht="13.5" thickBot="1">
      <c r="B4" s="2136"/>
      <c r="C4" s="2137" t="s">
        <v>499</v>
      </c>
      <c r="D4" s="2137"/>
      <c r="E4" s="2137"/>
      <c r="F4" s="2137"/>
      <c r="G4" s="2137"/>
      <c r="H4" s="2137"/>
      <c r="I4" s="2137"/>
      <c r="J4" s="2137"/>
      <c r="K4" s="2137"/>
      <c r="L4" s="2137"/>
      <c r="M4" s="2137"/>
      <c r="N4" s="2137"/>
      <c r="O4" s="2137"/>
    </row>
    <row r="5" spans="1:30" ht="15.75" customHeight="1" thickTop="1">
      <c r="A5" s="2138"/>
      <c r="B5" s="2139" t="s">
        <v>851</v>
      </c>
      <c r="C5" s="2140" t="s">
        <v>852</v>
      </c>
      <c r="D5" s="2141"/>
      <c r="E5" s="2141"/>
      <c r="F5" s="2141"/>
      <c r="G5" s="2141"/>
      <c r="H5" s="2141"/>
      <c r="I5" s="2141"/>
      <c r="J5" s="2141"/>
      <c r="K5" s="2141"/>
      <c r="L5" s="2141"/>
      <c r="M5" s="2141"/>
      <c r="N5" s="2141"/>
      <c r="O5" s="2142"/>
    </row>
    <row r="6" spans="1:30" ht="26.25" thickBot="1">
      <c r="A6" s="2143"/>
      <c r="B6" s="2144"/>
      <c r="C6" s="2145" t="s">
        <v>853</v>
      </c>
      <c r="D6" s="2146" t="s">
        <v>854</v>
      </c>
      <c r="E6" s="2146" t="s">
        <v>855</v>
      </c>
      <c r="F6" s="2146" t="s">
        <v>856</v>
      </c>
      <c r="G6" s="2146" t="s">
        <v>857</v>
      </c>
      <c r="H6" s="2146" t="s">
        <v>858</v>
      </c>
      <c r="I6" s="2146" t="s">
        <v>859</v>
      </c>
      <c r="J6" s="2146" t="s">
        <v>860</v>
      </c>
      <c r="K6" s="2146" t="s">
        <v>861</v>
      </c>
      <c r="L6" s="2146" t="s">
        <v>862</v>
      </c>
      <c r="M6" s="2146" t="s">
        <v>863</v>
      </c>
      <c r="N6" s="2146" t="s">
        <v>864</v>
      </c>
      <c r="O6" s="2147" t="s">
        <v>865</v>
      </c>
    </row>
    <row r="7" spans="1:30" ht="13.5" thickTop="1">
      <c r="A7" s="2148" t="s">
        <v>866</v>
      </c>
      <c r="B7" s="2149" t="s">
        <v>867</v>
      </c>
      <c r="C7" s="2150"/>
      <c r="D7" s="2151"/>
      <c r="E7" s="2151"/>
      <c r="F7" s="2151"/>
      <c r="G7" s="2151"/>
      <c r="H7" s="2151"/>
      <c r="I7" s="2151"/>
      <c r="J7" s="2151"/>
      <c r="K7" s="2151"/>
      <c r="L7" s="2151"/>
      <c r="M7" s="2151"/>
      <c r="N7" s="2151"/>
      <c r="O7" s="2152"/>
    </row>
    <row r="8" spans="1:30">
      <c r="A8" s="2153" t="s">
        <v>866</v>
      </c>
      <c r="B8" s="2154" t="s">
        <v>19</v>
      </c>
      <c r="C8" s="2155"/>
      <c r="D8" s="2156"/>
      <c r="E8" s="2156"/>
      <c r="F8" s="2156"/>
      <c r="G8" s="2156"/>
      <c r="H8" s="2156"/>
      <c r="I8" s="2156"/>
      <c r="J8" s="2156"/>
      <c r="K8" s="2156"/>
      <c r="L8" s="2156"/>
      <c r="M8" s="2156"/>
      <c r="N8" s="2156"/>
      <c r="O8" s="2157"/>
    </row>
    <row r="9" spans="1:30">
      <c r="A9" s="2153" t="s">
        <v>868</v>
      </c>
      <c r="B9" s="2158" t="s">
        <v>869</v>
      </c>
      <c r="C9" s="2159">
        <v>16361.823969999999</v>
      </c>
      <c r="D9" s="2160">
        <v>0</v>
      </c>
      <c r="E9" s="2160">
        <v>0</v>
      </c>
      <c r="F9" s="2160">
        <v>0</v>
      </c>
      <c r="G9" s="2160">
        <v>0</v>
      </c>
      <c r="H9" s="2160">
        <v>0</v>
      </c>
      <c r="I9" s="2160">
        <v>0</v>
      </c>
      <c r="J9" s="2160">
        <v>0</v>
      </c>
      <c r="K9" s="2160">
        <v>0</v>
      </c>
      <c r="L9" s="2160">
        <v>0</v>
      </c>
      <c r="M9" s="2160">
        <v>0</v>
      </c>
      <c r="N9" s="2160">
        <v>0</v>
      </c>
      <c r="O9" s="2161">
        <v>0</v>
      </c>
      <c r="R9" s="2162"/>
      <c r="S9" s="2162"/>
      <c r="T9" s="2162"/>
      <c r="U9" s="2162"/>
      <c r="V9" s="2162"/>
      <c r="W9" s="2162"/>
      <c r="X9" s="2162"/>
      <c r="Y9" s="2162"/>
      <c r="Z9" s="2162"/>
      <c r="AA9" s="2162"/>
      <c r="AB9" s="2162"/>
      <c r="AC9" s="2162"/>
      <c r="AD9" s="2162"/>
    </row>
    <row r="10" spans="1:30">
      <c r="A10" s="2153" t="s">
        <v>870</v>
      </c>
      <c r="B10" s="2158" t="s">
        <v>736</v>
      </c>
      <c r="C10" s="2159">
        <v>16127.583329999999</v>
      </c>
      <c r="D10" s="2160">
        <v>0</v>
      </c>
      <c r="E10" s="2160">
        <v>0</v>
      </c>
      <c r="F10" s="2160">
        <v>0</v>
      </c>
      <c r="G10" s="2160">
        <v>0</v>
      </c>
      <c r="H10" s="2160">
        <v>0</v>
      </c>
      <c r="I10" s="2160">
        <v>0</v>
      </c>
      <c r="J10" s="2160">
        <v>0</v>
      </c>
      <c r="K10" s="2160">
        <v>0</v>
      </c>
      <c r="L10" s="2160">
        <v>0</v>
      </c>
      <c r="M10" s="2160">
        <v>0</v>
      </c>
      <c r="N10" s="2160">
        <v>0</v>
      </c>
      <c r="O10" s="2161">
        <v>0</v>
      </c>
      <c r="R10" s="2162"/>
      <c r="S10" s="2162"/>
      <c r="T10" s="2162"/>
      <c r="U10" s="2162"/>
      <c r="V10" s="2162"/>
      <c r="W10" s="2162"/>
      <c r="X10" s="2162"/>
      <c r="Y10" s="2162"/>
      <c r="Z10" s="2162"/>
      <c r="AA10" s="2162"/>
      <c r="AB10" s="2162"/>
      <c r="AC10" s="2162"/>
      <c r="AD10" s="2162"/>
    </row>
    <row r="11" spans="1:30">
      <c r="A11" s="2153" t="s">
        <v>871</v>
      </c>
      <c r="B11" s="2158" t="s">
        <v>368</v>
      </c>
      <c r="C11" s="2159">
        <v>234.24064000000001</v>
      </c>
      <c r="D11" s="2160">
        <v>0</v>
      </c>
      <c r="E11" s="2160">
        <v>0</v>
      </c>
      <c r="F11" s="2160">
        <v>0</v>
      </c>
      <c r="G11" s="2160">
        <v>0</v>
      </c>
      <c r="H11" s="2160">
        <v>0</v>
      </c>
      <c r="I11" s="2160">
        <v>0</v>
      </c>
      <c r="J11" s="2160">
        <v>0</v>
      </c>
      <c r="K11" s="2160">
        <v>0</v>
      </c>
      <c r="L11" s="2160">
        <v>0</v>
      </c>
      <c r="M11" s="2160">
        <v>0</v>
      </c>
      <c r="N11" s="2160">
        <v>0</v>
      </c>
      <c r="O11" s="2161">
        <v>0</v>
      </c>
      <c r="R11" s="2162"/>
      <c r="S11" s="2162"/>
      <c r="T11" s="2162"/>
      <c r="U11" s="2162"/>
      <c r="V11" s="2162"/>
      <c r="W11" s="2162"/>
      <c r="X11" s="2162"/>
      <c r="Y11" s="2162"/>
      <c r="Z11" s="2162"/>
      <c r="AA11" s="2162"/>
      <c r="AB11" s="2162"/>
      <c r="AC11" s="2162"/>
      <c r="AD11" s="2162"/>
    </row>
    <row r="12" spans="1:30" ht="30.75" customHeight="1">
      <c r="A12" s="2153" t="s">
        <v>872</v>
      </c>
      <c r="B12" s="2158" t="s">
        <v>873</v>
      </c>
      <c r="C12" s="2159">
        <v>0</v>
      </c>
      <c r="D12" s="2160">
        <v>0</v>
      </c>
      <c r="E12" s="2160">
        <v>0</v>
      </c>
      <c r="F12" s="2160">
        <v>0</v>
      </c>
      <c r="G12" s="2160">
        <v>0</v>
      </c>
      <c r="H12" s="2160">
        <v>0</v>
      </c>
      <c r="I12" s="2160">
        <v>0</v>
      </c>
      <c r="J12" s="2160">
        <v>0</v>
      </c>
      <c r="K12" s="2160">
        <v>0</v>
      </c>
      <c r="L12" s="2160">
        <v>0</v>
      </c>
      <c r="M12" s="2160">
        <v>0</v>
      </c>
      <c r="N12" s="2160">
        <v>0</v>
      </c>
      <c r="O12" s="2161">
        <v>0</v>
      </c>
      <c r="R12" s="2162"/>
      <c r="S12" s="2162"/>
      <c r="T12" s="2162"/>
      <c r="U12" s="2162"/>
      <c r="V12" s="2162"/>
      <c r="W12" s="2162"/>
      <c r="X12" s="2162"/>
      <c r="Y12" s="2162"/>
      <c r="Z12" s="2162"/>
      <c r="AA12" s="2162"/>
      <c r="AB12" s="2162"/>
      <c r="AC12" s="2162"/>
      <c r="AD12" s="2162"/>
    </row>
    <row r="13" spans="1:30">
      <c r="A13" s="2153" t="s">
        <v>874</v>
      </c>
      <c r="B13" s="2158" t="s">
        <v>875</v>
      </c>
      <c r="C13" s="2159">
        <v>23341.320190000006</v>
      </c>
      <c r="D13" s="2160">
        <v>5612.3126199999997</v>
      </c>
      <c r="E13" s="2160">
        <v>3612.6200800000001</v>
      </c>
      <c r="F13" s="2160">
        <v>3319.9850000000001</v>
      </c>
      <c r="G13" s="2160">
        <v>0</v>
      </c>
      <c r="H13" s="2160">
        <v>0</v>
      </c>
      <c r="I13" s="2160">
        <v>0</v>
      </c>
      <c r="J13" s="2160">
        <v>0</v>
      </c>
      <c r="K13" s="2160">
        <v>0</v>
      </c>
      <c r="L13" s="2160">
        <v>0</v>
      </c>
      <c r="M13" s="2160">
        <v>0</v>
      </c>
      <c r="N13" s="2160">
        <v>0</v>
      </c>
      <c r="O13" s="2161">
        <v>0</v>
      </c>
      <c r="R13" s="2162"/>
      <c r="S13" s="2162"/>
      <c r="T13" s="2162"/>
      <c r="U13" s="2162"/>
      <c r="V13" s="2162"/>
      <c r="W13" s="2162"/>
      <c r="X13" s="2162"/>
      <c r="Y13" s="2162"/>
      <c r="Z13" s="2162"/>
      <c r="AA13" s="2162"/>
      <c r="AB13" s="2162"/>
      <c r="AC13" s="2162"/>
      <c r="AD13" s="2162"/>
    </row>
    <row r="14" spans="1:30">
      <c r="A14" s="2153" t="s">
        <v>876</v>
      </c>
      <c r="B14" s="2158" t="s">
        <v>877</v>
      </c>
      <c r="C14" s="2159">
        <v>8160.0191100000002</v>
      </c>
      <c r="D14" s="2160">
        <v>0</v>
      </c>
      <c r="E14" s="2160">
        <v>0</v>
      </c>
      <c r="F14" s="2160">
        <v>0</v>
      </c>
      <c r="G14" s="2160">
        <v>0</v>
      </c>
      <c r="H14" s="2160">
        <v>0</v>
      </c>
      <c r="I14" s="2160">
        <v>0</v>
      </c>
      <c r="J14" s="2160">
        <v>0</v>
      </c>
      <c r="K14" s="2160">
        <v>0</v>
      </c>
      <c r="L14" s="2160">
        <v>0</v>
      </c>
      <c r="M14" s="2160">
        <v>0</v>
      </c>
      <c r="N14" s="2160">
        <v>0</v>
      </c>
      <c r="O14" s="2161">
        <v>0</v>
      </c>
      <c r="R14" s="2162"/>
      <c r="S14" s="2162"/>
      <c r="T14" s="2162"/>
      <c r="U14" s="2162"/>
      <c r="V14" s="2162"/>
      <c r="W14" s="2162"/>
      <c r="X14" s="2162"/>
      <c r="Y14" s="2162"/>
      <c r="Z14" s="2162"/>
      <c r="AA14" s="2162"/>
      <c r="AB14" s="2162"/>
      <c r="AC14" s="2162"/>
      <c r="AD14" s="2162"/>
    </row>
    <row r="15" spans="1:30">
      <c r="A15" s="2153" t="s">
        <v>878</v>
      </c>
      <c r="B15" s="2158" t="s">
        <v>879</v>
      </c>
      <c r="C15" s="2159">
        <v>15181.301079999999</v>
      </c>
      <c r="D15" s="2160">
        <v>5612.3126199999997</v>
      </c>
      <c r="E15" s="2160">
        <v>3612.6200800000001</v>
      </c>
      <c r="F15" s="2160">
        <v>3319.9850000000001</v>
      </c>
      <c r="G15" s="2160">
        <v>0</v>
      </c>
      <c r="H15" s="2160">
        <v>0</v>
      </c>
      <c r="I15" s="2160">
        <v>0</v>
      </c>
      <c r="J15" s="2160">
        <v>0</v>
      </c>
      <c r="K15" s="2160">
        <v>0</v>
      </c>
      <c r="L15" s="2160">
        <v>0</v>
      </c>
      <c r="M15" s="2160">
        <v>0</v>
      </c>
      <c r="N15" s="2160">
        <v>0</v>
      </c>
      <c r="O15" s="2161">
        <v>0</v>
      </c>
      <c r="R15" s="2162"/>
      <c r="S15" s="2162"/>
      <c r="T15" s="2162"/>
      <c r="U15" s="2162"/>
      <c r="V15" s="2162"/>
      <c r="W15" s="2162"/>
      <c r="X15" s="2162"/>
      <c r="Y15" s="2162"/>
      <c r="Z15" s="2162"/>
      <c r="AA15" s="2162"/>
      <c r="AB15" s="2162"/>
      <c r="AC15" s="2162"/>
      <c r="AD15" s="2162"/>
    </row>
    <row r="16" spans="1:30">
      <c r="A16" s="2153" t="s">
        <v>880</v>
      </c>
      <c r="B16" s="2158" t="s">
        <v>881</v>
      </c>
      <c r="C16" s="2159">
        <v>21787.569319999999</v>
      </c>
      <c r="D16" s="2160">
        <v>37925.961149999996</v>
      </c>
      <c r="E16" s="2160">
        <v>68104.865839999999</v>
      </c>
      <c r="F16" s="2160">
        <v>67334.306420000008</v>
      </c>
      <c r="G16" s="2160">
        <v>19502.017219999998</v>
      </c>
      <c r="H16" s="2160">
        <v>19516.736430000001</v>
      </c>
      <c r="I16" s="2160">
        <v>8221.3127999999997</v>
      </c>
      <c r="J16" s="2160">
        <v>6621.2202500000003</v>
      </c>
      <c r="K16" s="2160">
        <v>7110.0798800000011</v>
      </c>
      <c r="L16" s="2160">
        <v>5038.6182600000002</v>
      </c>
      <c r="M16" s="2160">
        <v>3786.7374200000004</v>
      </c>
      <c r="N16" s="2160">
        <v>2378.1651699999998</v>
      </c>
      <c r="O16" s="2161">
        <v>1995.9666599999998</v>
      </c>
      <c r="R16" s="2162"/>
      <c r="S16" s="2162"/>
      <c r="T16" s="2162"/>
      <c r="U16" s="2162"/>
      <c r="V16" s="2162"/>
      <c r="W16" s="2162"/>
      <c r="X16" s="2162"/>
      <c r="Y16" s="2162"/>
      <c r="Z16" s="2162"/>
      <c r="AA16" s="2162"/>
      <c r="AB16" s="2162"/>
      <c r="AC16" s="2162"/>
      <c r="AD16" s="2162"/>
    </row>
    <row r="17" spans="1:30">
      <c r="A17" s="2153" t="s">
        <v>882</v>
      </c>
      <c r="B17" s="2158" t="s">
        <v>883</v>
      </c>
      <c r="C17" s="2159">
        <v>17268.814870000002</v>
      </c>
      <c r="D17" s="2160">
        <v>36401.410250000008</v>
      </c>
      <c r="E17" s="2160">
        <v>64190.166180000007</v>
      </c>
      <c r="F17" s="2160">
        <v>64821.110120000005</v>
      </c>
      <c r="G17" s="2160">
        <v>15725.245739999998</v>
      </c>
      <c r="H17" s="2160">
        <v>16764.406220000001</v>
      </c>
      <c r="I17" s="2160">
        <v>6323.3070099999995</v>
      </c>
      <c r="J17" s="2160">
        <v>5390.6330399999988</v>
      </c>
      <c r="K17" s="2160">
        <v>5724.4564</v>
      </c>
      <c r="L17" s="2160">
        <v>4368.9796499999993</v>
      </c>
      <c r="M17" s="2160">
        <v>3309.9598300000002</v>
      </c>
      <c r="N17" s="2160">
        <v>2053.9300600000001</v>
      </c>
      <c r="O17" s="2161">
        <v>1778.1141699999998</v>
      </c>
      <c r="R17" s="2162"/>
      <c r="S17" s="2162"/>
      <c r="T17" s="2162"/>
      <c r="U17" s="2162"/>
      <c r="V17" s="2162"/>
      <c r="W17" s="2162"/>
      <c r="X17" s="2162"/>
      <c r="Y17" s="2162"/>
      <c r="Z17" s="2162"/>
      <c r="AA17" s="2162"/>
      <c r="AB17" s="2162"/>
      <c r="AC17" s="2162"/>
      <c r="AD17" s="2162"/>
    </row>
    <row r="18" spans="1:30">
      <c r="A18" s="2153" t="s">
        <v>884</v>
      </c>
      <c r="B18" s="2158" t="s">
        <v>885</v>
      </c>
      <c r="C18" s="2159">
        <v>4518.72127</v>
      </c>
      <c r="D18" s="2160">
        <v>1524.4802799999998</v>
      </c>
      <c r="E18" s="2160">
        <v>3844.2025800000001</v>
      </c>
      <c r="F18" s="2160">
        <v>2513.1963000000001</v>
      </c>
      <c r="G18" s="2160">
        <v>3776.7714799999999</v>
      </c>
      <c r="H18" s="2160">
        <v>2752.3302100000005</v>
      </c>
      <c r="I18" s="2160">
        <v>1898.0057899999999</v>
      </c>
      <c r="J18" s="2160">
        <v>1230.5872099999999</v>
      </c>
      <c r="K18" s="2160">
        <v>1385.62348</v>
      </c>
      <c r="L18" s="2160">
        <v>669.63860999999997</v>
      </c>
      <c r="M18" s="2160">
        <v>476.77758999999998</v>
      </c>
      <c r="N18" s="2160">
        <v>324.23510999999996</v>
      </c>
      <c r="O18" s="2161">
        <v>217.85248999999999</v>
      </c>
      <c r="R18" s="2162"/>
      <c r="S18" s="2162"/>
      <c r="T18" s="2162"/>
      <c r="U18" s="2162"/>
      <c r="V18" s="2162"/>
      <c r="W18" s="2162"/>
      <c r="X18" s="2162"/>
      <c r="Y18" s="2162"/>
      <c r="Z18" s="2162"/>
      <c r="AA18" s="2162"/>
      <c r="AB18" s="2162"/>
      <c r="AC18" s="2162"/>
      <c r="AD18" s="2162"/>
    </row>
    <row r="19" spans="1:30">
      <c r="A19" s="2153" t="s">
        <v>886</v>
      </c>
      <c r="B19" s="2158" t="s">
        <v>887</v>
      </c>
      <c r="C19" s="2159">
        <v>24596.955190000001</v>
      </c>
      <c r="D19" s="2160">
        <v>7665.3393000000005</v>
      </c>
      <c r="E19" s="2160">
        <v>3886.6185900000005</v>
      </c>
      <c r="F19" s="2160">
        <v>12220.770149999998</v>
      </c>
      <c r="G19" s="2160">
        <v>4447.8702300000004</v>
      </c>
      <c r="H19" s="2160">
        <v>1541.49542</v>
      </c>
      <c r="I19" s="2160">
        <v>0</v>
      </c>
      <c r="J19" s="2160">
        <v>0</v>
      </c>
      <c r="K19" s="2160">
        <v>0</v>
      </c>
      <c r="L19" s="2160">
        <v>1092.6605</v>
      </c>
      <c r="M19" s="2160">
        <v>164.99257</v>
      </c>
      <c r="N19" s="2160">
        <v>0</v>
      </c>
      <c r="O19" s="2161">
        <v>0.56100000000000005</v>
      </c>
      <c r="R19" s="2162"/>
      <c r="S19" s="2162"/>
      <c r="T19" s="2162"/>
      <c r="U19" s="2162"/>
      <c r="V19" s="2162"/>
      <c r="W19" s="2162"/>
      <c r="X19" s="2162"/>
      <c r="Y19" s="2162"/>
      <c r="Z19" s="2162"/>
      <c r="AA19" s="2162"/>
      <c r="AB19" s="2162"/>
      <c r="AC19" s="2162"/>
      <c r="AD19" s="2162"/>
    </row>
    <row r="20" spans="1:30" ht="38.25">
      <c r="A20" s="2153" t="s">
        <v>888</v>
      </c>
      <c r="B20" s="2158" t="s">
        <v>889</v>
      </c>
      <c r="C20" s="2159">
        <v>0</v>
      </c>
      <c r="D20" s="2160">
        <v>0</v>
      </c>
      <c r="E20" s="2160">
        <v>0</v>
      </c>
      <c r="F20" s="2160">
        <v>0</v>
      </c>
      <c r="G20" s="2160">
        <v>0</v>
      </c>
      <c r="H20" s="2160">
        <v>0</v>
      </c>
      <c r="I20" s="2160">
        <v>0</v>
      </c>
      <c r="J20" s="2160">
        <v>0</v>
      </c>
      <c r="K20" s="2160">
        <v>0</v>
      </c>
      <c r="L20" s="2160">
        <v>0</v>
      </c>
      <c r="M20" s="2160">
        <v>0</v>
      </c>
      <c r="N20" s="2160">
        <v>0</v>
      </c>
      <c r="O20" s="2161">
        <v>0</v>
      </c>
      <c r="R20" s="2162"/>
      <c r="S20" s="2162"/>
      <c r="T20" s="2162"/>
      <c r="U20" s="2162"/>
      <c r="V20" s="2162"/>
      <c r="W20" s="2162"/>
      <c r="X20" s="2162"/>
      <c r="Y20" s="2162"/>
      <c r="Z20" s="2162"/>
      <c r="AA20" s="2162"/>
      <c r="AB20" s="2162"/>
      <c r="AC20" s="2162"/>
      <c r="AD20" s="2162"/>
    </row>
    <row r="21" spans="1:30" ht="25.5">
      <c r="A21" s="2153" t="s">
        <v>890</v>
      </c>
      <c r="B21" s="2158" t="s">
        <v>891</v>
      </c>
      <c r="C21" s="2159">
        <v>20940.5173</v>
      </c>
      <c r="D21" s="2160">
        <v>6868.8713000000007</v>
      </c>
      <c r="E21" s="2160">
        <v>3118.9104500000003</v>
      </c>
      <c r="F21" s="2160">
        <v>10239.039149999999</v>
      </c>
      <c r="G21" s="2160">
        <v>3850.8772300000001</v>
      </c>
      <c r="H21" s="2160">
        <v>1541.49542</v>
      </c>
      <c r="I21" s="2160">
        <v>0</v>
      </c>
      <c r="J21" s="2160">
        <v>0</v>
      </c>
      <c r="K21" s="2160">
        <v>0</v>
      </c>
      <c r="L21" s="2160">
        <v>1092.6605</v>
      </c>
      <c r="M21" s="2160">
        <v>164.99257</v>
      </c>
      <c r="N21" s="2160">
        <v>0</v>
      </c>
      <c r="O21" s="2161">
        <v>0</v>
      </c>
      <c r="R21" s="2162"/>
      <c r="S21" s="2162"/>
      <c r="T21" s="2162"/>
      <c r="U21" s="2162"/>
      <c r="V21" s="2162"/>
      <c r="W21" s="2162"/>
      <c r="X21" s="2162"/>
      <c r="Y21" s="2162"/>
      <c r="Z21" s="2162"/>
      <c r="AA21" s="2162"/>
      <c r="AB21" s="2162"/>
      <c r="AC21" s="2162"/>
      <c r="AD21" s="2162"/>
    </row>
    <row r="22" spans="1:30" ht="25.5">
      <c r="A22" s="2153" t="s">
        <v>892</v>
      </c>
      <c r="B22" s="2158" t="s">
        <v>893</v>
      </c>
      <c r="C22" s="2159">
        <v>3656.4378899999997</v>
      </c>
      <c r="D22" s="2160">
        <v>796.46799999999996</v>
      </c>
      <c r="E22" s="2160">
        <v>767.70813999999996</v>
      </c>
      <c r="F22" s="2160">
        <v>1981.731</v>
      </c>
      <c r="G22" s="2160">
        <v>596.99300000000005</v>
      </c>
      <c r="H22" s="2160">
        <v>0</v>
      </c>
      <c r="I22" s="2160">
        <v>0</v>
      </c>
      <c r="J22" s="2160">
        <v>0</v>
      </c>
      <c r="K22" s="2160">
        <v>0</v>
      </c>
      <c r="L22" s="2160">
        <v>0</v>
      </c>
      <c r="M22" s="2160">
        <v>0</v>
      </c>
      <c r="N22" s="2160">
        <v>0</v>
      </c>
      <c r="O22" s="2161">
        <v>0.56100000000000005</v>
      </c>
      <c r="R22" s="2162"/>
      <c r="S22" s="2162"/>
      <c r="T22" s="2162"/>
      <c r="U22" s="2162"/>
      <c r="V22" s="2162"/>
      <c r="W22" s="2162"/>
      <c r="X22" s="2162"/>
      <c r="Y22" s="2162"/>
      <c r="Z22" s="2162"/>
      <c r="AA22" s="2162"/>
      <c r="AB22" s="2162"/>
      <c r="AC22" s="2162"/>
      <c r="AD22" s="2162"/>
    </row>
    <row r="23" spans="1:30">
      <c r="A23" s="2153" t="s">
        <v>894</v>
      </c>
      <c r="B23" s="2158" t="s">
        <v>145</v>
      </c>
      <c r="C23" s="2159">
        <v>167.99809999999999</v>
      </c>
      <c r="D23" s="2160">
        <v>111.41354999999999</v>
      </c>
      <c r="E23" s="2160">
        <v>108.47292000000002</v>
      </c>
      <c r="F23" s="2160">
        <v>1.0684500000000001</v>
      </c>
      <c r="G23" s="2160">
        <v>2.0990000000000002</v>
      </c>
      <c r="H23" s="2160">
        <v>0.56999999999999995</v>
      </c>
      <c r="I23" s="2160">
        <v>0</v>
      </c>
      <c r="J23" s="2160">
        <v>0</v>
      </c>
      <c r="K23" s="2160">
        <v>0</v>
      </c>
      <c r="L23" s="2160">
        <v>0</v>
      </c>
      <c r="M23" s="2160">
        <v>0</v>
      </c>
      <c r="N23" s="2160">
        <v>0</v>
      </c>
      <c r="O23" s="2161">
        <v>0</v>
      </c>
      <c r="R23" s="2162"/>
      <c r="S23" s="2162"/>
      <c r="T23" s="2162"/>
      <c r="U23" s="2162"/>
      <c r="V23" s="2162"/>
      <c r="W23" s="2162"/>
      <c r="X23" s="2162"/>
      <c r="Y23" s="2162"/>
      <c r="Z23" s="2162"/>
      <c r="AA23" s="2162"/>
      <c r="AB23" s="2162"/>
      <c r="AC23" s="2162"/>
      <c r="AD23" s="2162"/>
    </row>
    <row r="24" spans="1:30">
      <c r="A24" s="2153" t="s">
        <v>866</v>
      </c>
      <c r="B24" s="2163" t="s">
        <v>895</v>
      </c>
      <c r="C24" s="2164">
        <v>86255.567229999986</v>
      </c>
      <c r="D24" s="2165">
        <v>51314.814760000008</v>
      </c>
      <c r="E24" s="2165">
        <v>75501.086190000016</v>
      </c>
      <c r="F24" s="2165">
        <v>82876.130020000011</v>
      </c>
      <c r="G24" s="2165">
        <v>23951.986450000004</v>
      </c>
      <c r="H24" s="2165">
        <v>21058.801849999996</v>
      </c>
      <c r="I24" s="2165">
        <v>8221.3127999999997</v>
      </c>
      <c r="J24" s="2165">
        <v>6621.2202500000003</v>
      </c>
      <c r="K24" s="2165">
        <v>7110.0798800000011</v>
      </c>
      <c r="L24" s="2165">
        <v>6131.2787600000011</v>
      </c>
      <c r="M24" s="2165">
        <v>3951.7299900000003</v>
      </c>
      <c r="N24" s="2165">
        <v>2378.1651699999998</v>
      </c>
      <c r="O24" s="2166">
        <v>1996.52766</v>
      </c>
      <c r="R24" s="2162"/>
      <c r="S24" s="2162"/>
      <c r="T24" s="2162"/>
      <c r="U24" s="2162"/>
      <c r="V24" s="2162"/>
      <c r="W24" s="2162"/>
      <c r="X24" s="2162"/>
      <c r="Y24" s="2162"/>
      <c r="Z24" s="2162"/>
      <c r="AA24" s="2162"/>
      <c r="AB24" s="2162"/>
      <c r="AC24" s="2162"/>
      <c r="AD24" s="2162"/>
    </row>
    <row r="25" spans="1:30">
      <c r="A25" s="2153" t="s">
        <v>866</v>
      </c>
      <c r="B25" s="2163" t="s">
        <v>177</v>
      </c>
      <c r="C25" s="2167">
        <v>0</v>
      </c>
      <c r="D25" s="2168">
        <v>0</v>
      </c>
      <c r="E25" s="2168">
        <v>0</v>
      </c>
      <c r="F25" s="2168">
        <v>0</v>
      </c>
      <c r="G25" s="2168">
        <v>0</v>
      </c>
      <c r="H25" s="2168">
        <v>0</v>
      </c>
      <c r="I25" s="2168">
        <v>0</v>
      </c>
      <c r="J25" s="2168">
        <v>0</v>
      </c>
      <c r="K25" s="2168">
        <v>0</v>
      </c>
      <c r="L25" s="2168">
        <v>0</v>
      </c>
      <c r="M25" s="2168">
        <v>0</v>
      </c>
      <c r="N25" s="2168">
        <v>0</v>
      </c>
      <c r="O25" s="2169">
        <v>0</v>
      </c>
      <c r="R25" s="2162"/>
      <c r="S25" s="2162"/>
      <c r="T25" s="2162"/>
      <c r="U25" s="2162"/>
      <c r="V25" s="2162"/>
      <c r="W25" s="2162"/>
      <c r="X25" s="2162"/>
      <c r="Y25" s="2162"/>
      <c r="Z25" s="2162"/>
      <c r="AA25" s="2162"/>
      <c r="AB25" s="2162"/>
      <c r="AC25" s="2162"/>
      <c r="AD25" s="2162"/>
    </row>
    <row r="26" spans="1:30">
      <c r="A26" s="2153" t="s">
        <v>896</v>
      </c>
      <c r="B26" s="2158" t="s">
        <v>897</v>
      </c>
      <c r="C26" s="2159">
        <v>128488.6051</v>
      </c>
      <c r="D26" s="2160">
        <v>2.6320000000000001</v>
      </c>
      <c r="E26" s="2160">
        <v>1.7310000000000001</v>
      </c>
      <c r="F26" s="2160">
        <v>0</v>
      </c>
      <c r="G26" s="2160">
        <v>0</v>
      </c>
      <c r="H26" s="2160">
        <v>0</v>
      </c>
      <c r="I26" s="2160">
        <v>0</v>
      </c>
      <c r="J26" s="2160">
        <v>0</v>
      </c>
      <c r="K26" s="2160">
        <v>0</v>
      </c>
      <c r="L26" s="2160">
        <v>0</v>
      </c>
      <c r="M26" s="2160">
        <v>0</v>
      </c>
      <c r="N26" s="2160">
        <v>0</v>
      </c>
      <c r="O26" s="2161">
        <v>0</v>
      </c>
      <c r="R26" s="2162"/>
      <c r="S26" s="2162"/>
      <c r="T26" s="2162"/>
      <c r="U26" s="2162"/>
      <c r="V26" s="2162"/>
      <c r="W26" s="2162"/>
      <c r="X26" s="2162"/>
      <c r="Y26" s="2162"/>
      <c r="Z26" s="2162"/>
      <c r="AA26" s="2162"/>
      <c r="AB26" s="2162"/>
      <c r="AC26" s="2162"/>
      <c r="AD26" s="2162"/>
    </row>
    <row r="27" spans="1:30">
      <c r="A27" s="2153" t="s">
        <v>898</v>
      </c>
      <c r="B27" s="2158" t="s">
        <v>736</v>
      </c>
      <c r="C27" s="2159">
        <v>112838.92647999999</v>
      </c>
      <c r="D27" s="2160">
        <v>2.6320000000000001</v>
      </c>
      <c r="E27" s="2160">
        <v>1.7310000000000001</v>
      </c>
      <c r="F27" s="2160">
        <v>0</v>
      </c>
      <c r="G27" s="2160">
        <v>0</v>
      </c>
      <c r="H27" s="2160">
        <v>0</v>
      </c>
      <c r="I27" s="2160">
        <v>0</v>
      </c>
      <c r="J27" s="2160">
        <v>0</v>
      </c>
      <c r="K27" s="2160">
        <v>0</v>
      </c>
      <c r="L27" s="2160">
        <v>0</v>
      </c>
      <c r="M27" s="2160">
        <v>0</v>
      </c>
      <c r="N27" s="2160">
        <v>0</v>
      </c>
      <c r="O27" s="2161">
        <v>0</v>
      </c>
      <c r="R27" s="2162"/>
      <c r="S27" s="2162"/>
      <c r="T27" s="2162"/>
      <c r="U27" s="2162"/>
      <c r="V27" s="2162"/>
      <c r="W27" s="2162"/>
      <c r="X27" s="2162"/>
      <c r="Y27" s="2162"/>
      <c r="Z27" s="2162"/>
      <c r="AA27" s="2162"/>
      <c r="AB27" s="2162"/>
      <c r="AC27" s="2162"/>
      <c r="AD27" s="2162"/>
    </row>
    <row r="28" spans="1:30">
      <c r="A28" s="2153" t="s">
        <v>899</v>
      </c>
      <c r="B28" s="2158" t="s">
        <v>368</v>
      </c>
      <c r="C28" s="2159">
        <v>15649.678619999999</v>
      </c>
      <c r="D28" s="2160">
        <v>0</v>
      </c>
      <c r="E28" s="2160">
        <v>0</v>
      </c>
      <c r="F28" s="2160">
        <v>0</v>
      </c>
      <c r="G28" s="2160">
        <v>0</v>
      </c>
      <c r="H28" s="2160">
        <v>0</v>
      </c>
      <c r="I28" s="2160">
        <v>0</v>
      </c>
      <c r="J28" s="2160">
        <v>0</v>
      </c>
      <c r="K28" s="2160">
        <v>0</v>
      </c>
      <c r="L28" s="2160">
        <v>0</v>
      </c>
      <c r="M28" s="2160">
        <v>0</v>
      </c>
      <c r="N28" s="2160">
        <v>0</v>
      </c>
      <c r="O28" s="2161">
        <v>0</v>
      </c>
      <c r="R28" s="2162"/>
      <c r="S28" s="2162"/>
      <c r="T28" s="2162"/>
      <c r="U28" s="2162"/>
      <c r="V28" s="2162"/>
      <c r="W28" s="2162"/>
      <c r="X28" s="2162"/>
      <c r="Y28" s="2162"/>
      <c r="Z28" s="2162"/>
      <c r="AA28" s="2162"/>
      <c r="AB28" s="2162"/>
      <c r="AC28" s="2162"/>
      <c r="AD28" s="2162"/>
    </row>
    <row r="29" spans="1:30">
      <c r="A29" s="2153" t="s">
        <v>900</v>
      </c>
      <c r="B29" s="2158" t="s">
        <v>875</v>
      </c>
      <c r="C29" s="2159">
        <v>21169.703229999996</v>
      </c>
      <c r="D29" s="2160">
        <v>47706.555599999992</v>
      </c>
      <c r="E29" s="2160">
        <v>47983.307760000003</v>
      </c>
      <c r="F29" s="2160">
        <v>51000.055900000007</v>
      </c>
      <c r="G29" s="2160">
        <v>17531.873970000001</v>
      </c>
      <c r="H29" s="2160">
        <v>2949.6249900000003</v>
      </c>
      <c r="I29" s="2160">
        <v>485.19546000000003</v>
      </c>
      <c r="J29" s="2160">
        <v>555.61092999999994</v>
      </c>
      <c r="K29" s="2160">
        <v>81.645370000000014</v>
      </c>
      <c r="L29" s="2160">
        <v>57.767299999999999</v>
      </c>
      <c r="M29" s="2160">
        <v>11.24151</v>
      </c>
      <c r="N29" s="2160">
        <v>0</v>
      </c>
      <c r="O29" s="2161">
        <v>0.90825</v>
      </c>
      <c r="R29" s="2162"/>
      <c r="S29" s="2162"/>
      <c r="T29" s="2162"/>
      <c r="U29" s="2162"/>
      <c r="V29" s="2162"/>
      <c r="W29" s="2162"/>
      <c r="X29" s="2162"/>
      <c r="Y29" s="2162"/>
      <c r="Z29" s="2162"/>
      <c r="AA29" s="2162"/>
      <c r="AB29" s="2162"/>
      <c r="AC29" s="2162"/>
      <c r="AD29" s="2162"/>
    </row>
    <row r="30" spans="1:30" ht="30.75" customHeight="1">
      <c r="A30" s="2153" t="s">
        <v>901</v>
      </c>
      <c r="B30" s="2158" t="s">
        <v>902</v>
      </c>
      <c r="C30" s="2159">
        <v>19056.508000000002</v>
      </c>
      <c r="D30" s="2160">
        <v>43144.870639999994</v>
      </c>
      <c r="E30" s="2160">
        <v>46333.447490000006</v>
      </c>
      <c r="F30" s="2160">
        <v>48329.264869999999</v>
      </c>
      <c r="G30" s="2160">
        <v>16573.899720000001</v>
      </c>
      <c r="H30" s="2160">
        <v>2906.9896600000002</v>
      </c>
      <c r="I30" s="2160">
        <v>407.45335000000006</v>
      </c>
      <c r="J30" s="2160">
        <v>555.60483999999997</v>
      </c>
      <c r="K30" s="2160">
        <v>81.645370000000014</v>
      </c>
      <c r="L30" s="2160">
        <v>57.767299999999999</v>
      </c>
      <c r="M30" s="2160">
        <v>11.24151</v>
      </c>
      <c r="N30" s="2160">
        <v>0</v>
      </c>
      <c r="O30" s="2161">
        <v>0.90825</v>
      </c>
      <c r="R30" s="2162"/>
      <c r="S30" s="2162"/>
      <c r="T30" s="2162"/>
      <c r="U30" s="2162"/>
      <c r="V30" s="2162"/>
      <c r="W30" s="2162"/>
      <c r="X30" s="2162"/>
      <c r="Y30" s="2162"/>
      <c r="Z30" s="2162"/>
      <c r="AA30" s="2162"/>
      <c r="AB30" s="2162"/>
      <c r="AC30" s="2162"/>
      <c r="AD30" s="2162"/>
    </row>
    <row r="31" spans="1:30">
      <c r="A31" s="2153" t="s">
        <v>903</v>
      </c>
      <c r="B31" s="2158" t="s">
        <v>879</v>
      </c>
      <c r="C31" s="2159">
        <v>2113.1952299999998</v>
      </c>
      <c r="D31" s="2160">
        <v>4561.6849599999996</v>
      </c>
      <c r="E31" s="2160">
        <v>1709.1896299999999</v>
      </c>
      <c r="F31" s="2160">
        <v>2670.7910300000003</v>
      </c>
      <c r="G31" s="2160">
        <v>957.97424999999998</v>
      </c>
      <c r="H31" s="2160">
        <v>42.635330000000003</v>
      </c>
      <c r="I31" s="2160">
        <v>77.742109999999997</v>
      </c>
      <c r="J31" s="2160">
        <v>6.0899999999999999E-3</v>
      </c>
      <c r="K31" s="2160">
        <v>0</v>
      </c>
      <c r="L31" s="2160">
        <v>0</v>
      </c>
      <c r="M31" s="2160">
        <v>0</v>
      </c>
      <c r="N31" s="2160">
        <v>0</v>
      </c>
      <c r="O31" s="2161">
        <v>0</v>
      </c>
      <c r="R31" s="2162"/>
      <c r="S31" s="2162"/>
      <c r="T31" s="2162"/>
      <c r="U31" s="2162"/>
      <c r="V31" s="2162"/>
      <c r="W31" s="2162"/>
      <c r="X31" s="2162"/>
      <c r="Y31" s="2162"/>
      <c r="Z31" s="2162"/>
      <c r="AA31" s="2162"/>
      <c r="AB31" s="2162"/>
      <c r="AC31" s="2162"/>
      <c r="AD31" s="2162"/>
    </row>
    <row r="32" spans="1:30">
      <c r="A32" s="2153" t="s">
        <v>904</v>
      </c>
      <c r="B32" s="2158" t="s">
        <v>905</v>
      </c>
      <c r="C32" s="2159">
        <v>3598.58862</v>
      </c>
      <c r="D32" s="2160">
        <v>1298.9697900000001</v>
      </c>
      <c r="E32" s="2160">
        <v>6506.0250099999994</v>
      </c>
      <c r="F32" s="2160">
        <v>4149.0706399999999</v>
      </c>
      <c r="G32" s="2160">
        <v>5715.4656799999993</v>
      </c>
      <c r="H32" s="2160">
        <v>5165.8086199999998</v>
      </c>
      <c r="I32" s="2160">
        <v>3615.9059000000002</v>
      </c>
      <c r="J32" s="2160">
        <v>1895.7624499999999</v>
      </c>
      <c r="K32" s="2160">
        <v>2813.2256300000004</v>
      </c>
      <c r="L32" s="2160">
        <v>606.03671999999995</v>
      </c>
      <c r="M32" s="2160">
        <v>324.90708000000001</v>
      </c>
      <c r="N32" s="2160">
        <v>207.29818</v>
      </c>
      <c r="O32" s="2161">
        <v>29.260960000000001</v>
      </c>
      <c r="R32" s="2162"/>
      <c r="S32" s="2162"/>
      <c r="T32" s="2162"/>
      <c r="U32" s="2162"/>
      <c r="V32" s="2162"/>
      <c r="W32" s="2162"/>
      <c r="X32" s="2162"/>
      <c r="Y32" s="2162"/>
      <c r="Z32" s="2162"/>
      <c r="AA32" s="2162"/>
      <c r="AB32" s="2162"/>
      <c r="AC32" s="2162"/>
      <c r="AD32" s="2162"/>
    </row>
    <row r="33" spans="1:30" ht="30" customHeight="1">
      <c r="A33" s="2153" t="s">
        <v>906</v>
      </c>
      <c r="B33" s="2158" t="s">
        <v>883</v>
      </c>
      <c r="C33" s="2159">
        <v>1180.55807</v>
      </c>
      <c r="D33" s="2160">
        <v>441.34680000000003</v>
      </c>
      <c r="E33" s="2160">
        <v>1576.5149899999999</v>
      </c>
      <c r="F33" s="2160">
        <v>1259.7770800000001</v>
      </c>
      <c r="G33" s="2160">
        <v>1991.1616099999999</v>
      </c>
      <c r="H33" s="2160">
        <v>1469.2011400000001</v>
      </c>
      <c r="I33" s="2160">
        <v>1166.2074599999999</v>
      </c>
      <c r="J33" s="2160">
        <v>646.17702999999995</v>
      </c>
      <c r="K33" s="2160">
        <v>742.89544000000001</v>
      </c>
      <c r="L33" s="2160">
        <v>423.57683999999995</v>
      </c>
      <c r="M33" s="2160">
        <v>35.9617</v>
      </c>
      <c r="N33" s="2160">
        <v>0</v>
      </c>
      <c r="O33" s="2161">
        <v>0</v>
      </c>
      <c r="R33" s="2162"/>
      <c r="S33" s="2162"/>
      <c r="T33" s="2162"/>
      <c r="U33" s="2162"/>
      <c r="V33" s="2162"/>
      <c r="W33" s="2162"/>
      <c r="X33" s="2162"/>
      <c r="Y33" s="2162"/>
      <c r="Z33" s="2162"/>
      <c r="AA33" s="2162"/>
      <c r="AB33" s="2162"/>
      <c r="AC33" s="2162"/>
      <c r="AD33" s="2162"/>
    </row>
    <row r="34" spans="1:30">
      <c r="A34" s="2153" t="s">
        <v>907</v>
      </c>
      <c r="B34" s="2158" t="s">
        <v>885</v>
      </c>
      <c r="C34" s="2159">
        <v>2418.0305499999999</v>
      </c>
      <c r="D34" s="2160">
        <v>857.62298999999996</v>
      </c>
      <c r="E34" s="2160">
        <v>4870.18066</v>
      </c>
      <c r="F34" s="2160">
        <v>2889.2935599999996</v>
      </c>
      <c r="G34" s="2160">
        <v>3724.3040699999997</v>
      </c>
      <c r="H34" s="2160">
        <v>3696.6074799999997</v>
      </c>
      <c r="I34" s="2160">
        <v>2449.6984400000001</v>
      </c>
      <c r="J34" s="2160">
        <v>1249.5854199999999</v>
      </c>
      <c r="K34" s="2160">
        <v>2070.3301900000001</v>
      </c>
      <c r="L34" s="2160">
        <v>182.45988</v>
      </c>
      <c r="M34" s="2160">
        <v>288.94538</v>
      </c>
      <c r="N34" s="2160">
        <v>207.29818</v>
      </c>
      <c r="O34" s="2161">
        <v>29.260960000000001</v>
      </c>
      <c r="R34" s="2162"/>
      <c r="S34" s="2162"/>
      <c r="T34" s="2162"/>
      <c r="U34" s="2162"/>
      <c r="V34" s="2162"/>
      <c r="W34" s="2162"/>
      <c r="X34" s="2162"/>
      <c r="Y34" s="2162"/>
      <c r="Z34" s="2162"/>
      <c r="AA34" s="2162"/>
      <c r="AB34" s="2162"/>
      <c r="AC34" s="2162"/>
      <c r="AD34" s="2162"/>
    </row>
    <row r="35" spans="1:30">
      <c r="A35" s="2153" t="s">
        <v>908</v>
      </c>
      <c r="B35" s="2158" t="s">
        <v>909</v>
      </c>
      <c r="C35" s="2159">
        <v>0</v>
      </c>
      <c r="D35" s="2160">
        <v>0</v>
      </c>
      <c r="E35" s="2160">
        <v>0</v>
      </c>
      <c r="F35" s="2160">
        <v>0</v>
      </c>
      <c r="G35" s="2160">
        <v>0</v>
      </c>
      <c r="H35" s="2160">
        <v>0</v>
      </c>
      <c r="I35" s="2160">
        <v>0</v>
      </c>
      <c r="J35" s="2160">
        <v>0</v>
      </c>
      <c r="K35" s="2160">
        <v>0</v>
      </c>
      <c r="L35" s="2160">
        <v>0</v>
      </c>
      <c r="M35" s="2160">
        <v>0</v>
      </c>
      <c r="N35" s="2160">
        <v>0</v>
      </c>
      <c r="O35" s="2161">
        <v>0</v>
      </c>
      <c r="R35" s="2162"/>
      <c r="S35" s="2162"/>
      <c r="T35" s="2162"/>
      <c r="U35" s="2162"/>
      <c r="V35" s="2162"/>
      <c r="W35" s="2162"/>
      <c r="X35" s="2162"/>
      <c r="Y35" s="2162"/>
      <c r="Z35" s="2162"/>
      <c r="AA35" s="2162"/>
      <c r="AB35" s="2162"/>
      <c r="AC35" s="2162"/>
      <c r="AD35" s="2162"/>
    </row>
    <row r="36" spans="1:30">
      <c r="A36" s="2153" t="s">
        <v>910</v>
      </c>
      <c r="B36" s="2158" t="s">
        <v>911</v>
      </c>
      <c r="C36" s="2159">
        <v>0</v>
      </c>
      <c r="D36" s="2160">
        <v>1844.4296999999999</v>
      </c>
      <c r="E36" s="2160">
        <v>1291.1052</v>
      </c>
      <c r="F36" s="2160">
        <v>0</v>
      </c>
      <c r="G36" s="2160">
        <v>0</v>
      </c>
      <c r="H36" s="2160">
        <v>0</v>
      </c>
      <c r="I36" s="2160">
        <v>0</v>
      </c>
      <c r="J36" s="2160">
        <v>0</v>
      </c>
      <c r="K36" s="2160">
        <v>512.178</v>
      </c>
      <c r="L36" s="2160">
        <v>1352.5698</v>
      </c>
      <c r="M36" s="2160">
        <v>0</v>
      </c>
      <c r="N36" s="2160">
        <v>0</v>
      </c>
      <c r="O36" s="2161">
        <v>0</v>
      </c>
      <c r="R36" s="2162"/>
      <c r="S36" s="2162"/>
      <c r="T36" s="2162"/>
      <c r="U36" s="2162"/>
      <c r="V36" s="2162"/>
      <c r="W36" s="2162"/>
      <c r="X36" s="2162"/>
      <c r="Y36" s="2162"/>
      <c r="Z36" s="2162"/>
      <c r="AA36" s="2162"/>
      <c r="AB36" s="2162"/>
      <c r="AC36" s="2162"/>
      <c r="AD36" s="2162"/>
    </row>
    <row r="37" spans="1:30">
      <c r="A37" s="2153" t="s">
        <v>912</v>
      </c>
      <c r="B37" s="2158" t="s">
        <v>913</v>
      </c>
      <c r="C37" s="2159">
        <v>0</v>
      </c>
      <c r="D37" s="2160">
        <v>0</v>
      </c>
      <c r="E37" s="2160">
        <v>59.329360000000001</v>
      </c>
      <c r="F37" s="2160">
        <v>0</v>
      </c>
      <c r="G37" s="2160">
        <v>0</v>
      </c>
      <c r="H37" s="2160">
        <v>0</v>
      </c>
      <c r="I37" s="2160">
        <v>0</v>
      </c>
      <c r="J37" s="2160">
        <v>0</v>
      </c>
      <c r="K37" s="2160">
        <v>0</v>
      </c>
      <c r="L37" s="2160">
        <v>0</v>
      </c>
      <c r="M37" s="2160">
        <v>0</v>
      </c>
      <c r="N37" s="2160">
        <v>0</v>
      </c>
      <c r="O37" s="2161">
        <v>0</v>
      </c>
      <c r="R37" s="2162"/>
      <c r="S37" s="2162"/>
      <c r="T37" s="2162"/>
      <c r="U37" s="2162"/>
      <c r="V37" s="2162"/>
      <c r="W37" s="2162"/>
      <c r="X37" s="2162"/>
      <c r="Y37" s="2162"/>
      <c r="Z37" s="2162"/>
      <c r="AA37" s="2162"/>
      <c r="AB37" s="2162"/>
      <c r="AC37" s="2162"/>
      <c r="AD37" s="2162"/>
    </row>
    <row r="38" spans="1:30">
      <c r="A38" s="2153" t="s">
        <v>866</v>
      </c>
      <c r="B38" s="2163" t="s">
        <v>914</v>
      </c>
      <c r="C38" s="2164">
        <v>153256.93012999999</v>
      </c>
      <c r="D38" s="2165">
        <v>50852.657709999992</v>
      </c>
      <c r="E38" s="2165">
        <v>55734.00733</v>
      </c>
      <c r="F38" s="2165">
        <v>55149.126539999997</v>
      </c>
      <c r="G38" s="2165">
        <v>23247.339649999998</v>
      </c>
      <c r="H38" s="2165">
        <v>8115.4336099999991</v>
      </c>
      <c r="I38" s="2165">
        <v>4101.1013600000006</v>
      </c>
      <c r="J38" s="2165">
        <v>2451.37338</v>
      </c>
      <c r="K38" s="2165">
        <v>3407.0490000000004</v>
      </c>
      <c r="L38" s="2165">
        <v>2016.3738200000003</v>
      </c>
      <c r="M38" s="2165">
        <v>336.14858999999996</v>
      </c>
      <c r="N38" s="2165">
        <v>207.29818</v>
      </c>
      <c r="O38" s="2166">
        <v>30.16921</v>
      </c>
      <c r="R38" s="2162"/>
      <c r="S38" s="2162"/>
      <c r="T38" s="2162"/>
      <c r="U38" s="2162"/>
      <c r="V38" s="2162"/>
      <c r="W38" s="2162"/>
      <c r="X38" s="2162"/>
      <c r="Y38" s="2162"/>
      <c r="Z38" s="2162"/>
      <c r="AA38" s="2162"/>
      <c r="AB38" s="2162"/>
      <c r="AC38" s="2162"/>
      <c r="AD38" s="2162"/>
    </row>
    <row r="39" spans="1:30">
      <c r="A39" s="2170" t="s">
        <v>866</v>
      </c>
      <c r="B39" s="2171" t="s">
        <v>915</v>
      </c>
      <c r="C39" s="2172">
        <v>-67001.329720000023</v>
      </c>
      <c r="D39" s="2173">
        <v>462.22767000000181</v>
      </c>
      <c r="E39" s="2173">
        <v>19778.246580000003</v>
      </c>
      <c r="F39" s="2173">
        <v>27727.003479999996</v>
      </c>
      <c r="G39" s="2173">
        <v>704.64679999999976</v>
      </c>
      <c r="H39" s="2173">
        <v>12943.36824</v>
      </c>
      <c r="I39" s="2173">
        <v>4120.21144</v>
      </c>
      <c r="J39" s="2173">
        <v>4169.8468699999994</v>
      </c>
      <c r="K39" s="2173">
        <v>3703.0308799999998</v>
      </c>
      <c r="L39" s="2173">
        <v>4114.9049400000004</v>
      </c>
      <c r="M39" s="2173">
        <v>3615.5814000000005</v>
      </c>
      <c r="N39" s="2173">
        <v>2170.8669900000004</v>
      </c>
      <c r="O39" s="2174">
        <v>1966.3584499999999</v>
      </c>
      <c r="R39" s="2162"/>
      <c r="S39" s="2162"/>
      <c r="T39" s="2162"/>
      <c r="U39" s="2162"/>
      <c r="V39" s="2162"/>
      <c r="W39" s="2162"/>
      <c r="X39" s="2162"/>
      <c r="Y39" s="2162"/>
      <c r="Z39" s="2162"/>
      <c r="AA39" s="2162"/>
      <c r="AB39" s="2162"/>
      <c r="AC39" s="2162"/>
      <c r="AD39" s="2162"/>
    </row>
    <row r="40" spans="1:30">
      <c r="A40" s="2153" t="s">
        <v>866</v>
      </c>
      <c r="B40" s="2163" t="s">
        <v>916</v>
      </c>
      <c r="C40" s="2175">
        <v>0</v>
      </c>
      <c r="D40" s="2176">
        <v>0</v>
      </c>
      <c r="E40" s="2176">
        <v>0</v>
      </c>
      <c r="F40" s="2176">
        <v>0</v>
      </c>
      <c r="G40" s="2176">
        <v>0</v>
      </c>
      <c r="H40" s="2176">
        <v>0</v>
      </c>
      <c r="I40" s="2176">
        <v>0</v>
      </c>
      <c r="J40" s="2176">
        <v>0</v>
      </c>
      <c r="K40" s="2176">
        <v>0</v>
      </c>
      <c r="L40" s="2176">
        <v>0</v>
      </c>
      <c r="M40" s="2176">
        <v>0</v>
      </c>
      <c r="N40" s="2176">
        <v>0</v>
      </c>
      <c r="O40" s="2177">
        <v>0</v>
      </c>
      <c r="R40" s="2162"/>
      <c r="S40" s="2162"/>
      <c r="T40" s="2162"/>
      <c r="U40" s="2162"/>
      <c r="V40" s="2162"/>
      <c r="W40" s="2162"/>
      <c r="X40" s="2162"/>
      <c r="Y40" s="2162"/>
      <c r="Z40" s="2162"/>
      <c r="AA40" s="2162"/>
      <c r="AB40" s="2162"/>
      <c r="AC40" s="2162"/>
      <c r="AD40" s="2162"/>
    </row>
    <row r="41" spans="1:30">
      <c r="A41" s="2153" t="s">
        <v>866</v>
      </c>
      <c r="B41" s="2163" t="s">
        <v>19</v>
      </c>
      <c r="C41" s="2155">
        <v>0</v>
      </c>
      <c r="D41" s="2156">
        <v>0</v>
      </c>
      <c r="E41" s="2156">
        <v>0</v>
      </c>
      <c r="F41" s="2156">
        <v>0</v>
      </c>
      <c r="G41" s="2156">
        <v>0</v>
      </c>
      <c r="H41" s="2156">
        <v>0</v>
      </c>
      <c r="I41" s="2156">
        <v>0</v>
      </c>
      <c r="J41" s="2156">
        <v>0</v>
      </c>
      <c r="K41" s="2156">
        <v>0</v>
      </c>
      <c r="L41" s="2156">
        <v>0</v>
      </c>
      <c r="M41" s="2156">
        <v>0</v>
      </c>
      <c r="N41" s="2156">
        <v>0</v>
      </c>
      <c r="O41" s="2157">
        <v>0</v>
      </c>
      <c r="R41" s="2162"/>
      <c r="S41" s="2162"/>
      <c r="T41" s="2162"/>
      <c r="U41" s="2162"/>
      <c r="V41" s="2162"/>
      <c r="W41" s="2162"/>
      <c r="X41" s="2162"/>
      <c r="Y41" s="2162"/>
      <c r="Z41" s="2162"/>
      <c r="AA41" s="2162"/>
      <c r="AB41" s="2162"/>
      <c r="AC41" s="2162"/>
      <c r="AD41" s="2162"/>
    </row>
    <row r="42" spans="1:30">
      <c r="A42" s="2153" t="s">
        <v>917</v>
      </c>
      <c r="B42" s="2158" t="s">
        <v>918</v>
      </c>
      <c r="C42" s="2159">
        <v>862.08073999999999</v>
      </c>
      <c r="D42" s="2160">
        <v>0</v>
      </c>
      <c r="E42" s="2160">
        <v>0</v>
      </c>
      <c r="F42" s="2160">
        <v>0</v>
      </c>
      <c r="G42" s="2160">
        <v>0</v>
      </c>
      <c r="H42" s="2160">
        <v>0</v>
      </c>
      <c r="I42" s="2160">
        <v>0</v>
      </c>
      <c r="J42" s="2160">
        <v>0</v>
      </c>
      <c r="K42" s="2160">
        <v>0</v>
      </c>
      <c r="L42" s="2160">
        <v>0</v>
      </c>
      <c r="M42" s="2160">
        <v>0</v>
      </c>
      <c r="N42" s="2160">
        <v>0</v>
      </c>
      <c r="O42" s="2161">
        <v>0</v>
      </c>
      <c r="R42" s="2162"/>
      <c r="S42" s="2162"/>
      <c r="T42" s="2162"/>
      <c r="U42" s="2162"/>
      <c r="V42" s="2162"/>
      <c r="W42" s="2162"/>
      <c r="X42" s="2162"/>
      <c r="Y42" s="2162"/>
      <c r="Z42" s="2162"/>
      <c r="AA42" s="2162"/>
      <c r="AB42" s="2162"/>
      <c r="AC42" s="2162"/>
      <c r="AD42" s="2162"/>
    </row>
    <row r="43" spans="1:30">
      <c r="A43" s="2153" t="s">
        <v>919</v>
      </c>
      <c r="B43" s="2158" t="s">
        <v>920</v>
      </c>
      <c r="C43" s="2159">
        <v>0</v>
      </c>
      <c r="D43" s="2160">
        <v>0</v>
      </c>
      <c r="E43" s="2160">
        <v>0</v>
      </c>
      <c r="F43" s="2160">
        <v>0</v>
      </c>
      <c r="G43" s="2160">
        <v>0</v>
      </c>
      <c r="H43" s="2160">
        <v>0</v>
      </c>
      <c r="I43" s="2160">
        <v>0</v>
      </c>
      <c r="J43" s="2160">
        <v>0</v>
      </c>
      <c r="K43" s="2160">
        <v>0</v>
      </c>
      <c r="L43" s="2160">
        <v>0</v>
      </c>
      <c r="M43" s="2160">
        <v>0</v>
      </c>
      <c r="N43" s="2160">
        <v>0</v>
      </c>
      <c r="O43" s="2161">
        <v>0</v>
      </c>
      <c r="R43" s="2162"/>
      <c r="S43" s="2162"/>
      <c r="T43" s="2162"/>
      <c r="U43" s="2162"/>
      <c r="V43" s="2162"/>
      <c r="W43" s="2162"/>
      <c r="X43" s="2162"/>
      <c r="Y43" s="2162"/>
      <c r="Z43" s="2162"/>
      <c r="AA43" s="2162"/>
      <c r="AB43" s="2162"/>
      <c r="AC43" s="2162"/>
      <c r="AD43" s="2162"/>
    </row>
    <row r="44" spans="1:30">
      <c r="A44" s="2153" t="s">
        <v>866</v>
      </c>
      <c r="B44" s="2163" t="s">
        <v>921</v>
      </c>
      <c r="C44" s="2164">
        <v>862.08073999999999</v>
      </c>
      <c r="D44" s="2165">
        <v>0</v>
      </c>
      <c r="E44" s="2165">
        <v>0</v>
      </c>
      <c r="F44" s="2165">
        <v>0</v>
      </c>
      <c r="G44" s="2165">
        <v>0</v>
      </c>
      <c r="H44" s="2165">
        <v>0</v>
      </c>
      <c r="I44" s="2165">
        <v>0</v>
      </c>
      <c r="J44" s="2165">
        <v>0</v>
      </c>
      <c r="K44" s="2165">
        <v>0</v>
      </c>
      <c r="L44" s="2165">
        <v>0</v>
      </c>
      <c r="M44" s="2165">
        <v>0</v>
      </c>
      <c r="N44" s="2165">
        <v>0</v>
      </c>
      <c r="O44" s="2166">
        <v>0</v>
      </c>
      <c r="R44" s="2162"/>
      <c r="S44" s="2162"/>
      <c r="T44" s="2162"/>
      <c r="U44" s="2162"/>
      <c r="V44" s="2162"/>
      <c r="W44" s="2162"/>
      <c r="X44" s="2162"/>
      <c r="Y44" s="2162"/>
      <c r="Z44" s="2162"/>
      <c r="AA44" s="2162"/>
      <c r="AB44" s="2162"/>
      <c r="AC44" s="2162"/>
      <c r="AD44" s="2162"/>
    </row>
    <row r="45" spans="1:30">
      <c r="A45" s="2153" t="s">
        <v>866</v>
      </c>
      <c r="B45" s="2163" t="s">
        <v>177</v>
      </c>
      <c r="C45" s="2164">
        <v>0</v>
      </c>
      <c r="D45" s="2165">
        <v>0</v>
      </c>
      <c r="E45" s="2165">
        <v>0</v>
      </c>
      <c r="F45" s="2165">
        <v>0</v>
      </c>
      <c r="G45" s="2165">
        <v>0</v>
      </c>
      <c r="H45" s="2165">
        <v>0</v>
      </c>
      <c r="I45" s="2165">
        <v>0</v>
      </c>
      <c r="J45" s="2165">
        <v>0</v>
      </c>
      <c r="K45" s="2165">
        <v>0</v>
      </c>
      <c r="L45" s="2165">
        <v>0</v>
      </c>
      <c r="M45" s="2165">
        <v>0</v>
      </c>
      <c r="N45" s="2165">
        <v>0</v>
      </c>
      <c r="O45" s="2166">
        <v>0</v>
      </c>
      <c r="R45" s="2162"/>
      <c r="S45" s="2162"/>
      <c r="T45" s="2162"/>
      <c r="U45" s="2162"/>
      <c r="V45" s="2162"/>
      <c r="W45" s="2162"/>
      <c r="X45" s="2162"/>
      <c r="Y45" s="2162"/>
      <c r="Z45" s="2162"/>
      <c r="AA45" s="2162"/>
      <c r="AB45" s="2162"/>
      <c r="AC45" s="2162"/>
      <c r="AD45" s="2162"/>
    </row>
    <row r="46" spans="1:30">
      <c r="A46" s="2153" t="s">
        <v>922</v>
      </c>
      <c r="B46" s="2158" t="s">
        <v>918</v>
      </c>
      <c r="C46" s="2159">
        <v>861.77584999999999</v>
      </c>
      <c r="D46" s="2160">
        <v>0</v>
      </c>
      <c r="E46" s="2160">
        <v>0</v>
      </c>
      <c r="F46" s="2160">
        <v>0</v>
      </c>
      <c r="G46" s="2160">
        <v>0</v>
      </c>
      <c r="H46" s="2160">
        <v>0</v>
      </c>
      <c r="I46" s="2160">
        <v>0</v>
      </c>
      <c r="J46" s="2160">
        <v>0</v>
      </c>
      <c r="K46" s="2160">
        <v>0</v>
      </c>
      <c r="L46" s="2160">
        <v>0</v>
      </c>
      <c r="M46" s="2160">
        <v>0</v>
      </c>
      <c r="N46" s="2160">
        <v>0</v>
      </c>
      <c r="O46" s="2161">
        <v>0</v>
      </c>
      <c r="R46" s="2162"/>
      <c r="S46" s="2162"/>
      <c r="T46" s="2162"/>
      <c r="U46" s="2162"/>
      <c r="V46" s="2162"/>
      <c r="W46" s="2162"/>
      <c r="X46" s="2162"/>
      <c r="Y46" s="2162"/>
      <c r="Z46" s="2162"/>
      <c r="AA46" s="2162"/>
      <c r="AB46" s="2162"/>
      <c r="AC46" s="2162"/>
      <c r="AD46" s="2162"/>
    </row>
    <row r="47" spans="1:30">
      <c r="A47" s="2153" t="s">
        <v>923</v>
      </c>
      <c r="B47" s="2158" t="s">
        <v>920</v>
      </c>
      <c r="C47" s="2159">
        <v>0</v>
      </c>
      <c r="D47" s="2160">
        <v>0</v>
      </c>
      <c r="E47" s="2160">
        <v>0</v>
      </c>
      <c r="F47" s="2160">
        <v>0</v>
      </c>
      <c r="G47" s="2160">
        <v>0</v>
      </c>
      <c r="H47" s="2160">
        <v>0</v>
      </c>
      <c r="I47" s="2160">
        <v>0</v>
      </c>
      <c r="J47" s="2160">
        <v>0</v>
      </c>
      <c r="K47" s="2160">
        <v>0</v>
      </c>
      <c r="L47" s="2160">
        <v>0</v>
      </c>
      <c r="M47" s="2160">
        <v>0</v>
      </c>
      <c r="N47" s="2160">
        <v>0</v>
      </c>
      <c r="O47" s="2161">
        <v>0</v>
      </c>
      <c r="R47" s="2162"/>
      <c r="S47" s="2162"/>
      <c r="T47" s="2162"/>
      <c r="U47" s="2162"/>
      <c r="V47" s="2162"/>
      <c r="W47" s="2162"/>
      <c r="X47" s="2162"/>
      <c r="Y47" s="2162"/>
      <c r="Z47" s="2162"/>
      <c r="AA47" s="2162"/>
      <c r="AB47" s="2162"/>
      <c r="AC47" s="2162"/>
      <c r="AD47" s="2162"/>
    </row>
    <row r="48" spans="1:30">
      <c r="A48" s="2153" t="s">
        <v>866</v>
      </c>
      <c r="B48" s="2163" t="s">
        <v>924</v>
      </c>
      <c r="C48" s="2164">
        <v>861.77584999999999</v>
      </c>
      <c r="D48" s="2165">
        <v>0</v>
      </c>
      <c r="E48" s="2165">
        <v>0</v>
      </c>
      <c r="F48" s="2165">
        <v>0</v>
      </c>
      <c r="G48" s="2165">
        <v>0</v>
      </c>
      <c r="H48" s="2165">
        <v>0</v>
      </c>
      <c r="I48" s="2165">
        <v>0</v>
      </c>
      <c r="J48" s="2165">
        <v>0</v>
      </c>
      <c r="K48" s="2165">
        <v>0</v>
      </c>
      <c r="L48" s="2165">
        <v>0</v>
      </c>
      <c r="M48" s="2165">
        <v>0</v>
      </c>
      <c r="N48" s="2165">
        <v>0</v>
      </c>
      <c r="O48" s="2166">
        <v>0</v>
      </c>
      <c r="R48" s="2162"/>
      <c r="S48" s="2162"/>
      <c r="T48" s="2162"/>
      <c r="U48" s="2162"/>
      <c r="V48" s="2162"/>
      <c r="W48" s="2162"/>
      <c r="X48" s="2162"/>
      <c r="Y48" s="2162"/>
      <c r="Z48" s="2162"/>
      <c r="AA48" s="2162"/>
      <c r="AB48" s="2162"/>
      <c r="AC48" s="2162"/>
      <c r="AD48" s="2162"/>
    </row>
    <row r="49" spans="1:30">
      <c r="A49" s="2170" t="s">
        <v>866</v>
      </c>
      <c r="B49" s="2171" t="s">
        <v>925</v>
      </c>
      <c r="C49" s="2172">
        <v>0.33807000000005033</v>
      </c>
      <c r="D49" s="2173">
        <v>7.0620000000000002E-2</v>
      </c>
      <c r="E49" s="2173">
        <v>11.167720000000001</v>
      </c>
      <c r="F49" s="2173">
        <v>0</v>
      </c>
      <c r="G49" s="2173">
        <v>0</v>
      </c>
      <c r="H49" s="2173">
        <v>0</v>
      </c>
      <c r="I49" s="2173">
        <v>0</v>
      </c>
      <c r="J49" s="2173">
        <v>0</v>
      </c>
      <c r="K49" s="2173">
        <v>0</v>
      </c>
      <c r="L49" s="2173">
        <v>0</v>
      </c>
      <c r="M49" s="2173">
        <v>0</v>
      </c>
      <c r="N49" s="2173">
        <v>0</v>
      </c>
      <c r="O49" s="2174">
        <v>0</v>
      </c>
      <c r="R49" s="2162"/>
      <c r="S49" s="2162"/>
      <c r="T49" s="2162"/>
      <c r="U49" s="2162"/>
      <c r="V49" s="2162"/>
      <c r="W49" s="2162"/>
      <c r="X49" s="2162"/>
      <c r="Y49" s="2162"/>
      <c r="Z49" s="2162"/>
      <c r="AA49" s="2162"/>
      <c r="AB49" s="2162"/>
      <c r="AC49" s="2162"/>
      <c r="AD49" s="2162"/>
    </row>
    <row r="50" spans="1:30">
      <c r="A50" s="2170" t="s">
        <v>866</v>
      </c>
      <c r="B50" s="2171" t="s">
        <v>926</v>
      </c>
      <c r="C50" s="2172">
        <v>-67001.024829200018</v>
      </c>
      <c r="D50" s="2173">
        <v>462.22767320000196</v>
      </c>
      <c r="E50" s="2173">
        <v>19778.246587199999</v>
      </c>
      <c r="F50" s="2173">
        <v>27727.003494299996</v>
      </c>
      <c r="G50" s="2173">
        <v>704.64682769999933</v>
      </c>
      <c r="H50" s="2173">
        <v>12943.3682849</v>
      </c>
      <c r="I50" s="2173">
        <v>4120.2115014000001</v>
      </c>
      <c r="J50" s="2173">
        <v>4169.8469470999999</v>
      </c>
      <c r="K50" s="2173">
        <v>3703.0309814999996</v>
      </c>
      <c r="L50" s="2173">
        <v>4114.9050726000005</v>
      </c>
      <c r="M50" s="2173">
        <v>3615.5815784000006</v>
      </c>
      <c r="N50" s="2173">
        <v>2170.8672142999999</v>
      </c>
      <c r="O50" s="2174">
        <v>1966.3587103</v>
      </c>
      <c r="R50" s="2162"/>
      <c r="S50" s="2162"/>
      <c r="T50" s="2162"/>
      <c r="U50" s="2162"/>
      <c r="V50" s="2162"/>
      <c r="W50" s="2162"/>
      <c r="X50" s="2162"/>
      <c r="Y50" s="2162"/>
      <c r="Z50" s="2162"/>
      <c r="AA50" s="2162"/>
      <c r="AB50" s="2162"/>
      <c r="AC50" s="2162"/>
      <c r="AD50" s="2162"/>
    </row>
    <row r="51" spans="1:30" ht="13.5" thickBot="1">
      <c r="A51" s="2153" t="s">
        <v>866</v>
      </c>
      <c r="B51" s="2163" t="s">
        <v>927</v>
      </c>
      <c r="C51" s="2178">
        <v>8.0000000000000004E-4</v>
      </c>
      <c r="D51" s="2179">
        <v>3.2000000000000002E-3</v>
      </c>
      <c r="E51" s="2179">
        <v>7.1999999999999998E-3</v>
      </c>
      <c r="F51" s="2179">
        <v>1.43E-2</v>
      </c>
      <c r="G51" s="2179">
        <v>2.7699999999999999E-2</v>
      </c>
      <c r="H51" s="2179">
        <v>4.4900000000000002E-2</v>
      </c>
      <c r="I51" s="2179">
        <v>6.1400000000000003E-2</v>
      </c>
      <c r="J51" s="2179">
        <v>7.7100000000000002E-2</v>
      </c>
      <c r="K51" s="2179">
        <v>0.10150000000000001</v>
      </c>
      <c r="L51" s="2179">
        <v>0.1326</v>
      </c>
      <c r="M51" s="2179">
        <v>0.1784</v>
      </c>
      <c r="N51" s="2179">
        <v>0.2243</v>
      </c>
      <c r="O51" s="2180">
        <v>0.26029999999999998</v>
      </c>
      <c r="R51" s="2162"/>
      <c r="S51" s="2162"/>
      <c r="T51" s="2162"/>
      <c r="U51" s="2162"/>
      <c r="V51" s="2162"/>
      <c r="W51" s="2162"/>
      <c r="X51" s="2162"/>
      <c r="Y51" s="2162"/>
      <c r="Z51" s="2162"/>
      <c r="AA51" s="2162"/>
      <c r="AB51" s="2162"/>
      <c r="AC51" s="2162"/>
      <c r="AD51" s="2162"/>
    </row>
    <row r="52" spans="1:30" ht="14.25" thickTop="1" thickBot="1">
      <c r="A52" s="2170" t="s">
        <v>866</v>
      </c>
      <c r="B52" s="2171" t="s">
        <v>928</v>
      </c>
      <c r="C52" s="2181">
        <v>-53.600819864000002</v>
      </c>
      <c r="D52" s="2182">
        <v>1.4791285439999993</v>
      </c>
      <c r="E52" s="2182">
        <v>142.40337537599999</v>
      </c>
      <c r="F52" s="2182">
        <v>396.49614976400005</v>
      </c>
      <c r="G52" s="2182">
        <v>19.518716359999964</v>
      </c>
      <c r="H52" s="2182">
        <v>581.15723397600016</v>
      </c>
      <c r="I52" s="2182">
        <v>252.98098241599999</v>
      </c>
      <c r="J52" s="2182">
        <v>321.49519367699992</v>
      </c>
      <c r="K52" s="2182">
        <v>375.8576343200001</v>
      </c>
      <c r="L52" s="2182">
        <v>545.63639504399998</v>
      </c>
      <c r="M52" s="2182">
        <v>645.01972176000015</v>
      </c>
      <c r="N52" s="2182">
        <v>487.00612596900004</v>
      </c>
      <c r="O52" s="2183">
        <v>511.84310453500007</v>
      </c>
      <c r="R52" s="2162"/>
      <c r="S52" s="2162"/>
      <c r="T52" s="2162"/>
      <c r="U52" s="2162"/>
      <c r="V52" s="2162"/>
      <c r="W52" s="2162"/>
      <c r="X52" s="2162"/>
      <c r="Y52" s="2162"/>
      <c r="Z52" s="2162"/>
      <c r="AA52" s="2162"/>
      <c r="AB52" s="2162"/>
      <c r="AC52" s="2162"/>
      <c r="AD52" s="2162"/>
    </row>
    <row r="53" spans="1:30" ht="14.25" thickTop="1" thickBot="1">
      <c r="A53" s="2184" t="s">
        <v>866</v>
      </c>
      <c r="B53" s="2185" t="s">
        <v>929</v>
      </c>
      <c r="C53" s="2186">
        <v>0</v>
      </c>
      <c r="D53" s="2187">
        <v>0</v>
      </c>
      <c r="E53" s="2187">
        <v>0</v>
      </c>
      <c r="F53" s="2187">
        <v>0</v>
      </c>
      <c r="G53" s="2187">
        <v>0</v>
      </c>
      <c r="H53" s="2187">
        <v>0</v>
      </c>
      <c r="I53" s="2187">
        <v>0</v>
      </c>
      <c r="J53" s="2187">
        <v>0</v>
      </c>
      <c r="K53" s="2187">
        <v>0</v>
      </c>
      <c r="L53" s="2187">
        <v>0</v>
      </c>
      <c r="M53" s="2187">
        <v>1.7908306173202926E-4</v>
      </c>
      <c r="N53" s="2188">
        <v>4227.292941877</v>
      </c>
      <c r="O53" s="2189">
        <v>0</v>
      </c>
      <c r="R53" s="2162"/>
      <c r="S53" s="2162"/>
      <c r="T53" s="2162"/>
      <c r="U53" s="2162"/>
      <c r="V53" s="2162"/>
      <c r="W53" s="2162"/>
      <c r="X53" s="2162"/>
      <c r="Y53" s="2162"/>
      <c r="Z53" s="2162"/>
      <c r="AA53" s="2162"/>
      <c r="AB53" s="2162"/>
      <c r="AC53" s="2162"/>
      <c r="AD53" s="2162"/>
    </row>
    <row r="54" spans="1:30" ht="23.25" customHeight="1" thickTop="1" thickBot="1">
      <c r="A54" s="2190" t="s">
        <v>840</v>
      </c>
      <c r="B54" s="2191"/>
      <c r="C54" s="2191"/>
      <c r="D54" s="2191"/>
      <c r="E54" s="2191"/>
      <c r="F54" s="2191"/>
      <c r="G54" s="2191"/>
      <c r="H54" s="2191"/>
      <c r="I54" s="2191"/>
      <c r="J54" s="2191"/>
      <c r="K54" s="2191"/>
      <c r="L54" s="2191"/>
      <c r="M54" s="2191"/>
      <c r="N54" s="2191"/>
      <c r="O54" s="2192"/>
    </row>
    <row r="55" spans="1:30" ht="9.75" customHeight="1" thickTop="1">
      <c r="A55" s="2138"/>
      <c r="B55" s="2139" t="s">
        <v>851</v>
      </c>
      <c r="C55" s="2140" t="s">
        <v>852</v>
      </c>
      <c r="D55" s="2141"/>
      <c r="E55" s="2141"/>
      <c r="F55" s="2141"/>
      <c r="G55" s="2141"/>
      <c r="H55" s="2141"/>
      <c r="I55" s="2141"/>
      <c r="J55" s="2141"/>
      <c r="K55" s="2141"/>
      <c r="L55" s="2141"/>
      <c r="M55" s="2141"/>
      <c r="N55" s="2141"/>
      <c r="O55" s="2142"/>
    </row>
    <row r="56" spans="1:30" ht="26.25" thickBot="1">
      <c r="A56" s="2143"/>
      <c r="B56" s="2144"/>
      <c r="C56" s="2145" t="s">
        <v>853</v>
      </c>
      <c r="D56" s="2146" t="s">
        <v>854</v>
      </c>
      <c r="E56" s="2146" t="s">
        <v>855</v>
      </c>
      <c r="F56" s="2146" t="s">
        <v>856</v>
      </c>
      <c r="G56" s="2146" t="s">
        <v>857</v>
      </c>
      <c r="H56" s="2146" t="s">
        <v>858</v>
      </c>
      <c r="I56" s="2146" t="s">
        <v>859</v>
      </c>
      <c r="J56" s="2146" t="s">
        <v>860</v>
      </c>
      <c r="K56" s="2146" t="s">
        <v>861</v>
      </c>
      <c r="L56" s="2146" t="s">
        <v>862</v>
      </c>
      <c r="M56" s="2146" t="s">
        <v>863</v>
      </c>
      <c r="N56" s="2146" t="s">
        <v>864</v>
      </c>
      <c r="O56" s="2147" t="s">
        <v>865</v>
      </c>
    </row>
    <row r="57" spans="1:30" ht="13.5" thickTop="1">
      <c r="A57" s="2148" t="s">
        <v>866</v>
      </c>
      <c r="B57" s="2149" t="s">
        <v>867</v>
      </c>
      <c r="C57" s="2150"/>
      <c r="D57" s="2151"/>
      <c r="E57" s="2151"/>
      <c r="F57" s="2151"/>
      <c r="G57" s="2151"/>
      <c r="H57" s="2151"/>
      <c r="I57" s="2151"/>
      <c r="J57" s="2151"/>
      <c r="K57" s="2151"/>
      <c r="L57" s="2151"/>
      <c r="M57" s="2151"/>
      <c r="N57" s="2151"/>
      <c r="O57" s="2152"/>
    </row>
    <row r="58" spans="1:30">
      <c r="A58" s="2153" t="s">
        <v>866</v>
      </c>
      <c r="B58" s="2154" t="s">
        <v>19</v>
      </c>
      <c r="C58" s="2155"/>
      <c r="D58" s="2156"/>
      <c r="E58" s="2156"/>
      <c r="F58" s="2156"/>
      <c r="G58" s="2156"/>
      <c r="H58" s="2156"/>
      <c r="I58" s="2156"/>
      <c r="J58" s="2156"/>
      <c r="K58" s="2156"/>
      <c r="L58" s="2156"/>
      <c r="M58" s="2156"/>
      <c r="N58" s="2156"/>
      <c r="O58" s="2157"/>
    </row>
    <row r="59" spans="1:30">
      <c r="A59" s="2153" t="s">
        <v>868</v>
      </c>
      <c r="B59" s="2158" t="s">
        <v>869</v>
      </c>
      <c r="C59" s="2159">
        <v>26.847300000000001</v>
      </c>
      <c r="D59" s="2160">
        <v>0</v>
      </c>
      <c r="E59" s="2160">
        <v>0</v>
      </c>
      <c r="F59" s="2160">
        <v>0</v>
      </c>
      <c r="G59" s="2160">
        <v>0</v>
      </c>
      <c r="H59" s="2160">
        <v>0</v>
      </c>
      <c r="I59" s="2160">
        <v>0</v>
      </c>
      <c r="J59" s="2160">
        <v>0</v>
      </c>
      <c r="K59" s="2160">
        <v>0</v>
      </c>
      <c r="L59" s="2160">
        <v>0</v>
      </c>
      <c r="M59" s="2160">
        <v>0</v>
      </c>
      <c r="N59" s="2160">
        <v>0</v>
      </c>
      <c r="O59" s="2161">
        <v>0</v>
      </c>
    </row>
    <row r="60" spans="1:30">
      <c r="A60" s="2153" t="s">
        <v>870</v>
      </c>
      <c r="B60" s="2158" t="s">
        <v>736</v>
      </c>
      <c r="C60" s="2159">
        <v>5.4643000000000006</v>
      </c>
      <c r="D60" s="2160">
        <v>0</v>
      </c>
      <c r="E60" s="2160">
        <v>0</v>
      </c>
      <c r="F60" s="2160">
        <v>0</v>
      </c>
      <c r="G60" s="2160">
        <v>0</v>
      </c>
      <c r="H60" s="2160">
        <v>0</v>
      </c>
      <c r="I60" s="2160">
        <v>0</v>
      </c>
      <c r="J60" s="2160">
        <v>0</v>
      </c>
      <c r="K60" s="2160">
        <v>0</v>
      </c>
      <c r="L60" s="2160">
        <v>0</v>
      </c>
      <c r="M60" s="2160">
        <v>0</v>
      </c>
      <c r="N60" s="2160">
        <v>0</v>
      </c>
      <c r="O60" s="2161">
        <v>0</v>
      </c>
    </row>
    <row r="61" spans="1:30">
      <c r="A61" s="2153" t="s">
        <v>871</v>
      </c>
      <c r="B61" s="2158" t="s">
        <v>368</v>
      </c>
      <c r="C61" s="2159">
        <v>21.382999999999999</v>
      </c>
      <c r="D61" s="2160">
        <v>0</v>
      </c>
      <c r="E61" s="2160">
        <v>0</v>
      </c>
      <c r="F61" s="2160">
        <v>0</v>
      </c>
      <c r="G61" s="2160">
        <v>0</v>
      </c>
      <c r="H61" s="2160">
        <v>0</v>
      </c>
      <c r="I61" s="2160">
        <v>0</v>
      </c>
      <c r="J61" s="2160">
        <v>0</v>
      </c>
      <c r="K61" s="2160">
        <v>0</v>
      </c>
      <c r="L61" s="2160">
        <v>0</v>
      </c>
      <c r="M61" s="2160">
        <v>0</v>
      </c>
      <c r="N61" s="2160">
        <v>0</v>
      </c>
      <c r="O61" s="2161">
        <v>0</v>
      </c>
    </row>
    <row r="62" spans="1:30" ht="25.5">
      <c r="A62" s="2153" t="s">
        <v>872</v>
      </c>
      <c r="B62" s="2158" t="s">
        <v>873</v>
      </c>
      <c r="C62" s="2159">
        <v>0</v>
      </c>
      <c r="D62" s="2160">
        <v>0</v>
      </c>
      <c r="E62" s="2160">
        <v>0</v>
      </c>
      <c r="F62" s="2160">
        <v>0</v>
      </c>
      <c r="G62" s="2160">
        <v>0</v>
      </c>
      <c r="H62" s="2160">
        <v>0</v>
      </c>
      <c r="I62" s="2160">
        <v>0</v>
      </c>
      <c r="J62" s="2160">
        <v>0</v>
      </c>
      <c r="K62" s="2160">
        <v>0</v>
      </c>
      <c r="L62" s="2160">
        <v>0</v>
      </c>
      <c r="M62" s="2160">
        <v>0</v>
      </c>
      <c r="N62" s="2160">
        <v>0</v>
      </c>
      <c r="O62" s="2161">
        <v>0</v>
      </c>
    </row>
    <row r="63" spans="1:30">
      <c r="A63" s="2153" t="s">
        <v>874</v>
      </c>
      <c r="B63" s="2158" t="s">
        <v>875</v>
      </c>
      <c r="C63" s="2159">
        <v>0</v>
      </c>
      <c r="D63" s="2160">
        <v>0</v>
      </c>
      <c r="E63" s="2160">
        <v>0</v>
      </c>
      <c r="F63" s="2160">
        <v>0</v>
      </c>
      <c r="G63" s="2160">
        <v>0</v>
      </c>
      <c r="H63" s="2160">
        <v>0</v>
      </c>
      <c r="I63" s="2160">
        <v>0</v>
      </c>
      <c r="J63" s="2160">
        <v>0</v>
      </c>
      <c r="K63" s="2160">
        <v>0</v>
      </c>
      <c r="L63" s="2160">
        <v>0</v>
      </c>
      <c r="M63" s="2160">
        <v>0</v>
      </c>
      <c r="N63" s="2160">
        <v>0</v>
      </c>
      <c r="O63" s="2161">
        <v>0</v>
      </c>
    </row>
    <row r="64" spans="1:30">
      <c r="A64" s="2153" t="s">
        <v>876</v>
      </c>
      <c r="B64" s="2158" t="s">
        <v>877</v>
      </c>
      <c r="C64" s="2159">
        <v>0</v>
      </c>
      <c r="D64" s="2160">
        <v>0</v>
      </c>
      <c r="E64" s="2160">
        <v>0</v>
      </c>
      <c r="F64" s="2160">
        <v>0</v>
      </c>
      <c r="G64" s="2160">
        <v>0</v>
      </c>
      <c r="H64" s="2160">
        <v>0</v>
      </c>
      <c r="I64" s="2160">
        <v>0</v>
      </c>
      <c r="J64" s="2160">
        <v>0</v>
      </c>
      <c r="K64" s="2160">
        <v>0</v>
      </c>
      <c r="L64" s="2160">
        <v>0</v>
      </c>
      <c r="M64" s="2160">
        <v>0</v>
      </c>
      <c r="N64" s="2160">
        <v>0</v>
      </c>
      <c r="O64" s="2161">
        <v>0</v>
      </c>
    </row>
    <row r="65" spans="1:15">
      <c r="A65" s="2153" t="s">
        <v>878</v>
      </c>
      <c r="B65" s="2158" t="s">
        <v>879</v>
      </c>
      <c r="C65" s="2159">
        <v>0</v>
      </c>
      <c r="D65" s="2160">
        <v>0</v>
      </c>
      <c r="E65" s="2160">
        <v>0</v>
      </c>
      <c r="F65" s="2160">
        <v>0</v>
      </c>
      <c r="G65" s="2160">
        <v>0</v>
      </c>
      <c r="H65" s="2160">
        <v>0</v>
      </c>
      <c r="I65" s="2160">
        <v>0</v>
      </c>
      <c r="J65" s="2160">
        <v>0</v>
      </c>
      <c r="K65" s="2160">
        <v>0</v>
      </c>
      <c r="L65" s="2160">
        <v>0</v>
      </c>
      <c r="M65" s="2160">
        <v>0</v>
      </c>
      <c r="N65" s="2160">
        <v>0</v>
      </c>
      <c r="O65" s="2161">
        <v>0</v>
      </c>
    </row>
    <row r="66" spans="1:15">
      <c r="A66" s="2153" t="s">
        <v>880</v>
      </c>
      <c r="B66" s="2158" t="s">
        <v>881</v>
      </c>
      <c r="C66" s="2159">
        <v>11182.52066</v>
      </c>
      <c r="D66" s="2160">
        <v>31622.658359999998</v>
      </c>
      <c r="E66" s="2160">
        <v>50343.40368000001</v>
      </c>
      <c r="F66" s="2160">
        <v>50694.721610000001</v>
      </c>
      <c r="G66" s="2160">
        <v>4603.3237300000001</v>
      </c>
      <c r="H66" s="2160">
        <v>8438.9338499999994</v>
      </c>
      <c r="I66" s="2160">
        <v>939.37545</v>
      </c>
      <c r="J66" s="2160">
        <v>675.35837000000004</v>
      </c>
      <c r="K66" s="2160">
        <v>807.09619999999995</v>
      </c>
      <c r="L66" s="2160">
        <v>688.53264999999999</v>
      </c>
      <c r="M66" s="2160">
        <v>171.51070000000001</v>
      </c>
      <c r="N66" s="2160">
        <v>0.28075</v>
      </c>
      <c r="O66" s="2161">
        <v>0</v>
      </c>
    </row>
    <row r="67" spans="1:15">
      <c r="A67" s="2153" t="s">
        <v>882</v>
      </c>
      <c r="B67" s="2158" t="s">
        <v>883</v>
      </c>
      <c r="C67" s="2159">
        <v>10851.433080000001</v>
      </c>
      <c r="D67" s="2160">
        <v>30548.491960000003</v>
      </c>
      <c r="E67" s="2160">
        <v>47780.947860000007</v>
      </c>
      <c r="F67" s="2160">
        <v>50692.993609999998</v>
      </c>
      <c r="G67" s="2160">
        <v>4603.3237300000001</v>
      </c>
      <c r="H67" s="2160">
        <v>8438.9338499999994</v>
      </c>
      <c r="I67" s="2160">
        <v>939.37545</v>
      </c>
      <c r="J67" s="2160">
        <v>675.35837000000004</v>
      </c>
      <c r="K67" s="2160">
        <v>807.09619999999995</v>
      </c>
      <c r="L67" s="2160">
        <v>688.53264999999999</v>
      </c>
      <c r="M67" s="2160">
        <v>171.51070000000001</v>
      </c>
      <c r="N67" s="2160">
        <v>0.28075</v>
      </c>
      <c r="O67" s="2161">
        <v>0</v>
      </c>
    </row>
    <row r="68" spans="1:15">
      <c r="A68" s="2153" t="s">
        <v>884</v>
      </c>
      <c r="B68" s="2158" t="s">
        <v>885</v>
      </c>
      <c r="C68" s="2159">
        <v>331.08757999999995</v>
      </c>
      <c r="D68" s="2160">
        <v>1074.1663999999998</v>
      </c>
      <c r="E68" s="2160">
        <v>2562.4558200000001</v>
      </c>
      <c r="F68" s="2160">
        <v>1.728</v>
      </c>
      <c r="G68" s="2160">
        <v>0</v>
      </c>
      <c r="H68" s="2160">
        <v>0</v>
      </c>
      <c r="I68" s="2160">
        <v>0</v>
      </c>
      <c r="J68" s="2160">
        <v>0</v>
      </c>
      <c r="K68" s="2160">
        <v>0</v>
      </c>
      <c r="L68" s="2160">
        <v>0</v>
      </c>
      <c r="M68" s="2160">
        <v>0</v>
      </c>
      <c r="N68" s="2160">
        <v>0</v>
      </c>
      <c r="O68" s="2161">
        <v>0</v>
      </c>
    </row>
    <row r="69" spans="1:15">
      <c r="A69" s="2153" t="s">
        <v>886</v>
      </c>
      <c r="B69" s="2158" t="s">
        <v>887</v>
      </c>
      <c r="C69" s="2159">
        <v>0</v>
      </c>
      <c r="D69" s="2160">
        <v>0</v>
      </c>
      <c r="E69" s="2160">
        <v>0</v>
      </c>
      <c r="F69" s="2160">
        <v>0</v>
      </c>
      <c r="G69" s="2160">
        <v>0</v>
      </c>
      <c r="H69" s="2160">
        <v>0</v>
      </c>
      <c r="I69" s="2160">
        <v>0</v>
      </c>
      <c r="J69" s="2160">
        <v>0</v>
      </c>
      <c r="K69" s="2160">
        <v>0</v>
      </c>
      <c r="L69" s="2160">
        <v>0</v>
      </c>
      <c r="M69" s="2160">
        <v>0</v>
      </c>
      <c r="N69" s="2160">
        <v>0</v>
      </c>
      <c r="O69" s="2161">
        <v>0</v>
      </c>
    </row>
    <row r="70" spans="1:15" ht="38.25">
      <c r="A70" s="2153" t="s">
        <v>888</v>
      </c>
      <c r="B70" s="2158" t="s">
        <v>889</v>
      </c>
      <c r="C70" s="2159">
        <v>0</v>
      </c>
      <c r="D70" s="2160">
        <v>0</v>
      </c>
      <c r="E70" s="2160">
        <v>0</v>
      </c>
      <c r="F70" s="2160">
        <v>0</v>
      </c>
      <c r="G70" s="2160">
        <v>0</v>
      </c>
      <c r="H70" s="2160">
        <v>0</v>
      </c>
      <c r="I70" s="2160">
        <v>0</v>
      </c>
      <c r="J70" s="2160">
        <v>0</v>
      </c>
      <c r="K70" s="2160">
        <v>0</v>
      </c>
      <c r="L70" s="2160">
        <v>0</v>
      </c>
      <c r="M70" s="2160">
        <v>0</v>
      </c>
      <c r="N70" s="2160">
        <v>0</v>
      </c>
      <c r="O70" s="2161">
        <v>0</v>
      </c>
    </row>
    <row r="71" spans="1:15" ht="25.5">
      <c r="A71" s="2153" t="s">
        <v>890</v>
      </c>
      <c r="B71" s="2158" t="s">
        <v>891</v>
      </c>
      <c r="C71" s="2159">
        <v>0</v>
      </c>
      <c r="D71" s="2160">
        <v>0</v>
      </c>
      <c r="E71" s="2160">
        <v>0</v>
      </c>
      <c r="F71" s="2160">
        <v>0</v>
      </c>
      <c r="G71" s="2160">
        <v>0</v>
      </c>
      <c r="H71" s="2160">
        <v>0</v>
      </c>
      <c r="I71" s="2160">
        <v>0</v>
      </c>
      <c r="J71" s="2160">
        <v>0</v>
      </c>
      <c r="K71" s="2160">
        <v>0</v>
      </c>
      <c r="L71" s="2160">
        <v>0</v>
      </c>
      <c r="M71" s="2160">
        <v>0</v>
      </c>
      <c r="N71" s="2160">
        <v>0</v>
      </c>
      <c r="O71" s="2161">
        <v>0</v>
      </c>
    </row>
    <row r="72" spans="1:15" ht="25.5">
      <c r="A72" s="2153" t="s">
        <v>892</v>
      </c>
      <c r="B72" s="2158" t="s">
        <v>893</v>
      </c>
      <c r="C72" s="2159">
        <v>0</v>
      </c>
      <c r="D72" s="2160">
        <v>0</v>
      </c>
      <c r="E72" s="2160">
        <v>0</v>
      </c>
      <c r="F72" s="2160">
        <v>0</v>
      </c>
      <c r="G72" s="2160">
        <v>0</v>
      </c>
      <c r="H72" s="2160">
        <v>0</v>
      </c>
      <c r="I72" s="2160">
        <v>0</v>
      </c>
      <c r="J72" s="2160">
        <v>0</v>
      </c>
      <c r="K72" s="2160">
        <v>0</v>
      </c>
      <c r="L72" s="2160">
        <v>0</v>
      </c>
      <c r="M72" s="2160">
        <v>0</v>
      </c>
      <c r="N72" s="2160">
        <v>0</v>
      </c>
      <c r="O72" s="2161">
        <v>0</v>
      </c>
    </row>
    <row r="73" spans="1:15">
      <c r="A73" s="2153" t="s">
        <v>894</v>
      </c>
      <c r="B73" s="2158" t="s">
        <v>145</v>
      </c>
      <c r="C73" s="2159">
        <v>9.2442199999999985</v>
      </c>
      <c r="D73" s="2160">
        <v>11.041030000000001</v>
      </c>
      <c r="E73" s="2160">
        <v>0</v>
      </c>
      <c r="F73" s="2160">
        <v>0</v>
      </c>
      <c r="G73" s="2160">
        <v>0</v>
      </c>
      <c r="H73" s="2160">
        <v>0</v>
      </c>
      <c r="I73" s="2160">
        <v>0</v>
      </c>
      <c r="J73" s="2160">
        <v>0</v>
      </c>
      <c r="K73" s="2160">
        <v>0</v>
      </c>
      <c r="L73" s="2160">
        <v>0</v>
      </c>
      <c r="M73" s="2160">
        <v>0</v>
      </c>
      <c r="N73" s="2160">
        <v>0</v>
      </c>
      <c r="O73" s="2161">
        <v>0</v>
      </c>
    </row>
    <row r="74" spans="1:15">
      <c r="A74" s="2153" t="s">
        <v>866</v>
      </c>
      <c r="B74" s="2163" t="s">
        <v>895</v>
      </c>
      <c r="C74" s="2164">
        <v>11218.61218</v>
      </c>
      <c r="D74" s="2165">
        <v>31633.699390000002</v>
      </c>
      <c r="E74" s="2165">
        <v>50343.40368000001</v>
      </c>
      <c r="F74" s="2165">
        <v>50694.721610000001</v>
      </c>
      <c r="G74" s="2165">
        <v>4603.3237300000001</v>
      </c>
      <c r="H74" s="2165">
        <v>8438.9338499999994</v>
      </c>
      <c r="I74" s="2165">
        <v>939.37545</v>
      </c>
      <c r="J74" s="2165">
        <v>675.35837000000004</v>
      </c>
      <c r="K74" s="2165">
        <v>807.09619999999995</v>
      </c>
      <c r="L74" s="2165">
        <v>688.53264999999999</v>
      </c>
      <c r="M74" s="2165">
        <v>171.51070000000001</v>
      </c>
      <c r="N74" s="2165">
        <v>0.28075</v>
      </c>
      <c r="O74" s="2166">
        <v>0</v>
      </c>
    </row>
    <row r="75" spans="1:15">
      <c r="A75" s="2153" t="s">
        <v>866</v>
      </c>
      <c r="B75" s="2163" t="s">
        <v>177</v>
      </c>
      <c r="C75" s="2167">
        <v>0</v>
      </c>
      <c r="D75" s="2168">
        <v>0</v>
      </c>
      <c r="E75" s="2168">
        <v>0</v>
      </c>
      <c r="F75" s="2168">
        <v>0</v>
      </c>
      <c r="G75" s="2168">
        <v>0</v>
      </c>
      <c r="H75" s="2168">
        <v>0</v>
      </c>
      <c r="I75" s="2168">
        <v>0</v>
      </c>
      <c r="J75" s="2168">
        <v>0</v>
      </c>
      <c r="K75" s="2168">
        <v>0</v>
      </c>
      <c r="L75" s="2168">
        <v>0</v>
      </c>
      <c r="M75" s="2168">
        <v>0</v>
      </c>
      <c r="N75" s="2168">
        <v>0</v>
      </c>
      <c r="O75" s="2169">
        <v>0</v>
      </c>
    </row>
    <row r="76" spans="1:15">
      <c r="A76" s="2153" t="s">
        <v>896</v>
      </c>
      <c r="B76" s="2158" t="s">
        <v>897</v>
      </c>
      <c r="C76" s="2159">
        <v>126459.37093999999</v>
      </c>
      <c r="D76" s="2160">
        <v>2.6320000000000001</v>
      </c>
      <c r="E76" s="2160">
        <v>1.7310000000000001</v>
      </c>
      <c r="F76" s="2160">
        <v>0</v>
      </c>
      <c r="G76" s="2160">
        <v>0</v>
      </c>
      <c r="H76" s="2160">
        <v>0</v>
      </c>
      <c r="I76" s="2160">
        <v>0</v>
      </c>
      <c r="J76" s="2160">
        <v>0</v>
      </c>
      <c r="K76" s="2160">
        <v>0</v>
      </c>
      <c r="L76" s="2160">
        <v>0</v>
      </c>
      <c r="M76" s="2160">
        <v>0</v>
      </c>
      <c r="N76" s="2160">
        <v>0</v>
      </c>
      <c r="O76" s="2161">
        <v>0</v>
      </c>
    </row>
    <row r="77" spans="1:15">
      <c r="A77" s="2153" t="s">
        <v>898</v>
      </c>
      <c r="B77" s="2158" t="s">
        <v>736</v>
      </c>
      <c r="C77" s="2159">
        <v>110811.55574</v>
      </c>
      <c r="D77" s="2160">
        <v>2.6320000000000001</v>
      </c>
      <c r="E77" s="2160">
        <v>1.7310000000000001</v>
      </c>
      <c r="F77" s="2160">
        <v>0</v>
      </c>
      <c r="G77" s="2160">
        <v>0</v>
      </c>
      <c r="H77" s="2160">
        <v>0</v>
      </c>
      <c r="I77" s="2160">
        <v>0</v>
      </c>
      <c r="J77" s="2160">
        <v>0</v>
      </c>
      <c r="K77" s="2160">
        <v>0</v>
      </c>
      <c r="L77" s="2160">
        <v>0</v>
      </c>
      <c r="M77" s="2160">
        <v>0</v>
      </c>
      <c r="N77" s="2160">
        <v>0</v>
      </c>
      <c r="O77" s="2161">
        <v>0</v>
      </c>
    </row>
    <row r="78" spans="1:15">
      <c r="A78" s="2153" t="s">
        <v>899</v>
      </c>
      <c r="B78" s="2158" t="s">
        <v>368</v>
      </c>
      <c r="C78" s="2159">
        <v>15647.815199999999</v>
      </c>
      <c r="D78" s="2160">
        <v>0</v>
      </c>
      <c r="E78" s="2160">
        <v>0</v>
      </c>
      <c r="F78" s="2160">
        <v>0</v>
      </c>
      <c r="G78" s="2160">
        <v>0</v>
      </c>
      <c r="H78" s="2160">
        <v>0</v>
      </c>
      <c r="I78" s="2160">
        <v>0</v>
      </c>
      <c r="J78" s="2160">
        <v>0</v>
      </c>
      <c r="K78" s="2160">
        <v>0</v>
      </c>
      <c r="L78" s="2160">
        <v>0</v>
      </c>
      <c r="M78" s="2160">
        <v>0</v>
      </c>
      <c r="N78" s="2160">
        <v>0</v>
      </c>
      <c r="O78" s="2161">
        <v>0</v>
      </c>
    </row>
    <row r="79" spans="1:15">
      <c r="A79" s="2153" t="s">
        <v>900</v>
      </c>
      <c r="B79" s="2158" t="s">
        <v>875</v>
      </c>
      <c r="C79" s="2159">
        <v>14957.373649999998</v>
      </c>
      <c r="D79" s="2160">
        <v>40189.690379999993</v>
      </c>
      <c r="E79" s="2160">
        <v>39642.623590000003</v>
      </c>
      <c r="F79" s="2160">
        <v>30385.623650000001</v>
      </c>
      <c r="G79" s="2160">
        <v>8196.6597099999999</v>
      </c>
      <c r="H79" s="2160">
        <v>716.67124000000001</v>
      </c>
      <c r="I79" s="2160">
        <v>261.29072000000002</v>
      </c>
      <c r="J79" s="2160">
        <v>138.10504999999998</v>
      </c>
      <c r="K79" s="2160">
        <v>1.9096199999999999</v>
      </c>
      <c r="L79" s="2160">
        <v>16.646099999999997</v>
      </c>
      <c r="M79" s="2160">
        <v>2.8624899999999998</v>
      </c>
      <c r="N79" s="2160">
        <v>0</v>
      </c>
      <c r="O79" s="2161">
        <v>0</v>
      </c>
    </row>
    <row r="80" spans="1:15">
      <c r="A80" s="2153" t="s">
        <v>901</v>
      </c>
      <c r="B80" s="2158" t="s">
        <v>902</v>
      </c>
      <c r="C80" s="2159">
        <v>14951.015599999999</v>
      </c>
      <c r="D80" s="2160">
        <v>36567.614809999992</v>
      </c>
      <c r="E80" s="2160">
        <v>38861.249760000006</v>
      </c>
      <c r="F80" s="2160">
        <v>30183.681680000002</v>
      </c>
      <c r="G80" s="2160">
        <v>7639.04151</v>
      </c>
      <c r="H80" s="2160">
        <v>699.00816000000009</v>
      </c>
      <c r="I80" s="2160">
        <v>207.97261</v>
      </c>
      <c r="J80" s="2160">
        <v>138.09896000000001</v>
      </c>
      <c r="K80" s="2160">
        <v>1.9096199999999999</v>
      </c>
      <c r="L80" s="2160">
        <v>16.646099999999997</v>
      </c>
      <c r="M80" s="2160">
        <v>2.8624899999999998</v>
      </c>
      <c r="N80" s="2160">
        <v>0</v>
      </c>
      <c r="O80" s="2161">
        <v>0</v>
      </c>
    </row>
    <row r="81" spans="1:15">
      <c r="A81" s="2153" t="s">
        <v>903</v>
      </c>
      <c r="B81" s="2158" t="s">
        <v>879</v>
      </c>
      <c r="C81" s="2159">
        <v>6.3580500000000004</v>
      </c>
      <c r="D81" s="2160">
        <v>3622.0755700000004</v>
      </c>
      <c r="E81" s="2160">
        <v>781.37383</v>
      </c>
      <c r="F81" s="2160">
        <v>201.94197</v>
      </c>
      <c r="G81" s="2160">
        <v>557.6182</v>
      </c>
      <c r="H81" s="2160">
        <v>17.663080000000001</v>
      </c>
      <c r="I81" s="2160">
        <v>53.318109999999997</v>
      </c>
      <c r="J81" s="2160">
        <v>6.0899999999999999E-3</v>
      </c>
      <c r="K81" s="2160">
        <v>0</v>
      </c>
      <c r="L81" s="2160">
        <v>0</v>
      </c>
      <c r="M81" s="2160">
        <v>0</v>
      </c>
      <c r="N81" s="2160">
        <v>0</v>
      </c>
      <c r="O81" s="2161">
        <v>0</v>
      </c>
    </row>
    <row r="82" spans="1:15">
      <c r="A82" s="2153" t="s">
        <v>904</v>
      </c>
      <c r="B82" s="2158" t="s">
        <v>905</v>
      </c>
      <c r="C82" s="2159">
        <v>27.832999999999998</v>
      </c>
      <c r="D82" s="2160">
        <v>69.754999999999995</v>
      </c>
      <c r="E82" s="2160">
        <v>0</v>
      </c>
      <c r="F82" s="2160">
        <v>0</v>
      </c>
      <c r="G82" s="2160">
        <v>0</v>
      </c>
      <c r="H82" s="2160">
        <v>0</v>
      </c>
      <c r="I82" s="2160">
        <v>0</v>
      </c>
      <c r="J82" s="2160">
        <v>0</v>
      </c>
      <c r="K82" s="2160">
        <v>0</v>
      </c>
      <c r="L82" s="2160">
        <v>0</v>
      </c>
      <c r="M82" s="2160">
        <v>0</v>
      </c>
      <c r="N82" s="2160">
        <v>0</v>
      </c>
      <c r="O82" s="2161">
        <v>0</v>
      </c>
    </row>
    <row r="83" spans="1:15">
      <c r="A83" s="2153" t="s">
        <v>906</v>
      </c>
      <c r="B83" s="2158" t="s">
        <v>883</v>
      </c>
      <c r="C83" s="2159">
        <v>27.832999999999998</v>
      </c>
      <c r="D83" s="2160">
        <v>69.754999999999995</v>
      </c>
      <c r="E83" s="2160">
        <v>0</v>
      </c>
      <c r="F83" s="2160">
        <v>0</v>
      </c>
      <c r="G83" s="2160">
        <v>0</v>
      </c>
      <c r="H83" s="2160">
        <v>0</v>
      </c>
      <c r="I83" s="2160">
        <v>0</v>
      </c>
      <c r="J83" s="2160">
        <v>0</v>
      </c>
      <c r="K83" s="2160">
        <v>0</v>
      </c>
      <c r="L83" s="2160">
        <v>0</v>
      </c>
      <c r="M83" s="2160">
        <v>0</v>
      </c>
      <c r="N83" s="2160">
        <v>0</v>
      </c>
      <c r="O83" s="2161">
        <v>0</v>
      </c>
    </row>
    <row r="84" spans="1:15">
      <c r="A84" s="2153" t="s">
        <v>907</v>
      </c>
      <c r="B84" s="2158" t="s">
        <v>885</v>
      </c>
      <c r="C84" s="2159">
        <v>0</v>
      </c>
      <c r="D84" s="2160">
        <v>0</v>
      </c>
      <c r="E84" s="2160">
        <v>0</v>
      </c>
      <c r="F84" s="2160">
        <v>0</v>
      </c>
      <c r="G84" s="2160">
        <v>0</v>
      </c>
      <c r="H84" s="2160">
        <v>0</v>
      </c>
      <c r="I84" s="2160">
        <v>0</v>
      </c>
      <c r="J84" s="2160">
        <v>0</v>
      </c>
      <c r="K84" s="2160">
        <v>0</v>
      </c>
      <c r="L84" s="2160">
        <v>0</v>
      </c>
      <c r="M84" s="2160">
        <v>0</v>
      </c>
      <c r="N84" s="2160">
        <v>0</v>
      </c>
      <c r="O84" s="2161">
        <v>0</v>
      </c>
    </row>
    <row r="85" spans="1:15">
      <c r="A85" s="2153" t="s">
        <v>908</v>
      </c>
      <c r="B85" s="2158" t="s">
        <v>909</v>
      </c>
      <c r="C85" s="2159">
        <v>0</v>
      </c>
      <c r="D85" s="2160">
        <v>0</v>
      </c>
      <c r="E85" s="2160">
        <v>0</v>
      </c>
      <c r="F85" s="2160">
        <v>0</v>
      </c>
      <c r="G85" s="2160">
        <v>0</v>
      </c>
      <c r="H85" s="2160">
        <v>0</v>
      </c>
      <c r="I85" s="2160">
        <v>0</v>
      </c>
      <c r="J85" s="2160">
        <v>0</v>
      </c>
      <c r="K85" s="2160">
        <v>0</v>
      </c>
      <c r="L85" s="2160">
        <v>0</v>
      </c>
      <c r="M85" s="2160">
        <v>0</v>
      </c>
      <c r="N85" s="2160">
        <v>0</v>
      </c>
      <c r="O85" s="2161">
        <v>0</v>
      </c>
    </row>
    <row r="86" spans="1:15">
      <c r="A86" s="2153" t="s">
        <v>910</v>
      </c>
      <c r="B86" s="2158" t="s">
        <v>911</v>
      </c>
      <c r="C86" s="2159">
        <v>0</v>
      </c>
      <c r="D86" s="2160">
        <v>0</v>
      </c>
      <c r="E86" s="2160">
        <v>0</v>
      </c>
      <c r="F86" s="2160">
        <v>0</v>
      </c>
      <c r="G86" s="2160">
        <v>0</v>
      </c>
      <c r="H86" s="2160">
        <v>0</v>
      </c>
      <c r="I86" s="2160">
        <v>0</v>
      </c>
      <c r="J86" s="2160">
        <v>0</v>
      </c>
      <c r="K86" s="2160">
        <v>0</v>
      </c>
      <c r="L86" s="2160">
        <v>0</v>
      </c>
      <c r="M86" s="2160">
        <v>0</v>
      </c>
      <c r="N86" s="2160">
        <v>0</v>
      </c>
      <c r="O86" s="2161">
        <v>0</v>
      </c>
    </row>
    <row r="87" spans="1:15">
      <c r="A87" s="2153" t="s">
        <v>912</v>
      </c>
      <c r="B87" s="2158" t="s">
        <v>913</v>
      </c>
      <c r="C87" s="2159">
        <v>0</v>
      </c>
      <c r="D87" s="2160">
        <v>0</v>
      </c>
      <c r="E87" s="2160">
        <v>0</v>
      </c>
      <c r="F87" s="2160">
        <v>0</v>
      </c>
      <c r="G87" s="2160">
        <v>0</v>
      </c>
      <c r="H87" s="2160">
        <v>0</v>
      </c>
      <c r="I87" s="2160">
        <v>0</v>
      </c>
      <c r="J87" s="2160">
        <v>0</v>
      </c>
      <c r="K87" s="2160">
        <v>0</v>
      </c>
      <c r="L87" s="2160">
        <v>0</v>
      </c>
      <c r="M87" s="2160">
        <v>0</v>
      </c>
      <c r="N87" s="2160">
        <v>0</v>
      </c>
      <c r="O87" s="2161">
        <v>0</v>
      </c>
    </row>
    <row r="88" spans="1:15">
      <c r="A88" s="2153" t="s">
        <v>866</v>
      </c>
      <c r="B88" s="2163" t="s">
        <v>914</v>
      </c>
      <c r="C88" s="2164">
        <v>141444.57759</v>
      </c>
      <c r="D88" s="2165">
        <v>40262.077379999995</v>
      </c>
      <c r="E88" s="2165">
        <v>39644.354590000003</v>
      </c>
      <c r="F88" s="2165">
        <v>30385.623650000001</v>
      </c>
      <c r="G88" s="2165">
        <v>8196.6597099999999</v>
      </c>
      <c r="H88" s="2165">
        <v>716.67124000000001</v>
      </c>
      <c r="I88" s="2165">
        <v>261.29072000000002</v>
      </c>
      <c r="J88" s="2165">
        <v>138.10504999999998</v>
      </c>
      <c r="K88" s="2165">
        <v>1.9096199999999999</v>
      </c>
      <c r="L88" s="2165">
        <v>16.646099999999997</v>
      </c>
      <c r="M88" s="2165">
        <v>2.8624899999999998</v>
      </c>
      <c r="N88" s="2165">
        <v>0</v>
      </c>
      <c r="O88" s="2166">
        <v>0</v>
      </c>
    </row>
    <row r="89" spans="1:15">
      <c r="A89" s="2170" t="s">
        <v>866</v>
      </c>
      <c r="B89" s="2171" t="s">
        <v>915</v>
      </c>
      <c r="C89" s="2172">
        <v>-130225.96541</v>
      </c>
      <c r="D89" s="2173">
        <v>-8628.377989999999</v>
      </c>
      <c r="E89" s="2173">
        <v>10699.049090000002</v>
      </c>
      <c r="F89" s="2173">
        <v>20309.097959999996</v>
      </c>
      <c r="G89" s="2173">
        <v>-3593.3359799999994</v>
      </c>
      <c r="H89" s="2173">
        <v>7722.2626099999998</v>
      </c>
      <c r="I89" s="2173">
        <v>678.08473000000004</v>
      </c>
      <c r="J89" s="2173">
        <v>537.25331999999992</v>
      </c>
      <c r="K89" s="2173">
        <v>805.18657999999994</v>
      </c>
      <c r="L89" s="2173">
        <v>671.88655000000006</v>
      </c>
      <c r="M89" s="2173">
        <v>168.64821000000003</v>
      </c>
      <c r="N89" s="2173">
        <v>0.28075</v>
      </c>
      <c r="O89" s="2174">
        <v>0</v>
      </c>
    </row>
    <row r="90" spans="1:15">
      <c r="A90" s="2153" t="s">
        <v>866</v>
      </c>
      <c r="B90" s="2163" t="s">
        <v>916</v>
      </c>
      <c r="C90" s="2175">
        <v>0</v>
      </c>
      <c r="D90" s="2176">
        <v>0</v>
      </c>
      <c r="E90" s="2176">
        <v>0</v>
      </c>
      <c r="F90" s="2176">
        <v>0</v>
      </c>
      <c r="G90" s="2176">
        <v>0</v>
      </c>
      <c r="H90" s="2176">
        <v>0</v>
      </c>
      <c r="I90" s="2176">
        <v>0</v>
      </c>
      <c r="J90" s="2176">
        <v>0</v>
      </c>
      <c r="K90" s="2176">
        <v>0</v>
      </c>
      <c r="L90" s="2176">
        <v>0</v>
      </c>
      <c r="M90" s="2176">
        <v>0</v>
      </c>
      <c r="N90" s="2176">
        <v>0</v>
      </c>
      <c r="O90" s="2177">
        <v>0</v>
      </c>
    </row>
    <row r="91" spans="1:15">
      <c r="A91" s="2153" t="s">
        <v>866</v>
      </c>
      <c r="B91" s="2163" t="s">
        <v>19</v>
      </c>
      <c r="C91" s="2155">
        <v>0</v>
      </c>
      <c r="D91" s="2156">
        <v>0</v>
      </c>
      <c r="E91" s="2156">
        <v>0</v>
      </c>
      <c r="F91" s="2156">
        <v>0</v>
      </c>
      <c r="G91" s="2156">
        <v>0</v>
      </c>
      <c r="H91" s="2156">
        <v>0</v>
      </c>
      <c r="I91" s="2156">
        <v>0</v>
      </c>
      <c r="J91" s="2156">
        <v>0</v>
      </c>
      <c r="K91" s="2156">
        <v>0</v>
      </c>
      <c r="L91" s="2156">
        <v>0</v>
      </c>
      <c r="M91" s="2156">
        <v>0</v>
      </c>
      <c r="N91" s="2156">
        <v>0</v>
      </c>
      <c r="O91" s="2157">
        <v>0</v>
      </c>
    </row>
    <row r="92" spans="1:15">
      <c r="A92" s="2153" t="s">
        <v>917</v>
      </c>
      <c r="B92" s="2158" t="s">
        <v>918</v>
      </c>
      <c r="C92" s="2159">
        <v>0</v>
      </c>
      <c r="D92" s="2160">
        <v>0</v>
      </c>
      <c r="E92" s="2160">
        <v>0</v>
      </c>
      <c r="F92" s="2160">
        <v>0</v>
      </c>
      <c r="G92" s="2160">
        <v>0</v>
      </c>
      <c r="H92" s="2160">
        <v>0</v>
      </c>
      <c r="I92" s="2160">
        <v>0</v>
      </c>
      <c r="J92" s="2160">
        <v>0</v>
      </c>
      <c r="K92" s="2160">
        <v>0</v>
      </c>
      <c r="L92" s="2160">
        <v>0</v>
      </c>
      <c r="M92" s="2160">
        <v>0</v>
      </c>
      <c r="N92" s="2160">
        <v>0</v>
      </c>
      <c r="O92" s="2161">
        <v>0</v>
      </c>
    </row>
    <row r="93" spans="1:15">
      <c r="A93" s="2153" t="s">
        <v>919</v>
      </c>
      <c r="B93" s="2158" t="s">
        <v>920</v>
      </c>
      <c r="C93" s="2159">
        <v>0</v>
      </c>
      <c r="D93" s="2160">
        <v>0</v>
      </c>
      <c r="E93" s="2160">
        <v>0</v>
      </c>
      <c r="F93" s="2160">
        <v>0</v>
      </c>
      <c r="G93" s="2160">
        <v>0</v>
      </c>
      <c r="H93" s="2160">
        <v>0</v>
      </c>
      <c r="I93" s="2160">
        <v>0</v>
      </c>
      <c r="J93" s="2160">
        <v>0</v>
      </c>
      <c r="K93" s="2160">
        <v>0</v>
      </c>
      <c r="L93" s="2160">
        <v>0</v>
      </c>
      <c r="M93" s="2160">
        <v>0</v>
      </c>
      <c r="N93" s="2160">
        <v>0</v>
      </c>
      <c r="O93" s="2161">
        <v>0</v>
      </c>
    </row>
    <row r="94" spans="1:15">
      <c r="A94" s="2153" t="s">
        <v>866</v>
      </c>
      <c r="B94" s="2163" t="s">
        <v>921</v>
      </c>
      <c r="C94" s="2164">
        <v>0</v>
      </c>
      <c r="D94" s="2165">
        <v>0</v>
      </c>
      <c r="E94" s="2165">
        <v>0</v>
      </c>
      <c r="F94" s="2165">
        <v>0</v>
      </c>
      <c r="G94" s="2165">
        <v>0</v>
      </c>
      <c r="H94" s="2165">
        <v>0</v>
      </c>
      <c r="I94" s="2165">
        <v>0</v>
      </c>
      <c r="J94" s="2165">
        <v>0</v>
      </c>
      <c r="K94" s="2165">
        <v>0</v>
      </c>
      <c r="L94" s="2165">
        <v>0</v>
      </c>
      <c r="M94" s="2165">
        <v>0</v>
      </c>
      <c r="N94" s="2165">
        <v>0</v>
      </c>
      <c r="O94" s="2166">
        <v>0</v>
      </c>
    </row>
    <row r="95" spans="1:15">
      <c r="A95" s="2153" t="s">
        <v>866</v>
      </c>
      <c r="B95" s="2163" t="s">
        <v>177</v>
      </c>
      <c r="C95" s="2164">
        <v>0</v>
      </c>
      <c r="D95" s="2165">
        <v>0</v>
      </c>
      <c r="E95" s="2165">
        <v>0</v>
      </c>
      <c r="F95" s="2165">
        <v>0</v>
      </c>
      <c r="G95" s="2165">
        <v>0</v>
      </c>
      <c r="H95" s="2165">
        <v>0</v>
      </c>
      <c r="I95" s="2165">
        <v>0</v>
      </c>
      <c r="J95" s="2165">
        <v>0</v>
      </c>
      <c r="K95" s="2165">
        <v>0</v>
      </c>
      <c r="L95" s="2165">
        <v>0</v>
      </c>
      <c r="M95" s="2165">
        <v>0</v>
      </c>
      <c r="N95" s="2165">
        <v>0</v>
      </c>
      <c r="O95" s="2166">
        <v>0</v>
      </c>
    </row>
    <row r="96" spans="1:15">
      <c r="A96" s="2153" t="s">
        <v>922</v>
      </c>
      <c r="B96" s="2158" t="s">
        <v>918</v>
      </c>
      <c r="C96" s="2159">
        <v>0</v>
      </c>
      <c r="D96" s="2160">
        <v>0</v>
      </c>
      <c r="E96" s="2160">
        <v>0</v>
      </c>
      <c r="F96" s="2160">
        <v>0</v>
      </c>
      <c r="G96" s="2160">
        <v>0</v>
      </c>
      <c r="H96" s="2160">
        <v>0</v>
      </c>
      <c r="I96" s="2160">
        <v>0</v>
      </c>
      <c r="J96" s="2160">
        <v>0</v>
      </c>
      <c r="K96" s="2160">
        <v>0</v>
      </c>
      <c r="L96" s="2160">
        <v>0</v>
      </c>
      <c r="M96" s="2160">
        <v>0</v>
      </c>
      <c r="N96" s="2160">
        <v>0</v>
      </c>
      <c r="O96" s="2161">
        <v>0</v>
      </c>
    </row>
    <row r="97" spans="1:15">
      <c r="A97" s="2153" t="s">
        <v>923</v>
      </c>
      <c r="B97" s="2158" t="s">
        <v>920</v>
      </c>
      <c r="C97" s="2159">
        <v>0</v>
      </c>
      <c r="D97" s="2160">
        <v>0</v>
      </c>
      <c r="E97" s="2160">
        <v>0</v>
      </c>
      <c r="F97" s="2160">
        <v>0</v>
      </c>
      <c r="G97" s="2160">
        <v>0</v>
      </c>
      <c r="H97" s="2160">
        <v>0</v>
      </c>
      <c r="I97" s="2160">
        <v>0</v>
      </c>
      <c r="J97" s="2160">
        <v>0</v>
      </c>
      <c r="K97" s="2160">
        <v>0</v>
      </c>
      <c r="L97" s="2160">
        <v>0</v>
      </c>
      <c r="M97" s="2160">
        <v>0</v>
      </c>
      <c r="N97" s="2160">
        <v>0</v>
      </c>
      <c r="O97" s="2161">
        <v>0</v>
      </c>
    </row>
    <row r="98" spans="1:15">
      <c r="A98" s="2153" t="s">
        <v>866</v>
      </c>
      <c r="B98" s="2163" t="s">
        <v>924</v>
      </c>
      <c r="C98" s="2164">
        <v>0</v>
      </c>
      <c r="D98" s="2165">
        <v>0</v>
      </c>
      <c r="E98" s="2165">
        <v>0</v>
      </c>
      <c r="F98" s="2165">
        <v>0</v>
      </c>
      <c r="G98" s="2165">
        <v>0</v>
      </c>
      <c r="H98" s="2165">
        <v>0</v>
      </c>
      <c r="I98" s="2165">
        <v>0</v>
      </c>
      <c r="J98" s="2165">
        <v>0</v>
      </c>
      <c r="K98" s="2165">
        <v>0</v>
      </c>
      <c r="L98" s="2165">
        <v>0</v>
      </c>
      <c r="M98" s="2165">
        <v>0</v>
      </c>
      <c r="N98" s="2165">
        <v>0</v>
      </c>
      <c r="O98" s="2166">
        <v>0</v>
      </c>
    </row>
    <row r="99" spans="1:15">
      <c r="A99" s="2170" t="s">
        <v>866</v>
      </c>
      <c r="B99" s="2171" t="s">
        <v>925</v>
      </c>
      <c r="C99" s="2172">
        <v>0</v>
      </c>
      <c r="D99" s="2173">
        <v>0</v>
      </c>
      <c r="E99" s="2173">
        <v>0</v>
      </c>
      <c r="F99" s="2173">
        <v>0</v>
      </c>
      <c r="G99" s="2173">
        <v>0</v>
      </c>
      <c r="H99" s="2173">
        <v>0</v>
      </c>
      <c r="I99" s="2173">
        <v>0</v>
      </c>
      <c r="J99" s="2173">
        <v>0</v>
      </c>
      <c r="K99" s="2173">
        <v>0</v>
      </c>
      <c r="L99" s="2173">
        <v>0</v>
      </c>
      <c r="M99" s="2173">
        <v>0</v>
      </c>
      <c r="N99" s="2173">
        <v>0</v>
      </c>
      <c r="O99" s="2174">
        <v>0</v>
      </c>
    </row>
    <row r="100" spans="1:15">
      <c r="A100" s="2170" t="s">
        <v>866</v>
      </c>
      <c r="B100" s="2171" t="s">
        <v>926</v>
      </c>
      <c r="C100" s="2172">
        <v>-130225.96541</v>
      </c>
      <c r="D100" s="2173">
        <v>-8628.377989999999</v>
      </c>
      <c r="E100" s="2173">
        <v>10699.049090000002</v>
      </c>
      <c r="F100" s="2173">
        <v>20309.097959999996</v>
      </c>
      <c r="G100" s="2173">
        <v>-3593.3359799999994</v>
      </c>
      <c r="H100" s="2173">
        <v>7722.2626099999998</v>
      </c>
      <c r="I100" s="2173">
        <v>678.08473000000004</v>
      </c>
      <c r="J100" s="2173">
        <v>537.25331999999992</v>
      </c>
      <c r="K100" s="2173">
        <v>805.18657999999994</v>
      </c>
      <c r="L100" s="2173">
        <v>671.88655000000006</v>
      </c>
      <c r="M100" s="2173">
        <v>168.64821000000003</v>
      </c>
      <c r="N100" s="2173">
        <v>0.28075</v>
      </c>
      <c r="O100" s="2174">
        <v>0</v>
      </c>
    </row>
    <row r="101" spans="1:15" ht="13.5" thickBot="1">
      <c r="A101" s="2153" t="s">
        <v>866</v>
      </c>
      <c r="B101" s="2163" t="s">
        <v>927</v>
      </c>
      <c r="C101" s="2178">
        <v>8.0000000000000004E-4</v>
      </c>
      <c r="D101" s="2179">
        <v>3.2000000000000002E-3</v>
      </c>
      <c r="E101" s="2179">
        <v>7.1999999999999998E-3</v>
      </c>
      <c r="F101" s="2179">
        <v>1.43E-2</v>
      </c>
      <c r="G101" s="2179">
        <v>2.7699999999999999E-2</v>
      </c>
      <c r="H101" s="2179">
        <v>4.4900000000000002E-2</v>
      </c>
      <c r="I101" s="2179">
        <v>6.1400000000000003E-2</v>
      </c>
      <c r="J101" s="2179">
        <v>7.7100000000000002E-2</v>
      </c>
      <c r="K101" s="2179">
        <v>0.10150000000000001</v>
      </c>
      <c r="L101" s="2179">
        <v>0.1326</v>
      </c>
      <c r="M101" s="2179">
        <v>0.1784</v>
      </c>
      <c r="N101" s="2179">
        <v>0.2243</v>
      </c>
      <c r="O101" s="2180">
        <v>0.26029999999999998</v>
      </c>
    </row>
    <row r="102" spans="1:15" ht="14.25" thickTop="1" thickBot="1">
      <c r="A102" s="2170" t="s">
        <v>866</v>
      </c>
      <c r="B102" s="2171" t="s">
        <v>928</v>
      </c>
      <c r="C102" s="2181">
        <v>-104.180772328</v>
      </c>
      <c r="D102" s="2182">
        <v>-27.610809568000001</v>
      </c>
      <c r="E102" s="2182">
        <v>77.033153447999979</v>
      </c>
      <c r="F102" s="2182">
        <v>290.42010082800005</v>
      </c>
      <c r="G102" s="2182">
        <v>-99.535406645999984</v>
      </c>
      <c r="H102" s="2182">
        <v>346.72959118900008</v>
      </c>
      <c r="I102" s="2182">
        <v>41.634402422000001</v>
      </c>
      <c r="J102" s="2182">
        <v>41.422230972000008</v>
      </c>
      <c r="K102" s="2182">
        <v>81.726437870000012</v>
      </c>
      <c r="L102" s="2182">
        <v>89.092156530000011</v>
      </c>
      <c r="M102" s="2182">
        <v>30.086840664000004</v>
      </c>
      <c r="N102" s="2182">
        <v>6.2972225000000007E-2</v>
      </c>
      <c r="O102" s="2183">
        <v>0</v>
      </c>
    </row>
    <row r="103" spans="1:15" ht="14.25" thickTop="1" thickBot="1">
      <c r="A103" s="2184" t="s">
        <v>866</v>
      </c>
      <c r="B103" s="2185" t="s">
        <v>929</v>
      </c>
      <c r="C103" s="2186">
        <v>0</v>
      </c>
      <c r="D103" s="2187">
        <v>0</v>
      </c>
      <c r="E103" s="2187">
        <v>0</v>
      </c>
      <c r="F103" s="2187">
        <v>0</v>
      </c>
      <c r="G103" s="2187">
        <v>0</v>
      </c>
      <c r="H103" s="2187">
        <v>0</v>
      </c>
      <c r="I103" s="2187">
        <v>0</v>
      </c>
      <c r="J103" s="2187">
        <v>0</v>
      </c>
      <c r="K103" s="2187">
        <v>0</v>
      </c>
      <c r="L103" s="2187">
        <v>0</v>
      </c>
      <c r="M103" s="2187">
        <v>0</v>
      </c>
      <c r="N103" s="2188">
        <v>766.88089760600008</v>
      </c>
      <c r="O103" s="2189">
        <v>0</v>
      </c>
    </row>
    <row r="104" spans="1:15" ht="18" customHeight="1" thickTop="1" thickBot="1">
      <c r="A104" s="2190" t="s">
        <v>838</v>
      </c>
      <c r="B104" s="2191"/>
      <c r="C104" s="2191"/>
      <c r="D104" s="2191"/>
      <c r="E104" s="2191"/>
      <c r="F104" s="2191"/>
      <c r="G104" s="2191"/>
      <c r="H104" s="2191"/>
      <c r="I104" s="2191"/>
      <c r="J104" s="2191"/>
      <c r="K104" s="2191"/>
      <c r="L104" s="2191"/>
      <c r="M104" s="2191"/>
      <c r="N104" s="2191"/>
      <c r="O104" s="2192"/>
    </row>
    <row r="105" spans="1:15" ht="11.25" customHeight="1" thickTop="1">
      <c r="A105" s="2138"/>
      <c r="B105" s="2139" t="s">
        <v>851</v>
      </c>
      <c r="C105" s="2140" t="s">
        <v>852</v>
      </c>
      <c r="D105" s="2141"/>
      <c r="E105" s="2141"/>
      <c r="F105" s="2141"/>
      <c r="G105" s="2141"/>
      <c r="H105" s="2141"/>
      <c r="I105" s="2141"/>
      <c r="J105" s="2141"/>
      <c r="K105" s="2141"/>
      <c r="L105" s="2141"/>
      <c r="M105" s="2141"/>
      <c r="N105" s="2141"/>
      <c r="O105" s="2142"/>
    </row>
    <row r="106" spans="1:15" ht="26.25" thickBot="1">
      <c r="A106" s="2143"/>
      <c r="B106" s="2144"/>
      <c r="C106" s="2145" t="s">
        <v>853</v>
      </c>
      <c r="D106" s="2146" t="s">
        <v>854</v>
      </c>
      <c r="E106" s="2146" t="s">
        <v>855</v>
      </c>
      <c r="F106" s="2146" t="s">
        <v>856</v>
      </c>
      <c r="G106" s="2146" t="s">
        <v>857</v>
      </c>
      <c r="H106" s="2146" t="s">
        <v>858</v>
      </c>
      <c r="I106" s="2146" t="s">
        <v>859</v>
      </c>
      <c r="J106" s="2146" t="s">
        <v>860</v>
      </c>
      <c r="K106" s="2146" t="s">
        <v>861</v>
      </c>
      <c r="L106" s="2146" t="s">
        <v>862</v>
      </c>
      <c r="M106" s="2146" t="s">
        <v>863</v>
      </c>
      <c r="N106" s="2146" t="s">
        <v>864</v>
      </c>
      <c r="O106" s="2147" t="s">
        <v>865</v>
      </c>
    </row>
    <row r="107" spans="1:15" ht="13.5" thickTop="1">
      <c r="A107" s="2148" t="s">
        <v>866</v>
      </c>
      <c r="B107" s="2149" t="s">
        <v>867</v>
      </c>
      <c r="C107" s="2150"/>
      <c r="D107" s="2151"/>
      <c r="E107" s="2151"/>
      <c r="F107" s="2151"/>
      <c r="G107" s="2151"/>
      <c r="H107" s="2151"/>
      <c r="I107" s="2151"/>
      <c r="J107" s="2151"/>
      <c r="K107" s="2151"/>
      <c r="L107" s="2151"/>
      <c r="M107" s="2151"/>
      <c r="N107" s="2151"/>
      <c r="O107" s="2152"/>
    </row>
    <row r="108" spans="1:15">
      <c r="A108" s="2153" t="s">
        <v>866</v>
      </c>
      <c r="B108" s="2154" t="s">
        <v>19</v>
      </c>
      <c r="C108" s="2155"/>
      <c r="D108" s="2156"/>
      <c r="E108" s="2156"/>
      <c r="F108" s="2156"/>
      <c r="G108" s="2156"/>
      <c r="H108" s="2156"/>
      <c r="I108" s="2156"/>
      <c r="J108" s="2156"/>
      <c r="K108" s="2156"/>
      <c r="L108" s="2156"/>
      <c r="M108" s="2156"/>
      <c r="N108" s="2156"/>
      <c r="O108" s="2157"/>
    </row>
    <row r="109" spans="1:15">
      <c r="A109" s="2153" t="s">
        <v>868</v>
      </c>
      <c r="B109" s="2158" t="s">
        <v>869</v>
      </c>
      <c r="C109" s="2159">
        <v>3654.2737900000002</v>
      </c>
      <c r="D109" s="2160">
        <v>0</v>
      </c>
      <c r="E109" s="2160">
        <v>0</v>
      </c>
      <c r="F109" s="2160">
        <v>0</v>
      </c>
      <c r="G109" s="2160">
        <v>0</v>
      </c>
      <c r="H109" s="2160">
        <v>0</v>
      </c>
      <c r="I109" s="2160">
        <v>0</v>
      </c>
      <c r="J109" s="2160">
        <v>0</v>
      </c>
      <c r="K109" s="2160">
        <v>0</v>
      </c>
      <c r="L109" s="2160">
        <v>0</v>
      </c>
      <c r="M109" s="2160">
        <v>0</v>
      </c>
      <c r="N109" s="2160">
        <v>0</v>
      </c>
      <c r="O109" s="2161">
        <v>0</v>
      </c>
    </row>
    <row r="110" spans="1:15">
      <c r="A110" s="2153" t="s">
        <v>870</v>
      </c>
      <c r="B110" s="2158" t="s">
        <v>736</v>
      </c>
      <c r="C110" s="2159">
        <v>3525.8281500000003</v>
      </c>
      <c r="D110" s="2160">
        <v>0</v>
      </c>
      <c r="E110" s="2160">
        <v>0</v>
      </c>
      <c r="F110" s="2160">
        <v>0</v>
      </c>
      <c r="G110" s="2160">
        <v>0</v>
      </c>
      <c r="H110" s="2160">
        <v>0</v>
      </c>
      <c r="I110" s="2160">
        <v>0</v>
      </c>
      <c r="J110" s="2160">
        <v>0</v>
      </c>
      <c r="K110" s="2160">
        <v>0</v>
      </c>
      <c r="L110" s="2160">
        <v>0</v>
      </c>
      <c r="M110" s="2160">
        <v>0</v>
      </c>
      <c r="N110" s="2160">
        <v>0</v>
      </c>
      <c r="O110" s="2161">
        <v>0</v>
      </c>
    </row>
    <row r="111" spans="1:15">
      <c r="A111" s="2153" t="s">
        <v>871</v>
      </c>
      <c r="B111" s="2158" t="s">
        <v>368</v>
      </c>
      <c r="C111" s="2159">
        <v>128.44564</v>
      </c>
      <c r="D111" s="2160">
        <v>0</v>
      </c>
      <c r="E111" s="2160">
        <v>0</v>
      </c>
      <c r="F111" s="2160">
        <v>0</v>
      </c>
      <c r="G111" s="2160">
        <v>0</v>
      </c>
      <c r="H111" s="2160">
        <v>0</v>
      </c>
      <c r="I111" s="2160">
        <v>0</v>
      </c>
      <c r="J111" s="2160">
        <v>0</v>
      </c>
      <c r="K111" s="2160">
        <v>0</v>
      </c>
      <c r="L111" s="2160">
        <v>0</v>
      </c>
      <c r="M111" s="2160">
        <v>0</v>
      </c>
      <c r="N111" s="2160">
        <v>0</v>
      </c>
      <c r="O111" s="2161">
        <v>0</v>
      </c>
    </row>
    <row r="112" spans="1:15" ht="25.5">
      <c r="A112" s="2153" t="s">
        <v>872</v>
      </c>
      <c r="B112" s="2158" t="s">
        <v>873</v>
      </c>
      <c r="C112" s="2159">
        <v>0</v>
      </c>
      <c r="D112" s="2160">
        <v>0</v>
      </c>
      <c r="E112" s="2160">
        <v>0</v>
      </c>
      <c r="F112" s="2160">
        <v>0</v>
      </c>
      <c r="G112" s="2160">
        <v>0</v>
      </c>
      <c r="H112" s="2160">
        <v>0</v>
      </c>
      <c r="I112" s="2160">
        <v>0</v>
      </c>
      <c r="J112" s="2160">
        <v>0</v>
      </c>
      <c r="K112" s="2160">
        <v>0</v>
      </c>
      <c r="L112" s="2160">
        <v>0</v>
      </c>
      <c r="M112" s="2160">
        <v>0</v>
      </c>
      <c r="N112" s="2160">
        <v>0</v>
      </c>
      <c r="O112" s="2161">
        <v>0</v>
      </c>
    </row>
    <row r="113" spans="1:15">
      <c r="A113" s="2153" t="s">
        <v>874</v>
      </c>
      <c r="B113" s="2158" t="s">
        <v>875</v>
      </c>
      <c r="C113" s="2159">
        <v>23121.433980000005</v>
      </c>
      <c r="D113" s="2160">
        <v>5612.2420000000002</v>
      </c>
      <c r="E113" s="2160">
        <v>2587.5659999999998</v>
      </c>
      <c r="F113" s="2160">
        <v>3319.9850000000001</v>
      </c>
      <c r="G113" s="2160">
        <v>0</v>
      </c>
      <c r="H113" s="2160">
        <v>0</v>
      </c>
      <c r="I113" s="2160">
        <v>0</v>
      </c>
      <c r="J113" s="2160">
        <v>0</v>
      </c>
      <c r="K113" s="2160">
        <v>0</v>
      </c>
      <c r="L113" s="2160">
        <v>0</v>
      </c>
      <c r="M113" s="2160">
        <v>0</v>
      </c>
      <c r="N113" s="2160">
        <v>0</v>
      </c>
      <c r="O113" s="2161">
        <v>0</v>
      </c>
    </row>
    <row r="114" spans="1:15">
      <c r="A114" s="2153" t="s">
        <v>876</v>
      </c>
      <c r="B114" s="2158" t="s">
        <v>877</v>
      </c>
      <c r="C114" s="2159">
        <v>8030.8101800000004</v>
      </c>
      <c r="D114" s="2160">
        <v>0</v>
      </c>
      <c r="E114" s="2160">
        <v>0</v>
      </c>
      <c r="F114" s="2160">
        <v>0</v>
      </c>
      <c r="G114" s="2160">
        <v>0</v>
      </c>
      <c r="H114" s="2160">
        <v>0</v>
      </c>
      <c r="I114" s="2160">
        <v>0</v>
      </c>
      <c r="J114" s="2160">
        <v>0</v>
      </c>
      <c r="K114" s="2160">
        <v>0</v>
      </c>
      <c r="L114" s="2160">
        <v>0</v>
      </c>
      <c r="M114" s="2160">
        <v>0</v>
      </c>
      <c r="N114" s="2160">
        <v>0</v>
      </c>
      <c r="O114" s="2161">
        <v>0</v>
      </c>
    </row>
    <row r="115" spans="1:15">
      <c r="A115" s="2153" t="s">
        <v>878</v>
      </c>
      <c r="B115" s="2158" t="s">
        <v>879</v>
      </c>
      <c r="C115" s="2159">
        <v>15090.623800000001</v>
      </c>
      <c r="D115" s="2160">
        <v>5612.2420000000002</v>
      </c>
      <c r="E115" s="2160">
        <v>2587.5659999999998</v>
      </c>
      <c r="F115" s="2160">
        <v>3319.9850000000001</v>
      </c>
      <c r="G115" s="2160">
        <v>0</v>
      </c>
      <c r="H115" s="2160">
        <v>0</v>
      </c>
      <c r="I115" s="2160">
        <v>0</v>
      </c>
      <c r="J115" s="2160">
        <v>0</v>
      </c>
      <c r="K115" s="2160">
        <v>0</v>
      </c>
      <c r="L115" s="2160">
        <v>0</v>
      </c>
      <c r="M115" s="2160">
        <v>0</v>
      </c>
      <c r="N115" s="2160">
        <v>0</v>
      </c>
      <c r="O115" s="2161">
        <v>0</v>
      </c>
    </row>
    <row r="116" spans="1:15">
      <c r="A116" s="2153" t="s">
        <v>880</v>
      </c>
      <c r="B116" s="2158" t="s">
        <v>881</v>
      </c>
      <c r="C116" s="2159">
        <v>5491.4640799999997</v>
      </c>
      <c r="D116" s="2160">
        <v>5505.8669600000003</v>
      </c>
      <c r="E116" s="2160">
        <v>10337.824420000003</v>
      </c>
      <c r="F116" s="2160">
        <v>16560.578910000004</v>
      </c>
      <c r="G116" s="2160">
        <v>14894.35621</v>
      </c>
      <c r="H116" s="2160">
        <v>11077.80258</v>
      </c>
      <c r="I116" s="2160">
        <v>7281.9373499999992</v>
      </c>
      <c r="J116" s="2160">
        <v>5945.8618799999995</v>
      </c>
      <c r="K116" s="2160">
        <v>6302.9836800000003</v>
      </c>
      <c r="L116" s="2160">
        <v>4350.0856099999992</v>
      </c>
      <c r="M116" s="2160">
        <v>3615.2267200000001</v>
      </c>
      <c r="N116" s="2160">
        <v>2377.8844199999999</v>
      </c>
      <c r="O116" s="2161">
        <v>1995.9666599999998</v>
      </c>
    </row>
    <row r="117" spans="1:15">
      <c r="A117" s="2153" t="s">
        <v>882</v>
      </c>
      <c r="B117" s="2158" t="s">
        <v>883</v>
      </c>
      <c r="C117" s="2159">
        <v>4269.1130400000002</v>
      </c>
      <c r="D117" s="2160">
        <v>5161.0020500000001</v>
      </c>
      <c r="E117" s="2160">
        <v>9056.0776600000008</v>
      </c>
      <c r="F117" s="2160">
        <v>14127.823020000002</v>
      </c>
      <c r="G117" s="2160">
        <v>11117.584729999999</v>
      </c>
      <c r="H117" s="2160">
        <v>8325.4723700000013</v>
      </c>
      <c r="I117" s="2160">
        <v>5383.93156</v>
      </c>
      <c r="J117" s="2160">
        <v>4715.2746699999989</v>
      </c>
      <c r="K117" s="2160">
        <v>4917.3602000000001</v>
      </c>
      <c r="L117" s="2160">
        <v>3680.4469999999997</v>
      </c>
      <c r="M117" s="2160">
        <v>3138.44913</v>
      </c>
      <c r="N117" s="2160">
        <v>2053.6493100000002</v>
      </c>
      <c r="O117" s="2161">
        <v>1778.1141699999998</v>
      </c>
    </row>
    <row r="118" spans="1:15">
      <c r="A118" s="2153" t="s">
        <v>884</v>
      </c>
      <c r="B118" s="2158" t="s">
        <v>885</v>
      </c>
      <c r="C118" s="2159">
        <v>1222.35104</v>
      </c>
      <c r="D118" s="2160">
        <v>344.86490999999995</v>
      </c>
      <c r="E118" s="2160">
        <v>1281.74676</v>
      </c>
      <c r="F118" s="2160">
        <v>2432.7558899999999</v>
      </c>
      <c r="G118" s="2160">
        <v>3776.7714799999999</v>
      </c>
      <c r="H118" s="2160">
        <v>2752.3302100000005</v>
      </c>
      <c r="I118" s="2160">
        <v>1898.0057899999999</v>
      </c>
      <c r="J118" s="2160">
        <v>1230.5872099999999</v>
      </c>
      <c r="K118" s="2160">
        <v>1385.62348</v>
      </c>
      <c r="L118" s="2160">
        <v>669.63860999999997</v>
      </c>
      <c r="M118" s="2160">
        <v>476.77758999999998</v>
      </c>
      <c r="N118" s="2160">
        <v>324.23510999999996</v>
      </c>
      <c r="O118" s="2161">
        <v>217.85248999999999</v>
      </c>
    </row>
    <row r="119" spans="1:15">
      <c r="A119" s="2153" t="s">
        <v>886</v>
      </c>
      <c r="B119" s="2158" t="s">
        <v>887</v>
      </c>
      <c r="C119" s="2159">
        <v>24596.955190000001</v>
      </c>
      <c r="D119" s="2160">
        <v>7665.3393000000005</v>
      </c>
      <c r="E119" s="2160">
        <v>3886.6185900000005</v>
      </c>
      <c r="F119" s="2160">
        <v>12220.770149999998</v>
      </c>
      <c r="G119" s="2160">
        <v>4447.8702300000004</v>
      </c>
      <c r="H119" s="2160">
        <v>1541.49542</v>
      </c>
      <c r="I119" s="2160">
        <v>0</v>
      </c>
      <c r="J119" s="2160">
        <v>0</v>
      </c>
      <c r="K119" s="2160">
        <v>0</v>
      </c>
      <c r="L119" s="2160">
        <v>1092.6605</v>
      </c>
      <c r="M119" s="2160">
        <v>164.99257</v>
      </c>
      <c r="N119" s="2160">
        <v>0</v>
      </c>
      <c r="O119" s="2161">
        <v>0.56100000000000005</v>
      </c>
    </row>
    <row r="120" spans="1:15" ht="38.25">
      <c r="A120" s="2153" t="s">
        <v>888</v>
      </c>
      <c r="B120" s="2158" t="s">
        <v>889</v>
      </c>
      <c r="C120" s="2159">
        <v>0</v>
      </c>
      <c r="D120" s="2160">
        <v>0</v>
      </c>
      <c r="E120" s="2160">
        <v>0</v>
      </c>
      <c r="F120" s="2160">
        <v>0</v>
      </c>
      <c r="G120" s="2160">
        <v>0</v>
      </c>
      <c r="H120" s="2160">
        <v>0</v>
      </c>
      <c r="I120" s="2160">
        <v>0</v>
      </c>
      <c r="J120" s="2160">
        <v>0</v>
      </c>
      <c r="K120" s="2160">
        <v>0</v>
      </c>
      <c r="L120" s="2160">
        <v>0</v>
      </c>
      <c r="M120" s="2160">
        <v>0</v>
      </c>
      <c r="N120" s="2160">
        <v>0</v>
      </c>
      <c r="O120" s="2161">
        <v>0</v>
      </c>
    </row>
    <row r="121" spans="1:15" ht="25.5">
      <c r="A121" s="2153" t="s">
        <v>890</v>
      </c>
      <c r="B121" s="2158" t="s">
        <v>891</v>
      </c>
      <c r="C121" s="2159">
        <v>20940.5173</v>
      </c>
      <c r="D121" s="2160">
        <v>6868.8713000000007</v>
      </c>
      <c r="E121" s="2160">
        <v>3118.9104500000003</v>
      </c>
      <c r="F121" s="2160">
        <v>10239.039149999999</v>
      </c>
      <c r="G121" s="2160">
        <v>3850.8772300000001</v>
      </c>
      <c r="H121" s="2160">
        <v>1541.49542</v>
      </c>
      <c r="I121" s="2160">
        <v>0</v>
      </c>
      <c r="J121" s="2160">
        <v>0</v>
      </c>
      <c r="K121" s="2160">
        <v>0</v>
      </c>
      <c r="L121" s="2160">
        <v>1092.6605</v>
      </c>
      <c r="M121" s="2160">
        <v>164.99257</v>
      </c>
      <c r="N121" s="2160">
        <v>0</v>
      </c>
      <c r="O121" s="2161">
        <v>0</v>
      </c>
    </row>
    <row r="122" spans="1:15" ht="25.5">
      <c r="A122" s="2153" t="s">
        <v>892</v>
      </c>
      <c r="B122" s="2158" t="s">
        <v>893</v>
      </c>
      <c r="C122" s="2159">
        <v>3656.4378899999997</v>
      </c>
      <c r="D122" s="2160">
        <v>796.46799999999996</v>
      </c>
      <c r="E122" s="2160">
        <v>767.70813999999996</v>
      </c>
      <c r="F122" s="2160">
        <v>1981.731</v>
      </c>
      <c r="G122" s="2160">
        <v>596.99300000000005</v>
      </c>
      <c r="H122" s="2160">
        <v>0</v>
      </c>
      <c r="I122" s="2160">
        <v>0</v>
      </c>
      <c r="J122" s="2160">
        <v>0</v>
      </c>
      <c r="K122" s="2160">
        <v>0</v>
      </c>
      <c r="L122" s="2160">
        <v>0</v>
      </c>
      <c r="M122" s="2160">
        <v>0</v>
      </c>
      <c r="N122" s="2160">
        <v>0</v>
      </c>
      <c r="O122" s="2161">
        <v>0.56100000000000005</v>
      </c>
    </row>
    <row r="123" spans="1:15">
      <c r="A123" s="2153" t="s">
        <v>894</v>
      </c>
      <c r="B123" s="2158" t="s">
        <v>145</v>
      </c>
      <c r="C123" s="2159">
        <v>125.8177</v>
      </c>
      <c r="D123" s="2160">
        <v>100.30189999999999</v>
      </c>
      <c r="E123" s="2160">
        <v>37.975840000000005</v>
      </c>
      <c r="F123" s="2160">
        <v>1.0684500000000001</v>
      </c>
      <c r="G123" s="2160">
        <v>2.0990000000000002</v>
      </c>
      <c r="H123" s="2160">
        <v>0.56999999999999995</v>
      </c>
      <c r="I123" s="2160">
        <v>0</v>
      </c>
      <c r="J123" s="2160">
        <v>0</v>
      </c>
      <c r="K123" s="2160">
        <v>0</v>
      </c>
      <c r="L123" s="2160">
        <v>0</v>
      </c>
      <c r="M123" s="2160">
        <v>0</v>
      </c>
      <c r="N123" s="2160">
        <v>0</v>
      </c>
      <c r="O123" s="2161">
        <v>0</v>
      </c>
    </row>
    <row r="124" spans="1:15">
      <c r="A124" s="2153" t="s">
        <v>866</v>
      </c>
      <c r="B124" s="2163" t="s">
        <v>895</v>
      </c>
      <c r="C124" s="2164">
        <v>56989.944739999999</v>
      </c>
      <c r="D124" s="2165">
        <v>18883.75016</v>
      </c>
      <c r="E124" s="2165">
        <v>16849.984850000001</v>
      </c>
      <c r="F124" s="2165">
        <v>32102.402510000007</v>
      </c>
      <c r="G124" s="2165">
        <v>19344.325440000001</v>
      </c>
      <c r="H124" s="2165">
        <v>12619.867999999999</v>
      </c>
      <c r="I124" s="2165">
        <v>7281.9373499999992</v>
      </c>
      <c r="J124" s="2165">
        <v>5945.8618799999995</v>
      </c>
      <c r="K124" s="2165">
        <v>6302.9836800000003</v>
      </c>
      <c r="L124" s="2165">
        <v>5442.74611</v>
      </c>
      <c r="M124" s="2165">
        <v>3780.21929</v>
      </c>
      <c r="N124" s="2165">
        <v>2377.8844199999999</v>
      </c>
      <c r="O124" s="2166">
        <v>1996.52766</v>
      </c>
    </row>
    <row r="125" spans="1:15">
      <c r="A125" s="2153" t="s">
        <v>866</v>
      </c>
      <c r="B125" s="2163" t="s">
        <v>177</v>
      </c>
      <c r="C125" s="2167">
        <v>0</v>
      </c>
      <c r="D125" s="2168">
        <v>0</v>
      </c>
      <c r="E125" s="2168">
        <v>0</v>
      </c>
      <c r="F125" s="2168">
        <v>0</v>
      </c>
      <c r="G125" s="2168">
        <v>0</v>
      </c>
      <c r="H125" s="2168">
        <v>0</v>
      </c>
      <c r="I125" s="2168">
        <v>0</v>
      </c>
      <c r="J125" s="2168">
        <v>0</v>
      </c>
      <c r="K125" s="2168">
        <v>0</v>
      </c>
      <c r="L125" s="2168">
        <v>0</v>
      </c>
      <c r="M125" s="2168">
        <v>0</v>
      </c>
      <c r="N125" s="2168">
        <v>0</v>
      </c>
      <c r="O125" s="2169">
        <v>0</v>
      </c>
    </row>
    <row r="126" spans="1:15">
      <c r="A126" s="2153" t="s">
        <v>896</v>
      </c>
      <c r="B126" s="2158" t="s">
        <v>897</v>
      </c>
      <c r="C126" s="2159">
        <v>1939.3037400000001</v>
      </c>
      <c r="D126" s="2160">
        <v>0</v>
      </c>
      <c r="E126" s="2160">
        <v>0</v>
      </c>
      <c r="F126" s="2160">
        <v>0</v>
      </c>
      <c r="G126" s="2160">
        <v>0</v>
      </c>
      <c r="H126" s="2160">
        <v>0</v>
      </c>
      <c r="I126" s="2160">
        <v>0</v>
      </c>
      <c r="J126" s="2160">
        <v>0</v>
      </c>
      <c r="K126" s="2160">
        <v>0</v>
      </c>
      <c r="L126" s="2160">
        <v>0</v>
      </c>
      <c r="M126" s="2160">
        <v>0</v>
      </c>
      <c r="N126" s="2160">
        <v>0</v>
      </c>
      <c r="O126" s="2161">
        <v>0</v>
      </c>
    </row>
    <row r="127" spans="1:15">
      <c r="A127" s="2153" t="s">
        <v>898</v>
      </c>
      <c r="B127" s="2158" t="s">
        <v>736</v>
      </c>
      <c r="C127" s="2159">
        <v>1937.4403200000002</v>
      </c>
      <c r="D127" s="2160">
        <v>0</v>
      </c>
      <c r="E127" s="2160">
        <v>0</v>
      </c>
      <c r="F127" s="2160">
        <v>0</v>
      </c>
      <c r="G127" s="2160">
        <v>0</v>
      </c>
      <c r="H127" s="2160">
        <v>0</v>
      </c>
      <c r="I127" s="2160">
        <v>0</v>
      </c>
      <c r="J127" s="2160">
        <v>0</v>
      </c>
      <c r="K127" s="2160">
        <v>0</v>
      </c>
      <c r="L127" s="2160">
        <v>0</v>
      </c>
      <c r="M127" s="2160">
        <v>0</v>
      </c>
      <c r="N127" s="2160">
        <v>0</v>
      </c>
      <c r="O127" s="2161">
        <v>0</v>
      </c>
    </row>
    <row r="128" spans="1:15">
      <c r="A128" s="2153" t="s">
        <v>899</v>
      </c>
      <c r="B128" s="2158" t="s">
        <v>368</v>
      </c>
      <c r="C128" s="2159">
        <v>1.8634200000000001</v>
      </c>
      <c r="D128" s="2160">
        <v>0</v>
      </c>
      <c r="E128" s="2160">
        <v>0</v>
      </c>
      <c r="F128" s="2160">
        <v>0</v>
      </c>
      <c r="G128" s="2160">
        <v>0</v>
      </c>
      <c r="H128" s="2160">
        <v>0</v>
      </c>
      <c r="I128" s="2160">
        <v>0</v>
      </c>
      <c r="J128" s="2160">
        <v>0</v>
      </c>
      <c r="K128" s="2160">
        <v>0</v>
      </c>
      <c r="L128" s="2160">
        <v>0</v>
      </c>
      <c r="M128" s="2160">
        <v>0</v>
      </c>
      <c r="N128" s="2160">
        <v>0</v>
      </c>
      <c r="O128" s="2161">
        <v>0</v>
      </c>
    </row>
    <row r="129" spans="1:15">
      <c r="A129" s="2153" t="s">
        <v>900</v>
      </c>
      <c r="B129" s="2158" t="s">
        <v>875</v>
      </c>
      <c r="C129" s="2159">
        <v>6203.1939899999988</v>
      </c>
      <c r="D129" s="2160">
        <v>7494.2681700000012</v>
      </c>
      <c r="E129" s="2160">
        <v>8296.3045099999999</v>
      </c>
      <c r="F129" s="2160">
        <v>20614.432250000002</v>
      </c>
      <c r="G129" s="2160">
        <v>9335.2142600000006</v>
      </c>
      <c r="H129" s="2160">
        <v>2232.9537500000001</v>
      </c>
      <c r="I129" s="2160">
        <v>223.90474000000003</v>
      </c>
      <c r="J129" s="2160">
        <v>417.50587999999999</v>
      </c>
      <c r="K129" s="2160">
        <v>79.73575000000001</v>
      </c>
      <c r="L129" s="2160">
        <v>41.121199999999995</v>
      </c>
      <c r="M129" s="2160">
        <v>8.3790200000000006</v>
      </c>
      <c r="N129" s="2160">
        <v>0</v>
      </c>
      <c r="O129" s="2161">
        <v>0.90825</v>
      </c>
    </row>
    <row r="130" spans="1:15">
      <c r="A130" s="2153" t="s">
        <v>901</v>
      </c>
      <c r="B130" s="2158" t="s">
        <v>902</v>
      </c>
      <c r="C130" s="2159">
        <v>4096.3568100000002</v>
      </c>
      <c r="D130" s="2160">
        <v>6554.6587800000007</v>
      </c>
      <c r="E130" s="2160">
        <v>7427.8180700000003</v>
      </c>
      <c r="F130" s="2160">
        <v>18145.583189999998</v>
      </c>
      <c r="G130" s="2160">
        <v>8934.8582100000003</v>
      </c>
      <c r="H130" s="2160">
        <v>2207.9814999999999</v>
      </c>
      <c r="I130" s="2160">
        <v>199.48074000000003</v>
      </c>
      <c r="J130" s="2160">
        <v>417.50587999999999</v>
      </c>
      <c r="K130" s="2160">
        <v>79.73575000000001</v>
      </c>
      <c r="L130" s="2160">
        <v>41.121199999999995</v>
      </c>
      <c r="M130" s="2160">
        <v>8.3790200000000006</v>
      </c>
      <c r="N130" s="2160">
        <v>0</v>
      </c>
      <c r="O130" s="2161">
        <v>0.90825</v>
      </c>
    </row>
    <row r="131" spans="1:15">
      <c r="A131" s="2153" t="s">
        <v>903</v>
      </c>
      <c r="B131" s="2158" t="s">
        <v>879</v>
      </c>
      <c r="C131" s="2159">
        <v>2106.83718</v>
      </c>
      <c r="D131" s="2160">
        <v>939.60938999999996</v>
      </c>
      <c r="E131" s="2160">
        <v>868.48644000000002</v>
      </c>
      <c r="F131" s="2160">
        <v>2468.84906</v>
      </c>
      <c r="G131" s="2160">
        <v>400.35605000000004</v>
      </c>
      <c r="H131" s="2160">
        <v>24.972249999999999</v>
      </c>
      <c r="I131" s="2160">
        <v>24.423999999999999</v>
      </c>
      <c r="J131" s="2160">
        <v>0</v>
      </c>
      <c r="K131" s="2160">
        <v>0</v>
      </c>
      <c r="L131" s="2160">
        <v>0</v>
      </c>
      <c r="M131" s="2160">
        <v>0</v>
      </c>
      <c r="N131" s="2160">
        <v>0</v>
      </c>
      <c r="O131" s="2161">
        <v>0</v>
      </c>
    </row>
    <row r="132" spans="1:15">
      <c r="A132" s="2153" t="s">
        <v>904</v>
      </c>
      <c r="B132" s="2158" t="s">
        <v>905</v>
      </c>
      <c r="C132" s="2159">
        <v>2317.4874</v>
      </c>
      <c r="D132" s="2160">
        <v>376.66528000000005</v>
      </c>
      <c r="E132" s="2160">
        <v>1987.11538</v>
      </c>
      <c r="F132" s="2160">
        <v>4149.0706399999999</v>
      </c>
      <c r="G132" s="2160">
        <v>5715.4656799999993</v>
      </c>
      <c r="H132" s="2160">
        <v>5165.8086199999998</v>
      </c>
      <c r="I132" s="2160">
        <v>3615.9059000000002</v>
      </c>
      <c r="J132" s="2160">
        <v>1895.7624499999999</v>
      </c>
      <c r="K132" s="2160">
        <v>2813.2256300000004</v>
      </c>
      <c r="L132" s="2160">
        <v>606.03671999999995</v>
      </c>
      <c r="M132" s="2160">
        <v>324.90708000000001</v>
      </c>
      <c r="N132" s="2160">
        <v>207.29818</v>
      </c>
      <c r="O132" s="2161">
        <v>29.260960000000001</v>
      </c>
    </row>
    <row r="133" spans="1:15">
      <c r="A133" s="2153" t="s">
        <v>906</v>
      </c>
      <c r="B133" s="2158" t="s">
        <v>883</v>
      </c>
      <c r="C133" s="2159">
        <v>634.41779000000008</v>
      </c>
      <c r="D133" s="2160">
        <v>65.917720000000003</v>
      </c>
      <c r="E133" s="2160">
        <v>672.9375500000001</v>
      </c>
      <c r="F133" s="2160">
        <v>1259.7770800000001</v>
      </c>
      <c r="G133" s="2160">
        <v>1991.1616099999999</v>
      </c>
      <c r="H133" s="2160">
        <v>1469.2011400000001</v>
      </c>
      <c r="I133" s="2160">
        <v>1166.2074599999999</v>
      </c>
      <c r="J133" s="2160">
        <v>646.17702999999995</v>
      </c>
      <c r="K133" s="2160">
        <v>742.89544000000001</v>
      </c>
      <c r="L133" s="2160">
        <v>423.57683999999995</v>
      </c>
      <c r="M133" s="2160">
        <v>35.9617</v>
      </c>
      <c r="N133" s="2160">
        <v>0</v>
      </c>
      <c r="O133" s="2161">
        <v>0</v>
      </c>
    </row>
    <row r="134" spans="1:15">
      <c r="A134" s="2153" t="s">
        <v>907</v>
      </c>
      <c r="B134" s="2158" t="s">
        <v>885</v>
      </c>
      <c r="C134" s="2159">
        <v>1683.0696099999998</v>
      </c>
      <c r="D134" s="2160">
        <v>310.74756000000002</v>
      </c>
      <c r="E134" s="2160">
        <v>1314.1778300000001</v>
      </c>
      <c r="F134" s="2160">
        <v>2889.2935599999996</v>
      </c>
      <c r="G134" s="2160">
        <v>3724.3040699999997</v>
      </c>
      <c r="H134" s="2160">
        <v>3696.6074799999997</v>
      </c>
      <c r="I134" s="2160">
        <v>2449.6984400000001</v>
      </c>
      <c r="J134" s="2160">
        <v>1249.5854199999999</v>
      </c>
      <c r="K134" s="2160">
        <v>2070.3301900000001</v>
      </c>
      <c r="L134" s="2160">
        <v>182.45988</v>
      </c>
      <c r="M134" s="2160">
        <v>288.94538</v>
      </c>
      <c r="N134" s="2160">
        <v>207.29818</v>
      </c>
      <c r="O134" s="2161">
        <v>29.260960000000001</v>
      </c>
    </row>
    <row r="135" spans="1:15">
      <c r="A135" s="2153" t="s">
        <v>908</v>
      </c>
      <c r="B135" s="2158" t="s">
        <v>909</v>
      </c>
      <c r="C135" s="2159">
        <v>0</v>
      </c>
      <c r="D135" s="2160">
        <v>0</v>
      </c>
      <c r="E135" s="2160">
        <v>0</v>
      </c>
      <c r="F135" s="2160">
        <v>0</v>
      </c>
      <c r="G135" s="2160">
        <v>0</v>
      </c>
      <c r="H135" s="2160">
        <v>0</v>
      </c>
      <c r="I135" s="2160">
        <v>0</v>
      </c>
      <c r="J135" s="2160">
        <v>0</v>
      </c>
      <c r="K135" s="2160">
        <v>0</v>
      </c>
      <c r="L135" s="2160">
        <v>0</v>
      </c>
      <c r="M135" s="2160">
        <v>0</v>
      </c>
      <c r="N135" s="2160">
        <v>0</v>
      </c>
      <c r="O135" s="2161">
        <v>0</v>
      </c>
    </row>
    <row r="136" spans="1:15">
      <c r="A136" s="2153" t="s">
        <v>910</v>
      </c>
      <c r="B136" s="2158" t="s">
        <v>911</v>
      </c>
      <c r="C136" s="2159">
        <v>0</v>
      </c>
      <c r="D136" s="2160">
        <v>0</v>
      </c>
      <c r="E136" s="2160">
        <v>0</v>
      </c>
      <c r="F136" s="2160">
        <v>0</v>
      </c>
      <c r="G136" s="2160">
        <v>0</v>
      </c>
      <c r="H136" s="2160">
        <v>0</v>
      </c>
      <c r="I136" s="2160">
        <v>0</v>
      </c>
      <c r="J136" s="2160">
        <v>0</v>
      </c>
      <c r="K136" s="2160">
        <v>512.178</v>
      </c>
      <c r="L136" s="2160">
        <v>1352.5698</v>
      </c>
      <c r="M136" s="2160">
        <v>0</v>
      </c>
      <c r="N136" s="2160">
        <v>0</v>
      </c>
      <c r="O136" s="2161">
        <v>0</v>
      </c>
    </row>
    <row r="137" spans="1:15">
      <c r="A137" s="2153" t="s">
        <v>912</v>
      </c>
      <c r="B137" s="2158" t="s">
        <v>913</v>
      </c>
      <c r="C137" s="2159">
        <v>0</v>
      </c>
      <c r="D137" s="2160">
        <v>0</v>
      </c>
      <c r="E137" s="2160">
        <v>0</v>
      </c>
      <c r="F137" s="2160">
        <v>0</v>
      </c>
      <c r="G137" s="2160">
        <v>0</v>
      </c>
      <c r="H137" s="2160">
        <v>0</v>
      </c>
      <c r="I137" s="2160">
        <v>0</v>
      </c>
      <c r="J137" s="2160">
        <v>0</v>
      </c>
      <c r="K137" s="2160">
        <v>0</v>
      </c>
      <c r="L137" s="2160">
        <v>0</v>
      </c>
      <c r="M137" s="2160">
        <v>0</v>
      </c>
      <c r="N137" s="2160">
        <v>0</v>
      </c>
      <c r="O137" s="2161">
        <v>0</v>
      </c>
    </row>
    <row r="138" spans="1:15">
      <c r="A138" s="2153" t="s">
        <v>866</v>
      </c>
      <c r="B138" s="2163" t="s">
        <v>914</v>
      </c>
      <c r="C138" s="2164">
        <v>10459.985129999999</v>
      </c>
      <c r="D138" s="2165">
        <v>7870.9334500000004</v>
      </c>
      <c r="E138" s="2165">
        <v>10283.419889999999</v>
      </c>
      <c r="F138" s="2165">
        <v>24763.502889999996</v>
      </c>
      <c r="G138" s="2165">
        <v>15050.67994</v>
      </c>
      <c r="H138" s="2165">
        <v>7398.7623699999995</v>
      </c>
      <c r="I138" s="2165">
        <v>3839.8106400000001</v>
      </c>
      <c r="J138" s="2165">
        <v>2313.2683299999999</v>
      </c>
      <c r="K138" s="2165">
        <v>3405.1393800000005</v>
      </c>
      <c r="L138" s="2165">
        <v>1999.7277200000003</v>
      </c>
      <c r="M138" s="2165">
        <v>333.28609999999998</v>
      </c>
      <c r="N138" s="2165">
        <v>207.29818</v>
      </c>
      <c r="O138" s="2166">
        <v>30.16921</v>
      </c>
    </row>
    <row r="139" spans="1:15">
      <c r="A139" s="2170" t="s">
        <v>866</v>
      </c>
      <c r="B139" s="2171" t="s">
        <v>915</v>
      </c>
      <c r="C139" s="2172">
        <v>46529.959609999991</v>
      </c>
      <c r="D139" s="2173">
        <v>11012.816710000001</v>
      </c>
      <c r="E139" s="2173">
        <v>6566.5649599999997</v>
      </c>
      <c r="F139" s="2173">
        <v>7338.8996200000001</v>
      </c>
      <c r="G139" s="2173">
        <v>4293.6454999999987</v>
      </c>
      <c r="H139" s="2173">
        <v>5221.1056300000009</v>
      </c>
      <c r="I139" s="2173">
        <v>3442.1267100000005</v>
      </c>
      <c r="J139" s="2173">
        <v>3632.5935499999996</v>
      </c>
      <c r="K139" s="2173">
        <v>2897.8442999999997</v>
      </c>
      <c r="L139" s="2173">
        <v>3443.0183900000006</v>
      </c>
      <c r="M139" s="2173">
        <v>3446.9331900000002</v>
      </c>
      <c r="N139" s="2173">
        <v>2170.5862400000001</v>
      </c>
      <c r="O139" s="2174">
        <v>1966.3584499999999</v>
      </c>
    </row>
    <row r="140" spans="1:15">
      <c r="A140" s="2153" t="s">
        <v>866</v>
      </c>
      <c r="B140" s="2163" t="s">
        <v>916</v>
      </c>
      <c r="C140" s="2175">
        <v>0</v>
      </c>
      <c r="D140" s="2176">
        <v>0</v>
      </c>
      <c r="E140" s="2176">
        <v>0</v>
      </c>
      <c r="F140" s="2176">
        <v>0</v>
      </c>
      <c r="G140" s="2176">
        <v>0</v>
      </c>
      <c r="H140" s="2176">
        <v>0</v>
      </c>
      <c r="I140" s="2176">
        <v>0</v>
      </c>
      <c r="J140" s="2176">
        <v>0</v>
      </c>
      <c r="K140" s="2176">
        <v>0</v>
      </c>
      <c r="L140" s="2176">
        <v>0</v>
      </c>
      <c r="M140" s="2176">
        <v>0</v>
      </c>
      <c r="N140" s="2176">
        <v>0</v>
      </c>
      <c r="O140" s="2177">
        <v>0</v>
      </c>
    </row>
    <row r="141" spans="1:15">
      <c r="A141" s="2153" t="s">
        <v>866</v>
      </c>
      <c r="B141" s="2163" t="s">
        <v>19</v>
      </c>
      <c r="C141" s="2155">
        <v>0</v>
      </c>
      <c r="D141" s="2156">
        <v>0</v>
      </c>
      <c r="E141" s="2156">
        <v>0</v>
      </c>
      <c r="F141" s="2156">
        <v>0</v>
      </c>
      <c r="G141" s="2156">
        <v>0</v>
      </c>
      <c r="H141" s="2156">
        <v>0</v>
      </c>
      <c r="I141" s="2156">
        <v>0</v>
      </c>
      <c r="J141" s="2156">
        <v>0</v>
      </c>
      <c r="K141" s="2156">
        <v>0</v>
      </c>
      <c r="L141" s="2156">
        <v>0</v>
      </c>
      <c r="M141" s="2156">
        <v>0</v>
      </c>
      <c r="N141" s="2156">
        <v>0</v>
      </c>
      <c r="O141" s="2157">
        <v>0</v>
      </c>
    </row>
    <row r="142" spans="1:15">
      <c r="A142" s="2153" t="s">
        <v>917</v>
      </c>
      <c r="B142" s="2158" t="s">
        <v>918</v>
      </c>
      <c r="C142" s="2159">
        <v>862.08073999999999</v>
      </c>
      <c r="D142" s="2160">
        <v>0</v>
      </c>
      <c r="E142" s="2160">
        <v>0</v>
      </c>
      <c r="F142" s="2160">
        <v>0</v>
      </c>
      <c r="G142" s="2160">
        <v>0</v>
      </c>
      <c r="H142" s="2160">
        <v>0</v>
      </c>
      <c r="I142" s="2160">
        <v>0</v>
      </c>
      <c r="J142" s="2160">
        <v>0</v>
      </c>
      <c r="K142" s="2160">
        <v>0</v>
      </c>
      <c r="L142" s="2160">
        <v>0</v>
      </c>
      <c r="M142" s="2160">
        <v>0</v>
      </c>
      <c r="N142" s="2160">
        <v>0</v>
      </c>
      <c r="O142" s="2161">
        <v>0</v>
      </c>
    </row>
    <row r="143" spans="1:15">
      <c r="A143" s="2153" t="s">
        <v>919</v>
      </c>
      <c r="B143" s="2158" t="s">
        <v>920</v>
      </c>
      <c r="C143" s="2159">
        <v>0</v>
      </c>
      <c r="D143" s="2160">
        <v>0</v>
      </c>
      <c r="E143" s="2160">
        <v>0</v>
      </c>
      <c r="F143" s="2160">
        <v>0</v>
      </c>
      <c r="G143" s="2160">
        <v>0</v>
      </c>
      <c r="H143" s="2160">
        <v>0</v>
      </c>
      <c r="I143" s="2160">
        <v>0</v>
      </c>
      <c r="J143" s="2160">
        <v>0</v>
      </c>
      <c r="K143" s="2160">
        <v>0</v>
      </c>
      <c r="L143" s="2160">
        <v>0</v>
      </c>
      <c r="M143" s="2160">
        <v>0</v>
      </c>
      <c r="N143" s="2160">
        <v>0</v>
      </c>
      <c r="O143" s="2161">
        <v>0</v>
      </c>
    </row>
    <row r="144" spans="1:15">
      <c r="A144" s="2153" t="s">
        <v>866</v>
      </c>
      <c r="B144" s="2163" t="s">
        <v>921</v>
      </c>
      <c r="C144" s="2164">
        <v>862.08073999999999</v>
      </c>
      <c r="D144" s="2165">
        <v>0</v>
      </c>
      <c r="E144" s="2165">
        <v>0</v>
      </c>
      <c r="F144" s="2165">
        <v>0</v>
      </c>
      <c r="G144" s="2165">
        <v>0</v>
      </c>
      <c r="H144" s="2165">
        <v>0</v>
      </c>
      <c r="I144" s="2165">
        <v>0</v>
      </c>
      <c r="J144" s="2165">
        <v>0</v>
      </c>
      <c r="K144" s="2165">
        <v>0</v>
      </c>
      <c r="L144" s="2165">
        <v>0</v>
      </c>
      <c r="M144" s="2165">
        <v>0</v>
      </c>
      <c r="N144" s="2165">
        <v>0</v>
      </c>
      <c r="O144" s="2166">
        <v>0</v>
      </c>
    </row>
    <row r="145" spans="1:15">
      <c r="A145" s="2153" t="s">
        <v>866</v>
      </c>
      <c r="B145" s="2163" t="s">
        <v>177</v>
      </c>
      <c r="C145" s="2164">
        <v>0</v>
      </c>
      <c r="D145" s="2165">
        <v>0</v>
      </c>
      <c r="E145" s="2165">
        <v>0</v>
      </c>
      <c r="F145" s="2165">
        <v>0</v>
      </c>
      <c r="G145" s="2165">
        <v>0</v>
      </c>
      <c r="H145" s="2165">
        <v>0</v>
      </c>
      <c r="I145" s="2165">
        <v>0</v>
      </c>
      <c r="J145" s="2165">
        <v>0</v>
      </c>
      <c r="K145" s="2165">
        <v>0</v>
      </c>
      <c r="L145" s="2165">
        <v>0</v>
      </c>
      <c r="M145" s="2165">
        <v>0</v>
      </c>
      <c r="N145" s="2165">
        <v>0</v>
      </c>
      <c r="O145" s="2166">
        <v>0</v>
      </c>
    </row>
    <row r="146" spans="1:15">
      <c r="A146" s="2153" t="s">
        <v>922</v>
      </c>
      <c r="B146" s="2158" t="s">
        <v>918</v>
      </c>
      <c r="C146" s="2159">
        <v>861.77584999999999</v>
      </c>
      <c r="D146" s="2160">
        <v>0</v>
      </c>
      <c r="E146" s="2160">
        <v>0</v>
      </c>
      <c r="F146" s="2160">
        <v>0</v>
      </c>
      <c r="G146" s="2160">
        <v>0</v>
      </c>
      <c r="H146" s="2160">
        <v>0</v>
      </c>
      <c r="I146" s="2160">
        <v>0</v>
      </c>
      <c r="J146" s="2160">
        <v>0</v>
      </c>
      <c r="K146" s="2160">
        <v>0</v>
      </c>
      <c r="L146" s="2160">
        <v>0</v>
      </c>
      <c r="M146" s="2160">
        <v>0</v>
      </c>
      <c r="N146" s="2160">
        <v>0</v>
      </c>
      <c r="O146" s="2161">
        <v>0</v>
      </c>
    </row>
    <row r="147" spans="1:15">
      <c r="A147" s="2153" t="s">
        <v>923</v>
      </c>
      <c r="B147" s="2158" t="s">
        <v>920</v>
      </c>
      <c r="C147" s="2159">
        <v>0</v>
      </c>
      <c r="D147" s="2160">
        <v>0</v>
      </c>
      <c r="E147" s="2160">
        <v>0</v>
      </c>
      <c r="F147" s="2160">
        <v>0</v>
      </c>
      <c r="G147" s="2160">
        <v>0</v>
      </c>
      <c r="H147" s="2160">
        <v>0</v>
      </c>
      <c r="I147" s="2160">
        <v>0</v>
      </c>
      <c r="J147" s="2160">
        <v>0</v>
      </c>
      <c r="K147" s="2160">
        <v>0</v>
      </c>
      <c r="L147" s="2160">
        <v>0</v>
      </c>
      <c r="M147" s="2160">
        <v>0</v>
      </c>
      <c r="N147" s="2160">
        <v>0</v>
      </c>
      <c r="O147" s="2161">
        <v>0</v>
      </c>
    </row>
    <row r="148" spans="1:15">
      <c r="A148" s="2153" t="s">
        <v>866</v>
      </c>
      <c r="B148" s="2163" t="s">
        <v>924</v>
      </c>
      <c r="C148" s="2164">
        <v>861.77584999999999</v>
      </c>
      <c r="D148" s="2165">
        <v>0</v>
      </c>
      <c r="E148" s="2165">
        <v>0</v>
      </c>
      <c r="F148" s="2165">
        <v>0</v>
      </c>
      <c r="G148" s="2165">
        <v>0</v>
      </c>
      <c r="H148" s="2165">
        <v>0</v>
      </c>
      <c r="I148" s="2165">
        <v>0</v>
      </c>
      <c r="J148" s="2165">
        <v>0</v>
      </c>
      <c r="K148" s="2165">
        <v>0</v>
      </c>
      <c r="L148" s="2165">
        <v>0</v>
      </c>
      <c r="M148" s="2165">
        <v>0</v>
      </c>
      <c r="N148" s="2165">
        <v>0</v>
      </c>
      <c r="O148" s="2166">
        <v>0</v>
      </c>
    </row>
    <row r="149" spans="1:15">
      <c r="A149" s="2170" t="s">
        <v>866</v>
      </c>
      <c r="B149" s="2171" t="s">
        <v>925</v>
      </c>
      <c r="C149" s="2172">
        <v>0.30489000000005034</v>
      </c>
      <c r="D149" s="2173">
        <v>0</v>
      </c>
      <c r="E149" s="2173">
        <v>0</v>
      </c>
      <c r="F149" s="2173">
        <v>0</v>
      </c>
      <c r="G149" s="2173">
        <v>0</v>
      </c>
      <c r="H149" s="2173">
        <v>0</v>
      </c>
      <c r="I149" s="2173">
        <v>0</v>
      </c>
      <c r="J149" s="2173">
        <v>0</v>
      </c>
      <c r="K149" s="2173">
        <v>0</v>
      </c>
      <c r="L149" s="2173">
        <v>0</v>
      </c>
      <c r="M149" s="2173">
        <v>0</v>
      </c>
      <c r="N149" s="2173">
        <v>0</v>
      </c>
      <c r="O149" s="2174">
        <v>0</v>
      </c>
    </row>
    <row r="150" spans="1:15">
      <c r="A150" s="2170" t="s">
        <v>866</v>
      </c>
      <c r="B150" s="2171" t="s">
        <v>926</v>
      </c>
      <c r="C150" s="2172">
        <v>46530.26449999999</v>
      </c>
      <c r="D150" s="2173">
        <v>11012.816710000001</v>
      </c>
      <c r="E150" s="2173">
        <v>6566.5649599999997</v>
      </c>
      <c r="F150" s="2173">
        <v>7338.8996200000001</v>
      </c>
      <c r="G150" s="2173">
        <v>4293.6454999999987</v>
      </c>
      <c r="H150" s="2173">
        <v>5221.1056300000009</v>
      </c>
      <c r="I150" s="2173">
        <v>3442.1267100000005</v>
      </c>
      <c r="J150" s="2173">
        <v>3632.5935499999996</v>
      </c>
      <c r="K150" s="2173">
        <v>2897.8442999999997</v>
      </c>
      <c r="L150" s="2173">
        <v>3443.0183900000006</v>
      </c>
      <c r="M150" s="2173">
        <v>3446.9331900000002</v>
      </c>
      <c r="N150" s="2173">
        <v>2170.5862400000001</v>
      </c>
      <c r="O150" s="2174">
        <v>1966.3584499999999</v>
      </c>
    </row>
    <row r="151" spans="1:15" ht="13.5" thickBot="1">
      <c r="A151" s="2153" t="s">
        <v>866</v>
      </c>
      <c r="B151" s="2163" t="s">
        <v>927</v>
      </c>
      <c r="C151" s="2178">
        <v>8.0000000000000004E-4</v>
      </c>
      <c r="D151" s="2179">
        <v>3.2000000000000002E-3</v>
      </c>
      <c r="E151" s="2179">
        <v>7.1999999999999998E-3</v>
      </c>
      <c r="F151" s="2179">
        <v>1.43E-2</v>
      </c>
      <c r="G151" s="2179">
        <v>2.7699999999999999E-2</v>
      </c>
      <c r="H151" s="2179">
        <v>4.4900000000000002E-2</v>
      </c>
      <c r="I151" s="2179">
        <v>6.1400000000000003E-2</v>
      </c>
      <c r="J151" s="2179">
        <v>7.7100000000000002E-2</v>
      </c>
      <c r="K151" s="2179">
        <v>0.10150000000000001</v>
      </c>
      <c r="L151" s="2179">
        <v>0.1326</v>
      </c>
      <c r="M151" s="2179">
        <v>0.1784</v>
      </c>
      <c r="N151" s="2179">
        <v>0.2243</v>
      </c>
      <c r="O151" s="2180">
        <v>0.26029999999999998</v>
      </c>
    </row>
    <row r="152" spans="1:15" ht="14.25" thickTop="1" thickBot="1">
      <c r="A152" s="2170" t="s">
        <v>866</v>
      </c>
      <c r="B152" s="2171" t="s">
        <v>928</v>
      </c>
      <c r="C152" s="2181">
        <v>37.224211600000004</v>
      </c>
      <c r="D152" s="2182">
        <v>35.241013471999999</v>
      </c>
      <c r="E152" s="2182">
        <v>47.279267711999999</v>
      </c>
      <c r="F152" s="2182">
        <v>104.946264566</v>
      </c>
      <c r="G152" s="2182">
        <v>118.93398034999996</v>
      </c>
      <c r="H152" s="2182">
        <v>234.42764278700002</v>
      </c>
      <c r="I152" s="2182">
        <v>211.346579994</v>
      </c>
      <c r="J152" s="2182">
        <v>280.07296270499995</v>
      </c>
      <c r="K152" s="2182">
        <v>294.13119645000012</v>
      </c>
      <c r="L152" s="2182">
        <v>456.54423851400003</v>
      </c>
      <c r="M152" s="2182">
        <v>614.93288109600007</v>
      </c>
      <c r="N152" s="2182">
        <v>486.86249363200005</v>
      </c>
      <c r="O152" s="2183">
        <v>511.84310453500007</v>
      </c>
    </row>
    <row r="153" spans="1:15" ht="14.25" thickTop="1" thickBot="1">
      <c r="A153" s="2184" t="s">
        <v>866</v>
      </c>
      <c r="B153" s="2185" t="s">
        <v>929</v>
      </c>
      <c r="C153" s="2186">
        <v>0</v>
      </c>
      <c r="D153" s="2187">
        <v>0</v>
      </c>
      <c r="E153" s="2187">
        <v>0</v>
      </c>
      <c r="F153" s="2187">
        <v>0</v>
      </c>
      <c r="G153" s="2187">
        <v>0</v>
      </c>
      <c r="H153" s="2187">
        <v>0</v>
      </c>
      <c r="I153" s="2187">
        <v>0</v>
      </c>
      <c r="J153" s="2187">
        <v>0</v>
      </c>
      <c r="K153" s="2187">
        <v>0</v>
      </c>
      <c r="L153" s="2187">
        <v>0</v>
      </c>
      <c r="M153" s="2187">
        <v>1.7908306173202926E-4</v>
      </c>
      <c r="N153" s="2188">
        <v>3433.7858374130001</v>
      </c>
      <c r="O153" s="2189">
        <v>0</v>
      </c>
    </row>
    <row r="154" spans="1:15" ht="14.25" thickTop="1" thickBot="1">
      <c r="A154" s="2190" t="s">
        <v>839</v>
      </c>
      <c r="B154" s="2191"/>
      <c r="C154" s="2191"/>
      <c r="D154" s="2191"/>
      <c r="E154" s="2191"/>
      <c r="F154" s="2191"/>
      <c r="G154" s="2191"/>
      <c r="H154" s="2191"/>
      <c r="I154" s="2191"/>
      <c r="J154" s="2191"/>
      <c r="K154" s="2191"/>
      <c r="L154" s="2191"/>
      <c r="M154" s="2191"/>
      <c r="N154" s="2191"/>
      <c r="O154" s="2192"/>
    </row>
    <row r="155" spans="1:15" ht="13.5" customHeight="1" thickTop="1">
      <c r="A155" s="2138"/>
      <c r="B155" s="2139" t="s">
        <v>851</v>
      </c>
      <c r="C155" s="2140" t="s">
        <v>852</v>
      </c>
      <c r="D155" s="2141"/>
      <c r="E155" s="2141"/>
      <c r="F155" s="2141"/>
      <c r="G155" s="2141"/>
      <c r="H155" s="2141"/>
      <c r="I155" s="2141"/>
      <c r="J155" s="2141"/>
      <c r="K155" s="2141"/>
      <c r="L155" s="2141"/>
      <c r="M155" s="2141"/>
      <c r="N155" s="2141"/>
      <c r="O155" s="2142"/>
    </row>
    <row r="156" spans="1:15" ht="26.25" thickBot="1">
      <c r="A156" s="2143"/>
      <c r="B156" s="2144"/>
      <c r="C156" s="2145" t="s">
        <v>853</v>
      </c>
      <c r="D156" s="2146" t="s">
        <v>854</v>
      </c>
      <c r="E156" s="2146" t="s">
        <v>855</v>
      </c>
      <c r="F156" s="2146" t="s">
        <v>856</v>
      </c>
      <c r="G156" s="2146" t="s">
        <v>857</v>
      </c>
      <c r="H156" s="2146" t="s">
        <v>858</v>
      </c>
      <c r="I156" s="2146" t="s">
        <v>859</v>
      </c>
      <c r="J156" s="2146" t="s">
        <v>860</v>
      </c>
      <c r="K156" s="2146" t="s">
        <v>861</v>
      </c>
      <c r="L156" s="2146" t="s">
        <v>862</v>
      </c>
      <c r="M156" s="2146" t="s">
        <v>863</v>
      </c>
      <c r="N156" s="2146" t="s">
        <v>864</v>
      </c>
      <c r="O156" s="2147" t="s">
        <v>865</v>
      </c>
    </row>
    <row r="157" spans="1:15" ht="13.5" thickTop="1">
      <c r="A157" s="2148" t="s">
        <v>866</v>
      </c>
      <c r="B157" s="2149" t="s">
        <v>867</v>
      </c>
      <c r="C157" s="2150"/>
      <c r="D157" s="2151"/>
      <c r="E157" s="2151"/>
      <c r="F157" s="2151"/>
      <c r="G157" s="2151"/>
      <c r="H157" s="2151"/>
      <c r="I157" s="2151"/>
      <c r="J157" s="2151"/>
      <c r="K157" s="2151"/>
      <c r="L157" s="2151"/>
      <c r="M157" s="2151"/>
      <c r="N157" s="2151"/>
      <c r="O157" s="2152"/>
    </row>
    <row r="158" spans="1:15">
      <c r="A158" s="2153" t="s">
        <v>866</v>
      </c>
      <c r="B158" s="2154" t="s">
        <v>19</v>
      </c>
      <c r="C158" s="2155"/>
      <c r="D158" s="2156"/>
      <c r="E158" s="2156"/>
      <c r="F158" s="2156"/>
      <c r="G158" s="2156"/>
      <c r="H158" s="2156"/>
      <c r="I158" s="2156"/>
      <c r="J158" s="2156"/>
      <c r="K158" s="2156"/>
      <c r="L158" s="2156"/>
      <c r="M158" s="2156"/>
      <c r="N158" s="2156"/>
      <c r="O158" s="2157"/>
    </row>
    <row r="159" spans="1:15">
      <c r="A159" s="2153" t="s">
        <v>868</v>
      </c>
      <c r="B159" s="2158" t="s">
        <v>869</v>
      </c>
      <c r="C159" s="2159">
        <v>12680.702879999999</v>
      </c>
      <c r="D159" s="2160">
        <v>0</v>
      </c>
      <c r="E159" s="2160">
        <v>0</v>
      </c>
      <c r="F159" s="2160">
        <v>0</v>
      </c>
      <c r="G159" s="2160">
        <v>0</v>
      </c>
      <c r="H159" s="2160">
        <v>0</v>
      </c>
      <c r="I159" s="2160">
        <v>0</v>
      </c>
      <c r="J159" s="2160">
        <v>0</v>
      </c>
      <c r="K159" s="2160">
        <v>0</v>
      </c>
      <c r="L159" s="2160">
        <v>0</v>
      </c>
      <c r="M159" s="2160">
        <v>0</v>
      </c>
      <c r="N159" s="2160">
        <v>0</v>
      </c>
      <c r="O159" s="2161">
        <v>0</v>
      </c>
    </row>
    <row r="160" spans="1:15">
      <c r="A160" s="2153" t="s">
        <v>870</v>
      </c>
      <c r="B160" s="2158" t="s">
        <v>736</v>
      </c>
      <c r="C160" s="2159">
        <v>12596.290879999999</v>
      </c>
      <c r="D160" s="2160">
        <v>0</v>
      </c>
      <c r="E160" s="2160">
        <v>0</v>
      </c>
      <c r="F160" s="2160">
        <v>0</v>
      </c>
      <c r="G160" s="2160">
        <v>0</v>
      </c>
      <c r="H160" s="2160">
        <v>0</v>
      </c>
      <c r="I160" s="2160">
        <v>0</v>
      </c>
      <c r="J160" s="2160">
        <v>0</v>
      </c>
      <c r="K160" s="2160">
        <v>0</v>
      </c>
      <c r="L160" s="2160">
        <v>0</v>
      </c>
      <c r="M160" s="2160">
        <v>0</v>
      </c>
      <c r="N160" s="2160">
        <v>0</v>
      </c>
      <c r="O160" s="2161">
        <v>0</v>
      </c>
    </row>
    <row r="161" spans="1:15">
      <c r="A161" s="2153" t="s">
        <v>871</v>
      </c>
      <c r="B161" s="2158" t="s">
        <v>368</v>
      </c>
      <c r="C161" s="2159">
        <v>84.412000000000006</v>
      </c>
      <c r="D161" s="2160">
        <v>0</v>
      </c>
      <c r="E161" s="2160">
        <v>0</v>
      </c>
      <c r="F161" s="2160">
        <v>0</v>
      </c>
      <c r="G161" s="2160">
        <v>0</v>
      </c>
      <c r="H161" s="2160">
        <v>0</v>
      </c>
      <c r="I161" s="2160">
        <v>0</v>
      </c>
      <c r="J161" s="2160">
        <v>0</v>
      </c>
      <c r="K161" s="2160">
        <v>0</v>
      </c>
      <c r="L161" s="2160">
        <v>0</v>
      </c>
      <c r="M161" s="2160">
        <v>0</v>
      </c>
      <c r="N161" s="2160">
        <v>0</v>
      </c>
      <c r="O161" s="2161">
        <v>0</v>
      </c>
    </row>
    <row r="162" spans="1:15" ht="25.5">
      <c r="A162" s="2153" t="s">
        <v>872</v>
      </c>
      <c r="B162" s="2158" t="s">
        <v>873</v>
      </c>
      <c r="C162" s="2159">
        <v>0</v>
      </c>
      <c r="D162" s="2160">
        <v>0</v>
      </c>
      <c r="E162" s="2160">
        <v>0</v>
      </c>
      <c r="F162" s="2160">
        <v>0</v>
      </c>
      <c r="G162" s="2160">
        <v>0</v>
      </c>
      <c r="H162" s="2160">
        <v>0</v>
      </c>
      <c r="I162" s="2160">
        <v>0</v>
      </c>
      <c r="J162" s="2160">
        <v>0</v>
      </c>
      <c r="K162" s="2160">
        <v>0</v>
      </c>
      <c r="L162" s="2160">
        <v>0</v>
      </c>
      <c r="M162" s="2160">
        <v>0</v>
      </c>
      <c r="N162" s="2160">
        <v>0</v>
      </c>
      <c r="O162" s="2161">
        <v>0</v>
      </c>
    </row>
    <row r="163" spans="1:15">
      <c r="A163" s="2153" t="s">
        <v>874</v>
      </c>
      <c r="B163" s="2158" t="s">
        <v>875</v>
      </c>
      <c r="C163" s="2159">
        <v>219.88621000000001</v>
      </c>
      <c r="D163" s="2160">
        <v>7.0620000000000002E-2</v>
      </c>
      <c r="E163" s="2160">
        <v>1025.0540799999999</v>
      </c>
      <c r="F163" s="2160">
        <v>0</v>
      </c>
      <c r="G163" s="2160">
        <v>0</v>
      </c>
      <c r="H163" s="2160">
        <v>0</v>
      </c>
      <c r="I163" s="2160">
        <v>0</v>
      </c>
      <c r="J163" s="2160">
        <v>0</v>
      </c>
      <c r="K163" s="2160">
        <v>0</v>
      </c>
      <c r="L163" s="2160">
        <v>0</v>
      </c>
      <c r="M163" s="2160">
        <v>0</v>
      </c>
      <c r="N163" s="2160">
        <v>0</v>
      </c>
      <c r="O163" s="2161">
        <v>0</v>
      </c>
    </row>
    <row r="164" spans="1:15">
      <c r="A164" s="2153" t="s">
        <v>876</v>
      </c>
      <c r="B164" s="2158" t="s">
        <v>877</v>
      </c>
      <c r="C164" s="2159">
        <v>129.20892999999998</v>
      </c>
      <c r="D164" s="2160">
        <v>0</v>
      </c>
      <c r="E164" s="2160">
        <v>0</v>
      </c>
      <c r="F164" s="2160">
        <v>0</v>
      </c>
      <c r="G164" s="2160">
        <v>0</v>
      </c>
      <c r="H164" s="2160">
        <v>0</v>
      </c>
      <c r="I164" s="2160">
        <v>0</v>
      </c>
      <c r="J164" s="2160">
        <v>0</v>
      </c>
      <c r="K164" s="2160">
        <v>0</v>
      </c>
      <c r="L164" s="2160">
        <v>0</v>
      </c>
      <c r="M164" s="2160">
        <v>0</v>
      </c>
      <c r="N164" s="2160">
        <v>0</v>
      </c>
      <c r="O164" s="2161">
        <v>0</v>
      </c>
    </row>
    <row r="165" spans="1:15">
      <c r="A165" s="2153" t="s">
        <v>878</v>
      </c>
      <c r="B165" s="2158" t="s">
        <v>879</v>
      </c>
      <c r="C165" s="2159">
        <v>90.677279999999996</v>
      </c>
      <c r="D165" s="2160">
        <v>7.0620000000000002E-2</v>
      </c>
      <c r="E165" s="2160">
        <v>1025.0540799999999</v>
      </c>
      <c r="F165" s="2160">
        <v>0</v>
      </c>
      <c r="G165" s="2160">
        <v>0</v>
      </c>
      <c r="H165" s="2160">
        <v>0</v>
      </c>
      <c r="I165" s="2160">
        <v>0</v>
      </c>
      <c r="J165" s="2160">
        <v>0</v>
      </c>
      <c r="K165" s="2160">
        <v>0</v>
      </c>
      <c r="L165" s="2160">
        <v>0</v>
      </c>
      <c r="M165" s="2160">
        <v>0</v>
      </c>
      <c r="N165" s="2160">
        <v>0</v>
      </c>
      <c r="O165" s="2161">
        <v>0</v>
      </c>
    </row>
    <row r="166" spans="1:15">
      <c r="A166" s="2153" t="s">
        <v>880</v>
      </c>
      <c r="B166" s="2158" t="s">
        <v>881</v>
      </c>
      <c r="C166" s="2159">
        <v>5113.5845799999997</v>
      </c>
      <c r="D166" s="2160">
        <v>797.43583000000001</v>
      </c>
      <c r="E166" s="2160">
        <v>7423.6377400000001</v>
      </c>
      <c r="F166" s="2160">
        <v>79.005900000000011</v>
      </c>
      <c r="G166" s="2160">
        <v>4.3372800000000007</v>
      </c>
      <c r="H166" s="2160">
        <v>0</v>
      </c>
      <c r="I166" s="2160">
        <v>0</v>
      </c>
      <c r="J166" s="2160">
        <v>0</v>
      </c>
      <c r="K166" s="2160">
        <v>0</v>
      </c>
      <c r="L166" s="2160">
        <v>0</v>
      </c>
      <c r="M166" s="2160">
        <v>0</v>
      </c>
      <c r="N166" s="2160">
        <v>0</v>
      </c>
      <c r="O166" s="2161">
        <v>0</v>
      </c>
    </row>
    <row r="167" spans="1:15">
      <c r="A167" s="2153" t="s">
        <v>882</v>
      </c>
      <c r="B167" s="2158" t="s">
        <v>883</v>
      </c>
      <c r="C167" s="2159">
        <v>2148.2687500000002</v>
      </c>
      <c r="D167" s="2160">
        <v>691.91624000000002</v>
      </c>
      <c r="E167" s="2160">
        <v>7353.14066</v>
      </c>
      <c r="F167" s="2160">
        <v>0.29349000000000003</v>
      </c>
      <c r="G167" s="2160">
        <v>4.3372800000000007</v>
      </c>
      <c r="H167" s="2160">
        <v>0</v>
      </c>
      <c r="I167" s="2160">
        <v>0</v>
      </c>
      <c r="J167" s="2160">
        <v>0</v>
      </c>
      <c r="K167" s="2160">
        <v>0</v>
      </c>
      <c r="L167" s="2160">
        <v>0</v>
      </c>
      <c r="M167" s="2160">
        <v>0</v>
      </c>
      <c r="N167" s="2160">
        <v>0</v>
      </c>
      <c r="O167" s="2161">
        <v>0</v>
      </c>
    </row>
    <row r="168" spans="1:15">
      <c r="A168" s="2153" t="s">
        <v>884</v>
      </c>
      <c r="B168" s="2158" t="s">
        <v>885</v>
      </c>
      <c r="C168" s="2159">
        <v>2965.2826500000001</v>
      </c>
      <c r="D168" s="2160">
        <v>105.44897</v>
      </c>
      <c r="E168" s="2160">
        <v>0</v>
      </c>
      <c r="F168" s="2160">
        <v>78.712410000000006</v>
      </c>
      <c r="G168" s="2160">
        <v>0</v>
      </c>
      <c r="H168" s="2160">
        <v>0</v>
      </c>
      <c r="I168" s="2160">
        <v>0</v>
      </c>
      <c r="J168" s="2160">
        <v>0</v>
      </c>
      <c r="K168" s="2160">
        <v>0</v>
      </c>
      <c r="L168" s="2160">
        <v>0</v>
      </c>
      <c r="M168" s="2160">
        <v>0</v>
      </c>
      <c r="N168" s="2160">
        <v>0</v>
      </c>
      <c r="O168" s="2161">
        <v>0</v>
      </c>
    </row>
    <row r="169" spans="1:15">
      <c r="A169" s="2153" t="s">
        <v>886</v>
      </c>
      <c r="B169" s="2158" t="s">
        <v>887</v>
      </c>
      <c r="C169" s="2159">
        <v>0</v>
      </c>
      <c r="D169" s="2160">
        <v>0</v>
      </c>
      <c r="E169" s="2160">
        <v>0</v>
      </c>
      <c r="F169" s="2160">
        <v>0</v>
      </c>
      <c r="G169" s="2160">
        <v>0</v>
      </c>
      <c r="H169" s="2160">
        <v>0</v>
      </c>
      <c r="I169" s="2160">
        <v>0</v>
      </c>
      <c r="J169" s="2160">
        <v>0</v>
      </c>
      <c r="K169" s="2160">
        <v>0</v>
      </c>
      <c r="L169" s="2160">
        <v>0</v>
      </c>
      <c r="M169" s="2160">
        <v>0</v>
      </c>
      <c r="N169" s="2160">
        <v>0</v>
      </c>
      <c r="O169" s="2161">
        <v>0</v>
      </c>
    </row>
    <row r="170" spans="1:15" ht="38.25">
      <c r="A170" s="2153" t="s">
        <v>888</v>
      </c>
      <c r="B170" s="2158" t="s">
        <v>889</v>
      </c>
      <c r="C170" s="2159">
        <v>0</v>
      </c>
      <c r="D170" s="2160">
        <v>0</v>
      </c>
      <c r="E170" s="2160">
        <v>0</v>
      </c>
      <c r="F170" s="2160">
        <v>0</v>
      </c>
      <c r="G170" s="2160">
        <v>0</v>
      </c>
      <c r="H170" s="2160">
        <v>0</v>
      </c>
      <c r="I170" s="2160">
        <v>0</v>
      </c>
      <c r="J170" s="2160">
        <v>0</v>
      </c>
      <c r="K170" s="2160">
        <v>0</v>
      </c>
      <c r="L170" s="2160">
        <v>0</v>
      </c>
      <c r="M170" s="2160">
        <v>0</v>
      </c>
      <c r="N170" s="2160">
        <v>0</v>
      </c>
      <c r="O170" s="2161">
        <v>0</v>
      </c>
    </row>
    <row r="171" spans="1:15" ht="25.5">
      <c r="A171" s="2153" t="s">
        <v>890</v>
      </c>
      <c r="B171" s="2158" t="s">
        <v>891</v>
      </c>
      <c r="C171" s="2159">
        <v>0</v>
      </c>
      <c r="D171" s="2160">
        <v>0</v>
      </c>
      <c r="E171" s="2160">
        <v>0</v>
      </c>
      <c r="F171" s="2160">
        <v>0</v>
      </c>
      <c r="G171" s="2160">
        <v>0</v>
      </c>
      <c r="H171" s="2160">
        <v>0</v>
      </c>
      <c r="I171" s="2160">
        <v>0</v>
      </c>
      <c r="J171" s="2160">
        <v>0</v>
      </c>
      <c r="K171" s="2160">
        <v>0</v>
      </c>
      <c r="L171" s="2160">
        <v>0</v>
      </c>
      <c r="M171" s="2160">
        <v>0</v>
      </c>
      <c r="N171" s="2160">
        <v>0</v>
      </c>
      <c r="O171" s="2161">
        <v>0</v>
      </c>
    </row>
    <row r="172" spans="1:15" ht="25.5">
      <c r="A172" s="2153" t="s">
        <v>892</v>
      </c>
      <c r="B172" s="2158" t="s">
        <v>893</v>
      </c>
      <c r="C172" s="2159">
        <v>0</v>
      </c>
      <c r="D172" s="2160">
        <v>0</v>
      </c>
      <c r="E172" s="2160">
        <v>0</v>
      </c>
      <c r="F172" s="2160">
        <v>0</v>
      </c>
      <c r="G172" s="2160">
        <v>0</v>
      </c>
      <c r="H172" s="2160">
        <v>0</v>
      </c>
      <c r="I172" s="2160">
        <v>0</v>
      </c>
      <c r="J172" s="2160">
        <v>0</v>
      </c>
      <c r="K172" s="2160">
        <v>0</v>
      </c>
      <c r="L172" s="2160">
        <v>0</v>
      </c>
      <c r="M172" s="2160">
        <v>0</v>
      </c>
      <c r="N172" s="2160">
        <v>0</v>
      </c>
      <c r="O172" s="2161">
        <v>0</v>
      </c>
    </row>
    <row r="173" spans="1:15">
      <c r="A173" s="2153" t="s">
        <v>894</v>
      </c>
      <c r="B173" s="2158" t="s">
        <v>145</v>
      </c>
      <c r="C173" s="2159">
        <v>32.93618</v>
      </c>
      <c r="D173" s="2160">
        <v>7.0620000000000002E-2</v>
      </c>
      <c r="E173" s="2160">
        <v>70.497079999999997</v>
      </c>
      <c r="F173" s="2160">
        <v>0</v>
      </c>
      <c r="G173" s="2160">
        <v>0</v>
      </c>
      <c r="H173" s="2160">
        <v>0</v>
      </c>
      <c r="I173" s="2160">
        <v>0</v>
      </c>
      <c r="J173" s="2160">
        <v>0</v>
      </c>
      <c r="K173" s="2160">
        <v>0</v>
      </c>
      <c r="L173" s="2160">
        <v>0</v>
      </c>
      <c r="M173" s="2160">
        <v>0</v>
      </c>
      <c r="N173" s="2160">
        <v>0</v>
      </c>
      <c r="O173" s="2161">
        <v>0</v>
      </c>
    </row>
    <row r="174" spans="1:15">
      <c r="A174" s="2153" t="s">
        <v>866</v>
      </c>
      <c r="B174" s="2163" t="s">
        <v>895</v>
      </c>
      <c r="C174" s="2164">
        <v>18047.010309999998</v>
      </c>
      <c r="D174" s="2165">
        <v>797.36520999999993</v>
      </c>
      <c r="E174" s="2165">
        <v>8307.6976599999998</v>
      </c>
      <c r="F174" s="2165">
        <v>79.005900000000011</v>
      </c>
      <c r="G174" s="2165">
        <v>4.3372800000000007</v>
      </c>
      <c r="H174" s="2165">
        <v>0</v>
      </c>
      <c r="I174" s="2165">
        <v>0</v>
      </c>
      <c r="J174" s="2165">
        <v>0</v>
      </c>
      <c r="K174" s="2165">
        <v>0</v>
      </c>
      <c r="L174" s="2165">
        <v>0</v>
      </c>
      <c r="M174" s="2165">
        <v>0</v>
      </c>
      <c r="N174" s="2165">
        <v>0</v>
      </c>
      <c r="O174" s="2166">
        <v>0</v>
      </c>
    </row>
    <row r="175" spans="1:15">
      <c r="A175" s="2153" t="s">
        <v>866</v>
      </c>
      <c r="B175" s="2163" t="s">
        <v>177</v>
      </c>
      <c r="C175" s="2167">
        <v>0</v>
      </c>
      <c r="D175" s="2168">
        <v>0</v>
      </c>
      <c r="E175" s="2168">
        <v>0</v>
      </c>
      <c r="F175" s="2168">
        <v>0</v>
      </c>
      <c r="G175" s="2168">
        <v>0</v>
      </c>
      <c r="H175" s="2168">
        <v>0</v>
      </c>
      <c r="I175" s="2168">
        <v>0</v>
      </c>
      <c r="J175" s="2168">
        <v>0</v>
      </c>
      <c r="K175" s="2168">
        <v>0</v>
      </c>
      <c r="L175" s="2168">
        <v>0</v>
      </c>
      <c r="M175" s="2168">
        <v>0</v>
      </c>
      <c r="N175" s="2168">
        <v>0</v>
      </c>
      <c r="O175" s="2169">
        <v>0</v>
      </c>
    </row>
    <row r="176" spans="1:15">
      <c r="A176" s="2153" t="s">
        <v>896</v>
      </c>
      <c r="B176" s="2158" t="s">
        <v>897</v>
      </c>
      <c r="C176" s="2159">
        <v>89.930419999999998</v>
      </c>
      <c r="D176" s="2160">
        <v>0</v>
      </c>
      <c r="E176" s="2160">
        <v>0</v>
      </c>
      <c r="F176" s="2160">
        <v>0</v>
      </c>
      <c r="G176" s="2160">
        <v>0</v>
      </c>
      <c r="H176" s="2160">
        <v>0</v>
      </c>
      <c r="I176" s="2160">
        <v>0</v>
      </c>
      <c r="J176" s="2160">
        <v>0</v>
      </c>
      <c r="K176" s="2160">
        <v>0</v>
      </c>
      <c r="L176" s="2160">
        <v>0</v>
      </c>
      <c r="M176" s="2160">
        <v>0</v>
      </c>
      <c r="N176" s="2160">
        <v>0</v>
      </c>
      <c r="O176" s="2161">
        <v>0</v>
      </c>
    </row>
    <row r="177" spans="1:15">
      <c r="A177" s="2153" t="s">
        <v>898</v>
      </c>
      <c r="B177" s="2158" t="s">
        <v>736</v>
      </c>
      <c r="C177" s="2159">
        <v>89.930419999999998</v>
      </c>
      <c r="D177" s="2160">
        <v>0</v>
      </c>
      <c r="E177" s="2160">
        <v>0</v>
      </c>
      <c r="F177" s="2160">
        <v>0</v>
      </c>
      <c r="G177" s="2160">
        <v>0</v>
      </c>
      <c r="H177" s="2160">
        <v>0</v>
      </c>
      <c r="I177" s="2160">
        <v>0</v>
      </c>
      <c r="J177" s="2160">
        <v>0</v>
      </c>
      <c r="K177" s="2160">
        <v>0</v>
      </c>
      <c r="L177" s="2160">
        <v>0</v>
      </c>
      <c r="M177" s="2160">
        <v>0</v>
      </c>
      <c r="N177" s="2160">
        <v>0</v>
      </c>
      <c r="O177" s="2161">
        <v>0</v>
      </c>
    </row>
    <row r="178" spans="1:15">
      <c r="A178" s="2153" t="s">
        <v>899</v>
      </c>
      <c r="B178" s="2158" t="s">
        <v>368</v>
      </c>
      <c r="C178" s="2159">
        <v>0</v>
      </c>
      <c r="D178" s="2160">
        <v>0</v>
      </c>
      <c r="E178" s="2160">
        <v>0</v>
      </c>
      <c r="F178" s="2160">
        <v>0</v>
      </c>
      <c r="G178" s="2160">
        <v>0</v>
      </c>
      <c r="H178" s="2160">
        <v>0</v>
      </c>
      <c r="I178" s="2160">
        <v>0</v>
      </c>
      <c r="J178" s="2160">
        <v>0</v>
      </c>
      <c r="K178" s="2160">
        <v>0</v>
      </c>
      <c r="L178" s="2160">
        <v>0</v>
      </c>
      <c r="M178" s="2160">
        <v>0</v>
      </c>
      <c r="N178" s="2160">
        <v>0</v>
      </c>
      <c r="O178" s="2161">
        <v>0</v>
      </c>
    </row>
    <row r="179" spans="1:15">
      <c r="A179" s="2153" t="s">
        <v>900</v>
      </c>
      <c r="B179" s="2158" t="s">
        <v>875</v>
      </c>
      <c r="C179" s="2159">
        <v>9.1355899999999988</v>
      </c>
      <c r="D179" s="2160">
        <v>22.597049999999999</v>
      </c>
      <c r="E179" s="2160">
        <v>44.379660000000001</v>
      </c>
      <c r="F179" s="2160">
        <v>0</v>
      </c>
      <c r="G179" s="2160">
        <v>0</v>
      </c>
      <c r="H179" s="2160">
        <v>0</v>
      </c>
      <c r="I179" s="2160">
        <v>0</v>
      </c>
      <c r="J179" s="2160">
        <v>0</v>
      </c>
      <c r="K179" s="2160">
        <v>0</v>
      </c>
      <c r="L179" s="2160">
        <v>0</v>
      </c>
      <c r="M179" s="2160">
        <v>0</v>
      </c>
      <c r="N179" s="2160">
        <v>0</v>
      </c>
      <c r="O179" s="2161">
        <v>0</v>
      </c>
    </row>
    <row r="180" spans="1:15">
      <c r="A180" s="2153" t="s">
        <v>901</v>
      </c>
      <c r="B180" s="2158" t="s">
        <v>902</v>
      </c>
      <c r="C180" s="2159">
        <v>9.1355899999999988</v>
      </c>
      <c r="D180" s="2160">
        <v>22.597049999999999</v>
      </c>
      <c r="E180" s="2160">
        <v>44.379660000000001</v>
      </c>
      <c r="F180" s="2160">
        <v>0</v>
      </c>
      <c r="G180" s="2160">
        <v>0</v>
      </c>
      <c r="H180" s="2160">
        <v>0</v>
      </c>
      <c r="I180" s="2160">
        <v>0</v>
      </c>
      <c r="J180" s="2160">
        <v>0</v>
      </c>
      <c r="K180" s="2160">
        <v>0</v>
      </c>
      <c r="L180" s="2160">
        <v>0</v>
      </c>
      <c r="M180" s="2160">
        <v>0</v>
      </c>
      <c r="N180" s="2160">
        <v>0</v>
      </c>
      <c r="O180" s="2161">
        <v>0</v>
      </c>
    </row>
    <row r="181" spans="1:15">
      <c r="A181" s="2153" t="s">
        <v>903</v>
      </c>
      <c r="B181" s="2158" t="s">
        <v>879</v>
      </c>
      <c r="C181" s="2159">
        <v>0</v>
      </c>
      <c r="D181" s="2160">
        <v>0</v>
      </c>
      <c r="E181" s="2160">
        <v>59.329360000000001</v>
      </c>
      <c r="F181" s="2160">
        <v>0</v>
      </c>
      <c r="G181" s="2160">
        <v>0</v>
      </c>
      <c r="H181" s="2160">
        <v>0</v>
      </c>
      <c r="I181" s="2160">
        <v>0</v>
      </c>
      <c r="J181" s="2160">
        <v>0</v>
      </c>
      <c r="K181" s="2160">
        <v>0</v>
      </c>
      <c r="L181" s="2160">
        <v>0</v>
      </c>
      <c r="M181" s="2160">
        <v>0</v>
      </c>
      <c r="N181" s="2160">
        <v>0</v>
      </c>
      <c r="O181" s="2161">
        <v>0</v>
      </c>
    </row>
    <row r="182" spans="1:15">
      <c r="A182" s="2153" t="s">
        <v>904</v>
      </c>
      <c r="B182" s="2158" t="s">
        <v>905</v>
      </c>
      <c r="C182" s="2159">
        <v>1253.2682199999999</v>
      </c>
      <c r="D182" s="2160">
        <v>852.54951000000005</v>
      </c>
      <c r="E182" s="2160">
        <v>4518.9096300000001</v>
      </c>
      <c r="F182" s="2160">
        <v>0</v>
      </c>
      <c r="G182" s="2160">
        <v>0</v>
      </c>
      <c r="H182" s="2160">
        <v>0</v>
      </c>
      <c r="I182" s="2160">
        <v>0</v>
      </c>
      <c r="J182" s="2160">
        <v>0</v>
      </c>
      <c r="K182" s="2160">
        <v>0</v>
      </c>
      <c r="L182" s="2160">
        <v>0</v>
      </c>
      <c r="M182" s="2160">
        <v>0</v>
      </c>
      <c r="N182" s="2160">
        <v>0</v>
      </c>
      <c r="O182" s="2161">
        <v>0</v>
      </c>
    </row>
    <row r="183" spans="1:15">
      <c r="A183" s="2153" t="s">
        <v>906</v>
      </c>
      <c r="B183" s="2158" t="s">
        <v>883</v>
      </c>
      <c r="C183" s="2159">
        <v>518.30727999999999</v>
      </c>
      <c r="D183" s="2160">
        <v>305.67408</v>
      </c>
      <c r="E183" s="2160">
        <v>903.57743999999991</v>
      </c>
      <c r="F183" s="2160">
        <v>0</v>
      </c>
      <c r="G183" s="2160">
        <v>0</v>
      </c>
      <c r="H183" s="2160">
        <v>0</v>
      </c>
      <c r="I183" s="2160">
        <v>0</v>
      </c>
      <c r="J183" s="2160">
        <v>0</v>
      </c>
      <c r="K183" s="2160">
        <v>0</v>
      </c>
      <c r="L183" s="2160">
        <v>0</v>
      </c>
      <c r="M183" s="2160">
        <v>0</v>
      </c>
      <c r="N183" s="2160">
        <v>0</v>
      </c>
      <c r="O183" s="2161">
        <v>0</v>
      </c>
    </row>
    <row r="184" spans="1:15">
      <c r="A184" s="2153" t="s">
        <v>907</v>
      </c>
      <c r="B184" s="2158" t="s">
        <v>885</v>
      </c>
      <c r="C184" s="2159">
        <v>734.96093999999994</v>
      </c>
      <c r="D184" s="2160">
        <v>546.87542999999994</v>
      </c>
      <c r="E184" s="2160">
        <v>3556.0028299999994</v>
      </c>
      <c r="F184" s="2160">
        <v>0</v>
      </c>
      <c r="G184" s="2160">
        <v>0</v>
      </c>
      <c r="H184" s="2160">
        <v>0</v>
      </c>
      <c r="I184" s="2160">
        <v>0</v>
      </c>
      <c r="J184" s="2160">
        <v>0</v>
      </c>
      <c r="K184" s="2160">
        <v>0</v>
      </c>
      <c r="L184" s="2160">
        <v>0</v>
      </c>
      <c r="M184" s="2160">
        <v>0</v>
      </c>
      <c r="N184" s="2160">
        <v>0</v>
      </c>
      <c r="O184" s="2161">
        <v>0</v>
      </c>
    </row>
    <row r="185" spans="1:15">
      <c r="A185" s="2153" t="s">
        <v>908</v>
      </c>
      <c r="B185" s="2158" t="s">
        <v>909</v>
      </c>
      <c r="C185" s="2159">
        <v>0</v>
      </c>
      <c r="D185" s="2160">
        <v>0</v>
      </c>
      <c r="E185" s="2160">
        <v>0</v>
      </c>
      <c r="F185" s="2160">
        <v>0</v>
      </c>
      <c r="G185" s="2160">
        <v>0</v>
      </c>
      <c r="H185" s="2160">
        <v>0</v>
      </c>
      <c r="I185" s="2160">
        <v>0</v>
      </c>
      <c r="J185" s="2160">
        <v>0</v>
      </c>
      <c r="K185" s="2160">
        <v>0</v>
      </c>
      <c r="L185" s="2160">
        <v>0</v>
      </c>
      <c r="M185" s="2160">
        <v>0</v>
      </c>
      <c r="N185" s="2160">
        <v>0</v>
      </c>
      <c r="O185" s="2161">
        <v>0</v>
      </c>
    </row>
    <row r="186" spans="1:15">
      <c r="A186" s="2153" t="s">
        <v>910</v>
      </c>
      <c r="B186" s="2158" t="s">
        <v>911</v>
      </c>
      <c r="C186" s="2159">
        <v>0</v>
      </c>
      <c r="D186" s="2160">
        <v>1844.4296999999999</v>
      </c>
      <c r="E186" s="2160">
        <v>1291.1052</v>
      </c>
      <c r="F186" s="2160">
        <v>0</v>
      </c>
      <c r="G186" s="2160">
        <v>0</v>
      </c>
      <c r="H186" s="2160">
        <v>0</v>
      </c>
      <c r="I186" s="2160">
        <v>0</v>
      </c>
      <c r="J186" s="2160">
        <v>0</v>
      </c>
      <c r="K186" s="2160">
        <v>0</v>
      </c>
      <c r="L186" s="2160">
        <v>0</v>
      </c>
      <c r="M186" s="2160">
        <v>0</v>
      </c>
      <c r="N186" s="2160">
        <v>0</v>
      </c>
      <c r="O186" s="2161">
        <v>0</v>
      </c>
    </row>
    <row r="187" spans="1:15">
      <c r="A187" s="2153" t="s">
        <v>912</v>
      </c>
      <c r="B187" s="2158" t="s">
        <v>913</v>
      </c>
      <c r="C187" s="2159">
        <v>0</v>
      </c>
      <c r="D187" s="2160">
        <v>0</v>
      </c>
      <c r="E187" s="2160">
        <v>59.329360000000001</v>
      </c>
      <c r="F187" s="2160">
        <v>0</v>
      </c>
      <c r="G187" s="2160">
        <v>0</v>
      </c>
      <c r="H187" s="2160">
        <v>0</v>
      </c>
      <c r="I187" s="2160">
        <v>0</v>
      </c>
      <c r="J187" s="2160">
        <v>0</v>
      </c>
      <c r="K187" s="2160">
        <v>0</v>
      </c>
      <c r="L187" s="2160">
        <v>0</v>
      </c>
      <c r="M187" s="2160">
        <v>0</v>
      </c>
      <c r="N187" s="2160">
        <v>0</v>
      </c>
      <c r="O187" s="2161">
        <v>0</v>
      </c>
    </row>
    <row r="188" spans="1:15">
      <c r="A188" s="2153" t="s">
        <v>866</v>
      </c>
      <c r="B188" s="2163" t="s">
        <v>914</v>
      </c>
      <c r="C188" s="2164">
        <v>1352.3674099999998</v>
      </c>
      <c r="D188" s="2165">
        <v>2719.6468799999998</v>
      </c>
      <c r="E188" s="2165">
        <v>5806.2328500000003</v>
      </c>
      <c r="F188" s="2165">
        <v>0</v>
      </c>
      <c r="G188" s="2165">
        <v>0</v>
      </c>
      <c r="H188" s="2165">
        <v>0</v>
      </c>
      <c r="I188" s="2165">
        <v>0</v>
      </c>
      <c r="J188" s="2165">
        <v>0</v>
      </c>
      <c r="K188" s="2165">
        <v>0</v>
      </c>
      <c r="L188" s="2165">
        <v>0</v>
      </c>
      <c r="M188" s="2165">
        <v>0</v>
      </c>
      <c r="N188" s="2165">
        <v>0</v>
      </c>
      <c r="O188" s="2166">
        <v>0</v>
      </c>
    </row>
    <row r="189" spans="1:15">
      <c r="A189" s="2170" t="s">
        <v>866</v>
      </c>
      <c r="B189" s="2171" t="s">
        <v>915</v>
      </c>
      <c r="C189" s="2172">
        <v>16694.676080000001</v>
      </c>
      <c r="D189" s="2173">
        <v>-1922.2110499999999</v>
      </c>
      <c r="E189" s="2173">
        <v>2512.6325299999999</v>
      </c>
      <c r="F189" s="2173">
        <v>79.005900000000011</v>
      </c>
      <c r="G189" s="2173">
        <v>4.3372800000000007</v>
      </c>
      <c r="H189" s="2173">
        <v>0</v>
      </c>
      <c r="I189" s="2173">
        <v>0</v>
      </c>
      <c r="J189" s="2173">
        <v>0</v>
      </c>
      <c r="K189" s="2173">
        <v>0</v>
      </c>
      <c r="L189" s="2173">
        <v>0</v>
      </c>
      <c r="M189" s="2173">
        <v>0</v>
      </c>
      <c r="N189" s="2173">
        <v>0</v>
      </c>
      <c r="O189" s="2174">
        <v>0</v>
      </c>
    </row>
    <row r="190" spans="1:15">
      <c r="A190" s="2153" t="s">
        <v>866</v>
      </c>
      <c r="B190" s="2163" t="s">
        <v>916</v>
      </c>
      <c r="C190" s="2175">
        <v>0</v>
      </c>
      <c r="D190" s="2176">
        <v>0</v>
      </c>
      <c r="E190" s="2176">
        <v>0</v>
      </c>
      <c r="F190" s="2176">
        <v>0</v>
      </c>
      <c r="G190" s="2176">
        <v>0</v>
      </c>
      <c r="H190" s="2176">
        <v>0</v>
      </c>
      <c r="I190" s="2176">
        <v>0</v>
      </c>
      <c r="J190" s="2176">
        <v>0</v>
      </c>
      <c r="K190" s="2176">
        <v>0</v>
      </c>
      <c r="L190" s="2176">
        <v>0</v>
      </c>
      <c r="M190" s="2176">
        <v>0</v>
      </c>
      <c r="N190" s="2176">
        <v>0</v>
      </c>
      <c r="O190" s="2177">
        <v>0</v>
      </c>
    </row>
    <row r="191" spans="1:15">
      <c r="A191" s="2153" t="s">
        <v>866</v>
      </c>
      <c r="B191" s="2163" t="s">
        <v>19</v>
      </c>
      <c r="C191" s="2155">
        <v>0</v>
      </c>
      <c r="D191" s="2156">
        <v>0</v>
      </c>
      <c r="E191" s="2156">
        <v>0</v>
      </c>
      <c r="F191" s="2156">
        <v>0</v>
      </c>
      <c r="G191" s="2156">
        <v>0</v>
      </c>
      <c r="H191" s="2156">
        <v>0</v>
      </c>
      <c r="I191" s="2156">
        <v>0</v>
      </c>
      <c r="J191" s="2156">
        <v>0</v>
      </c>
      <c r="K191" s="2156">
        <v>0</v>
      </c>
      <c r="L191" s="2156">
        <v>0</v>
      </c>
      <c r="M191" s="2156">
        <v>0</v>
      </c>
      <c r="N191" s="2156">
        <v>0</v>
      </c>
      <c r="O191" s="2157">
        <v>0</v>
      </c>
    </row>
    <row r="192" spans="1:15">
      <c r="A192" s="2153" t="s">
        <v>917</v>
      </c>
      <c r="B192" s="2158" t="s">
        <v>918</v>
      </c>
      <c r="C192" s="2159">
        <v>0</v>
      </c>
      <c r="D192" s="2160">
        <v>0</v>
      </c>
      <c r="E192" s="2160">
        <v>0</v>
      </c>
      <c r="F192" s="2160">
        <v>0</v>
      </c>
      <c r="G192" s="2160">
        <v>0</v>
      </c>
      <c r="H192" s="2160">
        <v>0</v>
      </c>
      <c r="I192" s="2160">
        <v>0</v>
      </c>
      <c r="J192" s="2160">
        <v>0</v>
      </c>
      <c r="K192" s="2160">
        <v>0</v>
      </c>
      <c r="L192" s="2160">
        <v>0</v>
      </c>
      <c r="M192" s="2160">
        <v>0</v>
      </c>
      <c r="N192" s="2160">
        <v>0</v>
      </c>
      <c r="O192" s="2161">
        <v>0</v>
      </c>
    </row>
    <row r="193" spans="1:15">
      <c r="A193" s="2153" t="s">
        <v>919</v>
      </c>
      <c r="B193" s="2158" t="s">
        <v>920</v>
      </c>
      <c r="C193" s="2159">
        <v>0</v>
      </c>
      <c r="D193" s="2160">
        <v>0</v>
      </c>
      <c r="E193" s="2160">
        <v>0</v>
      </c>
      <c r="F193" s="2160">
        <v>0</v>
      </c>
      <c r="G193" s="2160">
        <v>0</v>
      </c>
      <c r="H193" s="2160">
        <v>0</v>
      </c>
      <c r="I193" s="2160">
        <v>0</v>
      </c>
      <c r="J193" s="2160">
        <v>0</v>
      </c>
      <c r="K193" s="2160">
        <v>0</v>
      </c>
      <c r="L193" s="2160">
        <v>0</v>
      </c>
      <c r="M193" s="2160">
        <v>0</v>
      </c>
      <c r="N193" s="2160">
        <v>0</v>
      </c>
      <c r="O193" s="2161">
        <v>0</v>
      </c>
    </row>
    <row r="194" spans="1:15">
      <c r="A194" s="2153" t="s">
        <v>866</v>
      </c>
      <c r="B194" s="2163" t="s">
        <v>921</v>
      </c>
      <c r="C194" s="2164">
        <v>0</v>
      </c>
      <c r="D194" s="2165">
        <v>0</v>
      </c>
      <c r="E194" s="2165">
        <v>0</v>
      </c>
      <c r="F194" s="2165">
        <v>0</v>
      </c>
      <c r="G194" s="2165">
        <v>0</v>
      </c>
      <c r="H194" s="2165">
        <v>0</v>
      </c>
      <c r="I194" s="2165">
        <v>0</v>
      </c>
      <c r="J194" s="2165">
        <v>0</v>
      </c>
      <c r="K194" s="2165">
        <v>0</v>
      </c>
      <c r="L194" s="2165">
        <v>0</v>
      </c>
      <c r="M194" s="2165">
        <v>0</v>
      </c>
      <c r="N194" s="2165">
        <v>0</v>
      </c>
      <c r="O194" s="2166">
        <v>0</v>
      </c>
    </row>
    <row r="195" spans="1:15">
      <c r="A195" s="2153" t="s">
        <v>866</v>
      </c>
      <c r="B195" s="2163" t="s">
        <v>177</v>
      </c>
      <c r="C195" s="2164">
        <v>0</v>
      </c>
      <c r="D195" s="2165">
        <v>0</v>
      </c>
      <c r="E195" s="2165">
        <v>0</v>
      </c>
      <c r="F195" s="2165">
        <v>0</v>
      </c>
      <c r="G195" s="2165">
        <v>0</v>
      </c>
      <c r="H195" s="2165">
        <v>0</v>
      </c>
      <c r="I195" s="2165">
        <v>0</v>
      </c>
      <c r="J195" s="2165">
        <v>0</v>
      </c>
      <c r="K195" s="2165">
        <v>0</v>
      </c>
      <c r="L195" s="2165">
        <v>0</v>
      </c>
      <c r="M195" s="2165">
        <v>0</v>
      </c>
      <c r="N195" s="2165">
        <v>0</v>
      </c>
      <c r="O195" s="2166">
        <v>0</v>
      </c>
    </row>
    <row r="196" spans="1:15">
      <c r="A196" s="2153" t="s">
        <v>922</v>
      </c>
      <c r="B196" s="2158" t="s">
        <v>918</v>
      </c>
      <c r="C196" s="2159">
        <v>0</v>
      </c>
      <c r="D196" s="2160">
        <v>0</v>
      </c>
      <c r="E196" s="2160">
        <v>0</v>
      </c>
      <c r="F196" s="2160">
        <v>0</v>
      </c>
      <c r="G196" s="2160">
        <v>0</v>
      </c>
      <c r="H196" s="2160">
        <v>0</v>
      </c>
      <c r="I196" s="2160">
        <v>0</v>
      </c>
      <c r="J196" s="2160">
        <v>0</v>
      </c>
      <c r="K196" s="2160">
        <v>0</v>
      </c>
      <c r="L196" s="2160">
        <v>0</v>
      </c>
      <c r="M196" s="2160">
        <v>0</v>
      </c>
      <c r="N196" s="2160">
        <v>0</v>
      </c>
      <c r="O196" s="2161">
        <v>0</v>
      </c>
    </row>
    <row r="197" spans="1:15">
      <c r="A197" s="2153" t="s">
        <v>923</v>
      </c>
      <c r="B197" s="2158" t="s">
        <v>920</v>
      </c>
      <c r="C197" s="2159">
        <v>0</v>
      </c>
      <c r="D197" s="2160">
        <v>0</v>
      </c>
      <c r="E197" s="2160">
        <v>0</v>
      </c>
      <c r="F197" s="2160">
        <v>0</v>
      </c>
      <c r="G197" s="2160">
        <v>0</v>
      </c>
      <c r="H197" s="2160">
        <v>0</v>
      </c>
      <c r="I197" s="2160">
        <v>0</v>
      </c>
      <c r="J197" s="2160">
        <v>0</v>
      </c>
      <c r="K197" s="2160">
        <v>0</v>
      </c>
      <c r="L197" s="2160">
        <v>0</v>
      </c>
      <c r="M197" s="2160">
        <v>0</v>
      </c>
      <c r="N197" s="2160">
        <v>0</v>
      </c>
      <c r="O197" s="2161">
        <v>0</v>
      </c>
    </row>
    <row r="198" spans="1:15">
      <c r="A198" s="2153" t="s">
        <v>866</v>
      </c>
      <c r="B198" s="2163" t="s">
        <v>924</v>
      </c>
      <c r="C198" s="2164">
        <v>0</v>
      </c>
      <c r="D198" s="2165">
        <v>0</v>
      </c>
      <c r="E198" s="2165">
        <v>0</v>
      </c>
      <c r="F198" s="2165">
        <v>0</v>
      </c>
      <c r="G198" s="2165">
        <v>0</v>
      </c>
      <c r="H198" s="2165">
        <v>0</v>
      </c>
      <c r="I198" s="2165">
        <v>0</v>
      </c>
      <c r="J198" s="2165">
        <v>0</v>
      </c>
      <c r="K198" s="2165">
        <v>0</v>
      </c>
      <c r="L198" s="2165">
        <v>0</v>
      </c>
      <c r="M198" s="2165">
        <v>0</v>
      </c>
      <c r="N198" s="2165">
        <v>0</v>
      </c>
      <c r="O198" s="2166">
        <v>0</v>
      </c>
    </row>
    <row r="199" spans="1:15">
      <c r="A199" s="2170" t="s">
        <v>866</v>
      </c>
      <c r="B199" s="2171" t="s">
        <v>925</v>
      </c>
      <c r="C199" s="2172">
        <v>3.3180000000000001E-2</v>
      </c>
      <c r="D199" s="2173">
        <v>7.0620000000000002E-2</v>
      </c>
      <c r="E199" s="2173">
        <v>11.167720000000001</v>
      </c>
      <c r="F199" s="2173">
        <v>0</v>
      </c>
      <c r="G199" s="2173">
        <v>0</v>
      </c>
      <c r="H199" s="2173">
        <v>0</v>
      </c>
      <c r="I199" s="2173">
        <v>0</v>
      </c>
      <c r="J199" s="2173">
        <v>0</v>
      </c>
      <c r="K199" s="2173">
        <v>0</v>
      </c>
      <c r="L199" s="2173">
        <v>0</v>
      </c>
      <c r="M199" s="2173">
        <v>0</v>
      </c>
      <c r="N199" s="2173">
        <v>0</v>
      </c>
      <c r="O199" s="2174">
        <v>0</v>
      </c>
    </row>
    <row r="200" spans="1:15">
      <c r="A200" s="2170" t="s">
        <v>866</v>
      </c>
      <c r="B200" s="2171" t="s">
        <v>926</v>
      </c>
      <c r="C200" s="2172">
        <v>16694.6760808</v>
      </c>
      <c r="D200" s="2173">
        <v>-1922.2110468000001</v>
      </c>
      <c r="E200" s="2173">
        <v>2512.6325371999997</v>
      </c>
      <c r="F200" s="2173">
        <v>79.005914300000001</v>
      </c>
      <c r="G200" s="2173">
        <v>4.3373077000000002</v>
      </c>
      <c r="H200" s="2173">
        <v>4.49E-5</v>
      </c>
      <c r="I200" s="2173">
        <v>6.1400000000000002E-5</v>
      </c>
      <c r="J200" s="2173">
        <v>7.7100000000000004E-5</v>
      </c>
      <c r="K200" s="2173">
        <v>1.015E-4</v>
      </c>
      <c r="L200" s="2173">
        <v>1.326E-4</v>
      </c>
      <c r="M200" s="2173">
        <v>1.784E-4</v>
      </c>
      <c r="N200" s="2173">
        <v>2.243E-4</v>
      </c>
      <c r="O200" s="2174">
        <v>2.6029999999999998E-4</v>
      </c>
    </row>
    <row r="201" spans="1:15" ht="13.5" thickBot="1">
      <c r="A201" s="2153" t="s">
        <v>866</v>
      </c>
      <c r="B201" s="2163" t="s">
        <v>927</v>
      </c>
      <c r="C201" s="2178">
        <v>8.0000000000000004E-4</v>
      </c>
      <c r="D201" s="2179">
        <v>3.2000000000000002E-3</v>
      </c>
      <c r="E201" s="2179">
        <v>7.1999999999999998E-3</v>
      </c>
      <c r="F201" s="2179">
        <v>1.43E-2</v>
      </c>
      <c r="G201" s="2179">
        <v>2.7699999999999999E-2</v>
      </c>
      <c r="H201" s="2179">
        <v>4.4900000000000002E-2</v>
      </c>
      <c r="I201" s="2179">
        <v>6.1400000000000003E-2</v>
      </c>
      <c r="J201" s="2179">
        <v>7.7100000000000002E-2</v>
      </c>
      <c r="K201" s="2179">
        <v>0.10150000000000001</v>
      </c>
      <c r="L201" s="2179">
        <v>0.1326</v>
      </c>
      <c r="M201" s="2179">
        <v>0.1784</v>
      </c>
      <c r="N201" s="2179">
        <v>0.2243</v>
      </c>
      <c r="O201" s="2180">
        <v>0.26029999999999998</v>
      </c>
    </row>
    <row r="202" spans="1:15" ht="14.25" thickTop="1" thickBot="1">
      <c r="A202" s="2170" t="s">
        <v>866</v>
      </c>
      <c r="B202" s="2171" t="s">
        <v>928</v>
      </c>
      <c r="C202" s="2181">
        <v>13.355740863999999</v>
      </c>
      <c r="D202" s="2182">
        <v>-6.1510753600000001</v>
      </c>
      <c r="E202" s="2182">
        <v>18.090954216000004</v>
      </c>
      <c r="F202" s="2182">
        <v>1.1297843700000001</v>
      </c>
      <c r="G202" s="2182">
        <v>0.12014265599999999</v>
      </c>
      <c r="H202" s="2182">
        <v>0</v>
      </c>
      <c r="I202" s="2182">
        <v>0</v>
      </c>
      <c r="J202" s="2182">
        <v>0</v>
      </c>
      <c r="K202" s="2182">
        <v>0</v>
      </c>
      <c r="L202" s="2182">
        <v>0</v>
      </c>
      <c r="M202" s="2182">
        <v>0</v>
      </c>
      <c r="N202" s="2182">
        <v>8.0660111999999992E-2</v>
      </c>
      <c r="O202" s="2183">
        <v>0</v>
      </c>
    </row>
    <row r="203" spans="1:15" ht="14.25" thickTop="1" thickBot="1">
      <c r="A203" s="2184" t="s">
        <v>866</v>
      </c>
      <c r="B203" s="2185" t="s">
        <v>929</v>
      </c>
      <c r="C203" s="2186">
        <v>0</v>
      </c>
      <c r="D203" s="2187">
        <v>0</v>
      </c>
      <c r="E203" s="2187">
        <v>0</v>
      </c>
      <c r="F203" s="2187">
        <v>0</v>
      </c>
      <c r="G203" s="2187">
        <v>0</v>
      </c>
      <c r="H203" s="2187">
        <v>0</v>
      </c>
      <c r="I203" s="2187">
        <v>0</v>
      </c>
      <c r="J203" s="2187">
        <v>0</v>
      </c>
      <c r="K203" s="2187">
        <v>0</v>
      </c>
      <c r="L203" s="2187">
        <v>0</v>
      </c>
      <c r="M203" s="2187">
        <v>0</v>
      </c>
      <c r="N203" s="2188">
        <v>26.626206858</v>
      </c>
      <c r="O203" s="2189">
        <v>0</v>
      </c>
    </row>
    <row r="204" spans="1:15" ht="13.5" thickTop="1"/>
  </sheetData>
  <mergeCells count="18">
    <mergeCell ref="A154:O154"/>
    <mergeCell ref="A155:A156"/>
    <mergeCell ref="B155:B156"/>
    <mergeCell ref="C155:O155"/>
    <mergeCell ref="A54:O54"/>
    <mergeCell ref="A55:A56"/>
    <mergeCell ref="B55:B56"/>
    <mergeCell ref="C55:O55"/>
    <mergeCell ref="A104:O104"/>
    <mergeCell ref="A105:A106"/>
    <mergeCell ref="B105:B106"/>
    <mergeCell ref="C105:O105"/>
    <mergeCell ref="N1:O1"/>
    <mergeCell ref="A2:O2"/>
    <mergeCell ref="C4:O4"/>
    <mergeCell ref="A5:A6"/>
    <mergeCell ref="B5:B6"/>
    <mergeCell ref="C5:O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workbookViewId="0"/>
  </sheetViews>
  <sheetFormatPr defaultRowHeight="14.25"/>
  <cols>
    <col min="1" max="1" width="5.140625" style="2193" customWidth="1"/>
    <col min="2" max="2" width="6.7109375" style="2193" customWidth="1"/>
    <col min="3" max="3" width="68.140625" style="2193" customWidth="1"/>
    <col min="4" max="4" width="11.28515625" style="2194" bestFit="1" customWidth="1"/>
    <col min="5" max="5" width="9.140625" style="2194"/>
    <col min="6" max="6" width="9.28515625" style="2194" customWidth="1"/>
    <col min="7" max="7" width="8.42578125" style="2195" bestFit="1" customWidth="1"/>
    <col min="8" max="10" width="9.140625" style="2194"/>
    <col min="11" max="11" width="12.42578125" style="2194" customWidth="1"/>
    <col min="12" max="245" width="9.140625" style="2194"/>
    <col min="246" max="246" width="6.7109375" style="2194" customWidth="1"/>
    <col min="247" max="247" width="73.5703125" style="2194" customWidth="1"/>
    <col min="248" max="248" width="11.28515625" style="2194" bestFit="1" customWidth="1"/>
    <col min="249" max="250" width="10.140625" style="2194" bestFit="1" customWidth="1"/>
    <col min="251" max="252" width="11.28515625" style="2194" bestFit="1" customWidth="1"/>
    <col min="253" max="254" width="10.140625" style="2194" bestFit="1" customWidth="1"/>
    <col min="255" max="255" width="11.28515625" style="2194" bestFit="1" customWidth="1"/>
    <col min="256" max="501" width="9.140625" style="2194"/>
    <col min="502" max="502" width="6.7109375" style="2194" customWidth="1"/>
    <col min="503" max="503" width="73.5703125" style="2194" customWidth="1"/>
    <col min="504" max="504" width="11.28515625" style="2194" bestFit="1" customWidth="1"/>
    <col min="505" max="506" width="10.140625" style="2194" bestFit="1" customWidth="1"/>
    <col min="507" max="508" width="11.28515625" style="2194" bestFit="1" customWidth="1"/>
    <col min="509" max="510" width="10.140625" style="2194" bestFit="1" customWidth="1"/>
    <col min="511" max="511" width="11.28515625" style="2194" bestFit="1" customWidth="1"/>
    <col min="512" max="757" width="9.140625" style="2194"/>
    <col min="758" max="758" width="6.7109375" style="2194" customWidth="1"/>
    <col min="759" max="759" width="73.5703125" style="2194" customWidth="1"/>
    <col min="760" max="760" width="11.28515625" style="2194" bestFit="1" customWidth="1"/>
    <col min="761" max="762" width="10.140625" style="2194" bestFit="1" customWidth="1"/>
    <col min="763" max="764" width="11.28515625" style="2194" bestFit="1" customWidth="1"/>
    <col min="765" max="766" width="10.140625" style="2194" bestFit="1" customWidth="1"/>
    <col min="767" max="767" width="11.28515625" style="2194" bestFit="1" customWidth="1"/>
    <col min="768" max="1013" width="9.140625" style="2194"/>
    <col min="1014" max="1014" width="6.7109375" style="2194" customWidth="1"/>
    <col min="1015" max="1015" width="73.5703125" style="2194" customWidth="1"/>
    <col min="1016" max="1016" width="11.28515625" style="2194" bestFit="1" customWidth="1"/>
    <col min="1017" max="1018" width="10.140625" style="2194" bestFit="1" customWidth="1"/>
    <col min="1019" max="1020" width="11.28515625" style="2194" bestFit="1" customWidth="1"/>
    <col min="1021" max="1022" width="10.140625" style="2194" bestFit="1" customWidth="1"/>
    <col min="1023" max="1023" width="11.28515625" style="2194" bestFit="1" customWidth="1"/>
    <col min="1024" max="1269" width="9.140625" style="2194"/>
    <col min="1270" max="1270" width="6.7109375" style="2194" customWidth="1"/>
    <col min="1271" max="1271" width="73.5703125" style="2194" customWidth="1"/>
    <col min="1272" max="1272" width="11.28515625" style="2194" bestFit="1" customWidth="1"/>
    <col min="1273" max="1274" width="10.140625" style="2194" bestFit="1" customWidth="1"/>
    <col min="1275" max="1276" width="11.28515625" style="2194" bestFit="1" customWidth="1"/>
    <col min="1277" max="1278" width="10.140625" style="2194" bestFit="1" customWidth="1"/>
    <col min="1279" max="1279" width="11.28515625" style="2194" bestFit="1" customWidth="1"/>
    <col min="1280" max="1525" width="9.140625" style="2194"/>
    <col min="1526" max="1526" width="6.7109375" style="2194" customWidth="1"/>
    <col min="1527" max="1527" width="73.5703125" style="2194" customWidth="1"/>
    <col min="1528" max="1528" width="11.28515625" style="2194" bestFit="1" customWidth="1"/>
    <col min="1529" max="1530" width="10.140625" style="2194" bestFit="1" customWidth="1"/>
    <col min="1531" max="1532" width="11.28515625" style="2194" bestFit="1" customWidth="1"/>
    <col min="1533" max="1534" width="10.140625" style="2194" bestFit="1" customWidth="1"/>
    <col min="1535" max="1535" width="11.28515625" style="2194" bestFit="1" customWidth="1"/>
    <col min="1536" max="1781" width="9.140625" style="2194"/>
    <col min="1782" max="1782" width="6.7109375" style="2194" customWidth="1"/>
    <col min="1783" max="1783" width="73.5703125" style="2194" customWidth="1"/>
    <col min="1784" max="1784" width="11.28515625" style="2194" bestFit="1" customWidth="1"/>
    <col min="1785" max="1786" width="10.140625" style="2194" bestFit="1" customWidth="1"/>
    <col min="1787" max="1788" width="11.28515625" style="2194" bestFit="1" customWidth="1"/>
    <col min="1789" max="1790" width="10.140625" style="2194" bestFit="1" customWidth="1"/>
    <col min="1791" max="1791" width="11.28515625" style="2194" bestFit="1" customWidth="1"/>
    <col min="1792" max="2037" width="9.140625" style="2194"/>
    <col min="2038" max="2038" width="6.7109375" style="2194" customWidth="1"/>
    <col min="2039" max="2039" width="73.5703125" style="2194" customWidth="1"/>
    <col min="2040" max="2040" width="11.28515625" style="2194" bestFit="1" customWidth="1"/>
    <col min="2041" max="2042" width="10.140625" style="2194" bestFit="1" customWidth="1"/>
    <col min="2043" max="2044" width="11.28515625" style="2194" bestFit="1" customWidth="1"/>
    <col min="2045" max="2046" width="10.140625" style="2194" bestFit="1" customWidth="1"/>
    <col min="2047" max="2047" width="11.28515625" style="2194" bestFit="1" customWidth="1"/>
    <col min="2048" max="2293" width="9.140625" style="2194"/>
    <col min="2294" max="2294" width="6.7109375" style="2194" customWidth="1"/>
    <col min="2295" max="2295" width="73.5703125" style="2194" customWidth="1"/>
    <col min="2296" max="2296" width="11.28515625" style="2194" bestFit="1" customWidth="1"/>
    <col min="2297" max="2298" width="10.140625" style="2194" bestFit="1" customWidth="1"/>
    <col min="2299" max="2300" width="11.28515625" style="2194" bestFit="1" customWidth="1"/>
    <col min="2301" max="2302" width="10.140625" style="2194" bestFit="1" customWidth="1"/>
    <col min="2303" max="2303" width="11.28515625" style="2194" bestFit="1" customWidth="1"/>
    <col min="2304" max="2549" width="9.140625" style="2194"/>
    <col min="2550" max="2550" width="6.7109375" style="2194" customWidth="1"/>
    <col min="2551" max="2551" width="73.5703125" style="2194" customWidth="1"/>
    <col min="2552" max="2552" width="11.28515625" style="2194" bestFit="1" customWidth="1"/>
    <col min="2553" max="2554" width="10.140625" style="2194" bestFit="1" customWidth="1"/>
    <col min="2555" max="2556" width="11.28515625" style="2194" bestFit="1" customWidth="1"/>
    <col min="2557" max="2558" width="10.140625" style="2194" bestFit="1" customWidth="1"/>
    <col min="2559" max="2559" width="11.28515625" style="2194" bestFit="1" customWidth="1"/>
    <col min="2560" max="2805" width="9.140625" style="2194"/>
    <col min="2806" max="2806" width="6.7109375" style="2194" customWidth="1"/>
    <col min="2807" max="2807" width="73.5703125" style="2194" customWidth="1"/>
    <col min="2808" max="2808" width="11.28515625" style="2194" bestFit="1" customWidth="1"/>
    <col min="2809" max="2810" width="10.140625" style="2194" bestFit="1" customWidth="1"/>
    <col min="2811" max="2812" width="11.28515625" style="2194" bestFit="1" customWidth="1"/>
    <col min="2813" max="2814" width="10.140625" style="2194" bestFit="1" customWidth="1"/>
    <col min="2815" max="2815" width="11.28515625" style="2194" bestFit="1" customWidth="1"/>
    <col min="2816" max="3061" width="9.140625" style="2194"/>
    <col min="3062" max="3062" width="6.7109375" style="2194" customWidth="1"/>
    <col min="3063" max="3063" width="73.5703125" style="2194" customWidth="1"/>
    <col min="3064" max="3064" width="11.28515625" style="2194" bestFit="1" customWidth="1"/>
    <col min="3065" max="3066" width="10.140625" style="2194" bestFit="1" customWidth="1"/>
    <col min="3067" max="3068" width="11.28515625" style="2194" bestFit="1" customWidth="1"/>
    <col min="3069" max="3070" width="10.140625" style="2194" bestFit="1" customWidth="1"/>
    <col min="3071" max="3071" width="11.28515625" style="2194" bestFit="1" customWidth="1"/>
    <col min="3072" max="3317" width="9.140625" style="2194"/>
    <col min="3318" max="3318" width="6.7109375" style="2194" customWidth="1"/>
    <col min="3319" max="3319" width="73.5703125" style="2194" customWidth="1"/>
    <col min="3320" max="3320" width="11.28515625" style="2194" bestFit="1" customWidth="1"/>
    <col min="3321" max="3322" width="10.140625" style="2194" bestFit="1" customWidth="1"/>
    <col min="3323" max="3324" width="11.28515625" style="2194" bestFit="1" customWidth="1"/>
    <col min="3325" max="3326" width="10.140625" style="2194" bestFit="1" customWidth="1"/>
    <col min="3327" max="3327" width="11.28515625" style="2194" bestFit="1" customWidth="1"/>
    <col min="3328" max="3573" width="9.140625" style="2194"/>
    <col min="3574" max="3574" width="6.7109375" style="2194" customWidth="1"/>
    <col min="3575" max="3575" width="73.5703125" style="2194" customWidth="1"/>
    <col min="3576" max="3576" width="11.28515625" style="2194" bestFit="1" customWidth="1"/>
    <col min="3577" max="3578" width="10.140625" style="2194" bestFit="1" customWidth="1"/>
    <col min="3579" max="3580" width="11.28515625" style="2194" bestFit="1" customWidth="1"/>
    <col min="3581" max="3582" width="10.140625" style="2194" bestFit="1" customWidth="1"/>
    <col min="3583" max="3583" width="11.28515625" style="2194" bestFit="1" customWidth="1"/>
    <col min="3584" max="3829" width="9.140625" style="2194"/>
    <col min="3830" max="3830" width="6.7109375" style="2194" customWidth="1"/>
    <col min="3831" max="3831" width="73.5703125" style="2194" customWidth="1"/>
    <col min="3832" max="3832" width="11.28515625" style="2194" bestFit="1" customWidth="1"/>
    <col min="3833" max="3834" width="10.140625" style="2194" bestFit="1" customWidth="1"/>
    <col min="3835" max="3836" width="11.28515625" style="2194" bestFit="1" customWidth="1"/>
    <col min="3837" max="3838" width="10.140625" style="2194" bestFit="1" customWidth="1"/>
    <col min="3839" max="3839" width="11.28515625" style="2194" bestFit="1" customWidth="1"/>
    <col min="3840" max="4085" width="9.140625" style="2194"/>
    <col min="4086" max="4086" width="6.7109375" style="2194" customWidth="1"/>
    <col min="4087" max="4087" width="73.5703125" style="2194" customWidth="1"/>
    <col min="4088" max="4088" width="11.28515625" style="2194" bestFit="1" customWidth="1"/>
    <col min="4089" max="4090" width="10.140625" style="2194" bestFit="1" customWidth="1"/>
    <col min="4091" max="4092" width="11.28515625" style="2194" bestFit="1" customWidth="1"/>
    <col min="4093" max="4094" width="10.140625" style="2194" bestFit="1" customWidth="1"/>
    <col min="4095" max="4095" width="11.28515625" style="2194" bestFit="1" customWidth="1"/>
    <col min="4096" max="4341" width="9.140625" style="2194"/>
    <col min="4342" max="4342" width="6.7109375" style="2194" customWidth="1"/>
    <col min="4343" max="4343" width="73.5703125" style="2194" customWidth="1"/>
    <col min="4344" max="4344" width="11.28515625" style="2194" bestFit="1" customWidth="1"/>
    <col min="4345" max="4346" width="10.140625" style="2194" bestFit="1" customWidth="1"/>
    <col min="4347" max="4348" width="11.28515625" style="2194" bestFit="1" customWidth="1"/>
    <col min="4349" max="4350" width="10.140625" style="2194" bestFit="1" customWidth="1"/>
    <col min="4351" max="4351" width="11.28515625" style="2194" bestFit="1" customWidth="1"/>
    <col min="4352" max="4597" width="9.140625" style="2194"/>
    <col min="4598" max="4598" width="6.7109375" style="2194" customWidth="1"/>
    <col min="4599" max="4599" width="73.5703125" style="2194" customWidth="1"/>
    <col min="4600" max="4600" width="11.28515625" style="2194" bestFit="1" customWidth="1"/>
    <col min="4601" max="4602" width="10.140625" style="2194" bestFit="1" customWidth="1"/>
    <col min="4603" max="4604" width="11.28515625" style="2194" bestFit="1" customWidth="1"/>
    <col min="4605" max="4606" width="10.140625" style="2194" bestFit="1" customWidth="1"/>
    <col min="4607" max="4607" width="11.28515625" style="2194" bestFit="1" customWidth="1"/>
    <col min="4608" max="4853" width="9.140625" style="2194"/>
    <col min="4854" max="4854" width="6.7109375" style="2194" customWidth="1"/>
    <col min="4855" max="4855" width="73.5703125" style="2194" customWidth="1"/>
    <col min="4856" max="4856" width="11.28515625" style="2194" bestFit="1" customWidth="1"/>
    <col min="4857" max="4858" width="10.140625" style="2194" bestFit="1" customWidth="1"/>
    <col min="4859" max="4860" width="11.28515625" style="2194" bestFit="1" customWidth="1"/>
    <col min="4861" max="4862" width="10.140625" style="2194" bestFit="1" customWidth="1"/>
    <col min="4863" max="4863" width="11.28515625" style="2194" bestFit="1" customWidth="1"/>
    <col min="4864" max="5109" width="9.140625" style="2194"/>
    <col min="5110" max="5110" width="6.7109375" style="2194" customWidth="1"/>
    <col min="5111" max="5111" width="73.5703125" style="2194" customWidth="1"/>
    <col min="5112" max="5112" width="11.28515625" style="2194" bestFit="1" customWidth="1"/>
    <col min="5113" max="5114" width="10.140625" style="2194" bestFit="1" customWidth="1"/>
    <col min="5115" max="5116" width="11.28515625" style="2194" bestFit="1" customWidth="1"/>
    <col min="5117" max="5118" width="10.140625" style="2194" bestFit="1" customWidth="1"/>
    <col min="5119" max="5119" width="11.28515625" style="2194" bestFit="1" customWidth="1"/>
    <col min="5120" max="5365" width="9.140625" style="2194"/>
    <col min="5366" max="5366" width="6.7109375" style="2194" customWidth="1"/>
    <col min="5367" max="5367" width="73.5703125" style="2194" customWidth="1"/>
    <col min="5368" max="5368" width="11.28515625" style="2194" bestFit="1" customWidth="1"/>
    <col min="5369" max="5370" width="10.140625" style="2194" bestFit="1" customWidth="1"/>
    <col min="5371" max="5372" width="11.28515625" style="2194" bestFit="1" customWidth="1"/>
    <col min="5373" max="5374" width="10.140625" style="2194" bestFit="1" customWidth="1"/>
    <col min="5375" max="5375" width="11.28515625" style="2194" bestFit="1" customWidth="1"/>
    <col min="5376" max="5621" width="9.140625" style="2194"/>
    <col min="5622" max="5622" width="6.7109375" style="2194" customWidth="1"/>
    <col min="5623" max="5623" width="73.5703125" style="2194" customWidth="1"/>
    <col min="5624" max="5624" width="11.28515625" style="2194" bestFit="1" customWidth="1"/>
    <col min="5625" max="5626" width="10.140625" style="2194" bestFit="1" customWidth="1"/>
    <col min="5627" max="5628" width="11.28515625" style="2194" bestFit="1" customWidth="1"/>
    <col min="5629" max="5630" width="10.140625" style="2194" bestFit="1" customWidth="1"/>
    <col min="5631" max="5631" width="11.28515625" style="2194" bestFit="1" customWidth="1"/>
    <col min="5632" max="5877" width="9.140625" style="2194"/>
    <col min="5878" max="5878" width="6.7109375" style="2194" customWidth="1"/>
    <col min="5879" max="5879" width="73.5703125" style="2194" customWidth="1"/>
    <col min="5880" max="5880" width="11.28515625" style="2194" bestFit="1" customWidth="1"/>
    <col min="5881" max="5882" width="10.140625" style="2194" bestFit="1" customWidth="1"/>
    <col min="5883" max="5884" width="11.28515625" style="2194" bestFit="1" customWidth="1"/>
    <col min="5885" max="5886" width="10.140625" style="2194" bestFit="1" customWidth="1"/>
    <col min="5887" max="5887" width="11.28515625" style="2194" bestFit="1" customWidth="1"/>
    <col min="5888" max="6133" width="9.140625" style="2194"/>
    <col min="6134" max="6134" width="6.7109375" style="2194" customWidth="1"/>
    <col min="6135" max="6135" width="73.5703125" style="2194" customWidth="1"/>
    <col min="6136" max="6136" width="11.28515625" style="2194" bestFit="1" customWidth="1"/>
    <col min="6137" max="6138" width="10.140625" style="2194" bestFit="1" customWidth="1"/>
    <col min="6139" max="6140" width="11.28515625" style="2194" bestFit="1" customWidth="1"/>
    <col min="6141" max="6142" width="10.140625" style="2194" bestFit="1" customWidth="1"/>
    <col min="6143" max="6143" width="11.28515625" style="2194" bestFit="1" customWidth="1"/>
    <col min="6144" max="6389" width="9.140625" style="2194"/>
    <col min="6390" max="6390" width="6.7109375" style="2194" customWidth="1"/>
    <col min="6391" max="6391" width="73.5703125" style="2194" customWidth="1"/>
    <col min="6392" max="6392" width="11.28515625" style="2194" bestFit="1" customWidth="1"/>
    <col min="6393" max="6394" width="10.140625" style="2194" bestFit="1" customWidth="1"/>
    <col min="6395" max="6396" width="11.28515625" style="2194" bestFit="1" customWidth="1"/>
    <col min="6397" max="6398" width="10.140625" style="2194" bestFit="1" customWidth="1"/>
    <col min="6399" max="6399" width="11.28515625" style="2194" bestFit="1" customWidth="1"/>
    <col min="6400" max="6645" width="9.140625" style="2194"/>
    <col min="6646" max="6646" width="6.7109375" style="2194" customWidth="1"/>
    <col min="6647" max="6647" width="73.5703125" style="2194" customWidth="1"/>
    <col min="6648" max="6648" width="11.28515625" style="2194" bestFit="1" customWidth="1"/>
    <col min="6649" max="6650" width="10.140625" style="2194" bestFit="1" customWidth="1"/>
    <col min="6651" max="6652" width="11.28515625" style="2194" bestFit="1" customWidth="1"/>
    <col min="6653" max="6654" width="10.140625" style="2194" bestFit="1" customWidth="1"/>
    <col min="6655" max="6655" width="11.28515625" style="2194" bestFit="1" customWidth="1"/>
    <col min="6656" max="6901" width="9.140625" style="2194"/>
    <col min="6902" max="6902" width="6.7109375" style="2194" customWidth="1"/>
    <col min="6903" max="6903" width="73.5703125" style="2194" customWidth="1"/>
    <col min="6904" max="6904" width="11.28515625" style="2194" bestFit="1" customWidth="1"/>
    <col min="6905" max="6906" width="10.140625" style="2194" bestFit="1" customWidth="1"/>
    <col min="6907" max="6908" width="11.28515625" style="2194" bestFit="1" customWidth="1"/>
    <col min="6909" max="6910" width="10.140625" style="2194" bestFit="1" customWidth="1"/>
    <col min="6911" max="6911" width="11.28515625" style="2194" bestFit="1" customWidth="1"/>
    <col min="6912" max="7157" width="9.140625" style="2194"/>
    <col min="7158" max="7158" width="6.7109375" style="2194" customWidth="1"/>
    <col min="7159" max="7159" width="73.5703125" style="2194" customWidth="1"/>
    <col min="7160" max="7160" width="11.28515625" style="2194" bestFit="1" customWidth="1"/>
    <col min="7161" max="7162" width="10.140625" style="2194" bestFit="1" customWidth="1"/>
    <col min="7163" max="7164" width="11.28515625" style="2194" bestFit="1" customWidth="1"/>
    <col min="7165" max="7166" width="10.140625" style="2194" bestFit="1" customWidth="1"/>
    <col min="7167" max="7167" width="11.28515625" style="2194" bestFit="1" customWidth="1"/>
    <col min="7168" max="7413" width="9.140625" style="2194"/>
    <col min="7414" max="7414" width="6.7109375" style="2194" customWidth="1"/>
    <col min="7415" max="7415" width="73.5703125" style="2194" customWidth="1"/>
    <col min="7416" max="7416" width="11.28515625" style="2194" bestFit="1" customWidth="1"/>
    <col min="7417" max="7418" width="10.140625" style="2194" bestFit="1" customWidth="1"/>
    <col min="7419" max="7420" width="11.28515625" style="2194" bestFit="1" customWidth="1"/>
    <col min="7421" max="7422" width="10.140625" style="2194" bestFit="1" customWidth="1"/>
    <col min="7423" max="7423" width="11.28515625" style="2194" bestFit="1" customWidth="1"/>
    <col min="7424" max="7669" width="9.140625" style="2194"/>
    <col min="7670" max="7670" width="6.7109375" style="2194" customWidth="1"/>
    <col min="7671" max="7671" width="73.5703125" style="2194" customWidth="1"/>
    <col min="7672" max="7672" width="11.28515625" style="2194" bestFit="1" customWidth="1"/>
    <col min="7673" max="7674" width="10.140625" style="2194" bestFit="1" customWidth="1"/>
    <col min="7675" max="7676" width="11.28515625" style="2194" bestFit="1" customWidth="1"/>
    <col min="7677" max="7678" width="10.140625" style="2194" bestFit="1" customWidth="1"/>
    <col min="7679" max="7679" width="11.28515625" style="2194" bestFit="1" customWidth="1"/>
    <col min="7680" max="7925" width="9.140625" style="2194"/>
    <col min="7926" max="7926" width="6.7109375" style="2194" customWidth="1"/>
    <col min="7927" max="7927" width="73.5703125" style="2194" customWidth="1"/>
    <col min="7928" max="7928" width="11.28515625" style="2194" bestFit="1" customWidth="1"/>
    <col min="7929" max="7930" width="10.140625" style="2194" bestFit="1" customWidth="1"/>
    <col min="7931" max="7932" width="11.28515625" style="2194" bestFit="1" customWidth="1"/>
    <col min="7933" max="7934" width="10.140625" style="2194" bestFit="1" customWidth="1"/>
    <col min="7935" max="7935" width="11.28515625" style="2194" bestFit="1" customWidth="1"/>
    <col min="7936" max="8181" width="9.140625" style="2194"/>
    <col min="8182" max="8182" width="6.7109375" style="2194" customWidth="1"/>
    <col min="8183" max="8183" width="73.5703125" style="2194" customWidth="1"/>
    <col min="8184" max="8184" width="11.28515625" style="2194" bestFit="1" customWidth="1"/>
    <col min="8185" max="8186" width="10.140625" style="2194" bestFit="1" customWidth="1"/>
    <col min="8187" max="8188" width="11.28515625" style="2194" bestFit="1" customWidth="1"/>
    <col min="8189" max="8190" width="10.140625" style="2194" bestFit="1" customWidth="1"/>
    <col min="8191" max="8191" width="11.28515625" style="2194" bestFit="1" customWidth="1"/>
    <col min="8192" max="8437" width="9.140625" style="2194"/>
    <col min="8438" max="8438" width="6.7109375" style="2194" customWidth="1"/>
    <col min="8439" max="8439" width="73.5703125" style="2194" customWidth="1"/>
    <col min="8440" max="8440" width="11.28515625" style="2194" bestFit="1" customWidth="1"/>
    <col min="8441" max="8442" width="10.140625" style="2194" bestFit="1" customWidth="1"/>
    <col min="8443" max="8444" width="11.28515625" style="2194" bestFit="1" customWidth="1"/>
    <col min="8445" max="8446" width="10.140625" style="2194" bestFit="1" customWidth="1"/>
    <col min="8447" max="8447" width="11.28515625" style="2194" bestFit="1" customWidth="1"/>
    <col min="8448" max="8693" width="9.140625" style="2194"/>
    <col min="8694" max="8694" width="6.7109375" style="2194" customWidth="1"/>
    <col min="8695" max="8695" width="73.5703125" style="2194" customWidth="1"/>
    <col min="8696" max="8696" width="11.28515625" style="2194" bestFit="1" customWidth="1"/>
    <col min="8697" max="8698" width="10.140625" style="2194" bestFit="1" customWidth="1"/>
    <col min="8699" max="8700" width="11.28515625" style="2194" bestFit="1" customWidth="1"/>
    <col min="8701" max="8702" width="10.140625" style="2194" bestFit="1" customWidth="1"/>
    <col min="8703" max="8703" width="11.28515625" style="2194" bestFit="1" customWidth="1"/>
    <col min="8704" max="8949" width="9.140625" style="2194"/>
    <col min="8950" max="8950" width="6.7109375" style="2194" customWidth="1"/>
    <col min="8951" max="8951" width="73.5703125" style="2194" customWidth="1"/>
    <col min="8952" max="8952" width="11.28515625" style="2194" bestFit="1" customWidth="1"/>
    <col min="8953" max="8954" width="10.140625" style="2194" bestFit="1" customWidth="1"/>
    <col min="8955" max="8956" width="11.28515625" style="2194" bestFit="1" customWidth="1"/>
    <col min="8957" max="8958" width="10.140625" style="2194" bestFit="1" customWidth="1"/>
    <col min="8959" max="8959" width="11.28515625" style="2194" bestFit="1" customWidth="1"/>
    <col min="8960" max="9205" width="9.140625" style="2194"/>
    <col min="9206" max="9206" width="6.7109375" style="2194" customWidth="1"/>
    <col min="9207" max="9207" width="73.5703125" style="2194" customWidth="1"/>
    <col min="9208" max="9208" width="11.28515625" style="2194" bestFit="1" customWidth="1"/>
    <col min="9209" max="9210" width="10.140625" style="2194" bestFit="1" customWidth="1"/>
    <col min="9211" max="9212" width="11.28515625" style="2194" bestFit="1" customWidth="1"/>
    <col min="9213" max="9214" width="10.140625" style="2194" bestFit="1" customWidth="1"/>
    <col min="9215" max="9215" width="11.28515625" style="2194" bestFit="1" customWidth="1"/>
    <col min="9216" max="9461" width="9.140625" style="2194"/>
    <col min="9462" max="9462" width="6.7109375" style="2194" customWidth="1"/>
    <col min="9463" max="9463" width="73.5703125" style="2194" customWidth="1"/>
    <col min="9464" max="9464" width="11.28515625" style="2194" bestFit="1" customWidth="1"/>
    <col min="9465" max="9466" width="10.140625" style="2194" bestFit="1" customWidth="1"/>
    <col min="9467" max="9468" width="11.28515625" style="2194" bestFit="1" customWidth="1"/>
    <col min="9469" max="9470" width="10.140625" style="2194" bestFit="1" customWidth="1"/>
    <col min="9471" max="9471" width="11.28515625" style="2194" bestFit="1" customWidth="1"/>
    <col min="9472" max="9717" width="9.140625" style="2194"/>
    <col min="9718" max="9718" width="6.7109375" style="2194" customWidth="1"/>
    <col min="9719" max="9719" width="73.5703125" style="2194" customWidth="1"/>
    <col min="9720" max="9720" width="11.28515625" style="2194" bestFit="1" customWidth="1"/>
    <col min="9721" max="9722" width="10.140625" style="2194" bestFit="1" customWidth="1"/>
    <col min="9723" max="9724" width="11.28515625" style="2194" bestFit="1" customWidth="1"/>
    <col min="9725" max="9726" width="10.140625" style="2194" bestFit="1" customWidth="1"/>
    <col min="9727" max="9727" width="11.28515625" style="2194" bestFit="1" customWidth="1"/>
    <col min="9728" max="9973" width="9.140625" style="2194"/>
    <col min="9974" max="9974" width="6.7109375" style="2194" customWidth="1"/>
    <col min="9975" max="9975" width="73.5703125" style="2194" customWidth="1"/>
    <col min="9976" max="9976" width="11.28515625" style="2194" bestFit="1" customWidth="1"/>
    <col min="9977" max="9978" width="10.140625" style="2194" bestFit="1" customWidth="1"/>
    <col min="9979" max="9980" width="11.28515625" style="2194" bestFit="1" customWidth="1"/>
    <col min="9981" max="9982" width="10.140625" style="2194" bestFit="1" customWidth="1"/>
    <col min="9983" max="9983" width="11.28515625" style="2194" bestFit="1" customWidth="1"/>
    <col min="9984" max="10229" width="9.140625" style="2194"/>
    <col min="10230" max="10230" width="6.7109375" style="2194" customWidth="1"/>
    <col min="10231" max="10231" width="73.5703125" style="2194" customWidth="1"/>
    <col min="10232" max="10232" width="11.28515625" style="2194" bestFit="1" customWidth="1"/>
    <col min="10233" max="10234" width="10.140625" style="2194" bestFit="1" customWidth="1"/>
    <col min="10235" max="10236" width="11.28515625" style="2194" bestFit="1" customWidth="1"/>
    <col min="10237" max="10238" width="10.140625" style="2194" bestFit="1" customWidth="1"/>
    <col min="10239" max="10239" width="11.28515625" style="2194" bestFit="1" customWidth="1"/>
    <col min="10240" max="10485" width="9.140625" style="2194"/>
    <col min="10486" max="10486" width="6.7109375" style="2194" customWidth="1"/>
    <col min="10487" max="10487" width="73.5703125" style="2194" customWidth="1"/>
    <col min="10488" max="10488" width="11.28515625" style="2194" bestFit="1" customWidth="1"/>
    <col min="10489" max="10490" width="10.140625" style="2194" bestFit="1" customWidth="1"/>
    <col min="10491" max="10492" width="11.28515625" style="2194" bestFit="1" customWidth="1"/>
    <col min="10493" max="10494" width="10.140625" style="2194" bestFit="1" customWidth="1"/>
    <col min="10495" max="10495" width="11.28515625" style="2194" bestFit="1" customWidth="1"/>
    <col min="10496" max="10741" width="9.140625" style="2194"/>
    <col min="10742" max="10742" width="6.7109375" style="2194" customWidth="1"/>
    <col min="10743" max="10743" width="73.5703125" style="2194" customWidth="1"/>
    <col min="10744" max="10744" width="11.28515625" style="2194" bestFit="1" customWidth="1"/>
    <col min="10745" max="10746" width="10.140625" style="2194" bestFit="1" customWidth="1"/>
    <col min="10747" max="10748" width="11.28515625" style="2194" bestFit="1" customWidth="1"/>
    <col min="10749" max="10750" width="10.140625" style="2194" bestFit="1" customWidth="1"/>
    <col min="10751" max="10751" width="11.28515625" style="2194" bestFit="1" customWidth="1"/>
    <col min="10752" max="10997" width="9.140625" style="2194"/>
    <col min="10998" max="10998" width="6.7109375" style="2194" customWidth="1"/>
    <col min="10999" max="10999" width="73.5703125" style="2194" customWidth="1"/>
    <col min="11000" max="11000" width="11.28515625" style="2194" bestFit="1" customWidth="1"/>
    <col min="11001" max="11002" width="10.140625" style="2194" bestFit="1" customWidth="1"/>
    <col min="11003" max="11004" width="11.28515625" style="2194" bestFit="1" customWidth="1"/>
    <col min="11005" max="11006" width="10.140625" style="2194" bestFit="1" customWidth="1"/>
    <col min="11007" max="11007" width="11.28515625" style="2194" bestFit="1" customWidth="1"/>
    <col min="11008" max="11253" width="9.140625" style="2194"/>
    <col min="11254" max="11254" width="6.7109375" style="2194" customWidth="1"/>
    <col min="11255" max="11255" width="73.5703125" style="2194" customWidth="1"/>
    <col min="11256" max="11256" width="11.28515625" style="2194" bestFit="1" customWidth="1"/>
    <col min="11257" max="11258" width="10.140625" style="2194" bestFit="1" customWidth="1"/>
    <col min="11259" max="11260" width="11.28515625" style="2194" bestFit="1" customWidth="1"/>
    <col min="11261" max="11262" width="10.140625" style="2194" bestFit="1" customWidth="1"/>
    <col min="11263" max="11263" width="11.28515625" style="2194" bestFit="1" customWidth="1"/>
    <col min="11264" max="11509" width="9.140625" style="2194"/>
    <col min="11510" max="11510" width="6.7109375" style="2194" customWidth="1"/>
    <col min="11511" max="11511" width="73.5703125" style="2194" customWidth="1"/>
    <col min="11512" max="11512" width="11.28515625" style="2194" bestFit="1" customWidth="1"/>
    <col min="11513" max="11514" width="10.140625" style="2194" bestFit="1" customWidth="1"/>
    <col min="11515" max="11516" width="11.28515625" style="2194" bestFit="1" customWidth="1"/>
    <col min="11517" max="11518" width="10.140625" style="2194" bestFit="1" customWidth="1"/>
    <col min="11519" max="11519" width="11.28515625" style="2194" bestFit="1" customWidth="1"/>
    <col min="11520" max="11765" width="9.140625" style="2194"/>
    <col min="11766" max="11766" width="6.7109375" style="2194" customWidth="1"/>
    <col min="11767" max="11767" width="73.5703125" style="2194" customWidth="1"/>
    <col min="11768" max="11768" width="11.28515625" style="2194" bestFit="1" customWidth="1"/>
    <col min="11769" max="11770" width="10.140625" style="2194" bestFit="1" customWidth="1"/>
    <col min="11771" max="11772" width="11.28515625" style="2194" bestFit="1" customWidth="1"/>
    <col min="11773" max="11774" width="10.140625" style="2194" bestFit="1" customWidth="1"/>
    <col min="11775" max="11775" width="11.28515625" style="2194" bestFit="1" customWidth="1"/>
    <col min="11776" max="12021" width="9.140625" style="2194"/>
    <col min="12022" max="12022" width="6.7109375" style="2194" customWidth="1"/>
    <col min="12023" max="12023" width="73.5703125" style="2194" customWidth="1"/>
    <col min="12024" max="12024" width="11.28515625" style="2194" bestFit="1" customWidth="1"/>
    <col min="12025" max="12026" width="10.140625" style="2194" bestFit="1" customWidth="1"/>
    <col min="12027" max="12028" width="11.28515625" style="2194" bestFit="1" customWidth="1"/>
    <col min="12029" max="12030" width="10.140625" style="2194" bestFit="1" customWidth="1"/>
    <col min="12031" max="12031" width="11.28515625" style="2194" bestFit="1" customWidth="1"/>
    <col min="12032" max="12277" width="9.140625" style="2194"/>
    <col min="12278" max="12278" width="6.7109375" style="2194" customWidth="1"/>
    <col min="12279" max="12279" width="73.5703125" style="2194" customWidth="1"/>
    <col min="12280" max="12280" width="11.28515625" style="2194" bestFit="1" customWidth="1"/>
    <col min="12281" max="12282" width="10.140625" style="2194" bestFit="1" customWidth="1"/>
    <col min="12283" max="12284" width="11.28515625" style="2194" bestFit="1" customWidth="1"/>
    <col min="12285" max="12286" width="10.140625" style="2194" bestFit="1" customWidth="1"/>
    <col min="12287" max="12287" width="11.28515625" style="2194" bestFit="1" customWidth="1"/>
    <col min="12288" max="12533" width="9.140625" style="2194"/>
    <col min="12534" max="12534" width="6.7109375" style="2194" customWidth="1"/>
    <col min="12535" max="12535" width="73.5703125" style="2194" customWidth="1"/>
    <col min="12536" max="12536" width="11.28515625" style="2194" bestFit="1" customWidth="1"/>
    <col min="12537" max="12538" width="10.140625" style="2194" bestFit="1" customWidth="1"/>
    <col min="12539" max="12540" width="11.28515625" style="2194" bestFit="1" customWidth="1"/>
    <col min="12541" max="12542" width="10.140625" style="2194" bestFit="1" customWidth="1"/>
    <col min="12543" max="12543" width="11.28515625" style="2194" bestFit="1" customWidth="1"/>
    <col min="12544" max="12789" width="9.140625" style="2194"/>
    <col min="12790" max="12790" width="6.7109375" style="2194" customWidth="1"/>
    <col min="12791" max="12791" width="73.5703125" style="2194" customWidth="1"/>
    <col min="12792" max="12792" width="11.28515625" style="2194" bestFit="1" customWidth="1"/>
    <col min="12793" max="12794" width="10.140625" style="2194" bestFit="1" customWidth="1"/>
    <col min="12795" max="12796" width="11.28515625" style="2194" bestFit="1" customWidth="1"/>
    <col min="12797" max="12798" width="10.140625" style="2194" bestFit="1" customWidth="1"/>
    <col min="12799" max="12799" width="11.28515625" style="2194" bestFit="1" customWidth="1"/>
    <col min="12800" max="13045" width="9.140625" style="2194"/>
    <col min="13046" max="13046" width="6.7109375" style="2194" customWidth="1"/>
    <col min="13047" max="13047" width="73.5703125" style="2194" customWidth="1"/>
    <col min="13048" max="13048" width="11.28515625" style="2194" bestFit="1" customWidth="1"/>
    <col min="13049" max="13050" width="10.140625" style="2194" bestFit="1" customWidth="1"/>
    <col min="13051" max="13052" width="11.28515625" style="2194" bestFit="1" customWidth="1"/>
    <col min="13053" max="13054" width="10.140625" style="2194" bestFit="1" customWidth="1"/>
    <col min="13055" max="13055" width="11.28515625" style="2194" bestFit="1" customWidth="1"/>
    <col min="13056" max="13301" width="9.140625" style="2194"/>
    <col min="13302" max="13302" width="6.7109375" style="2194" customWidth="1"/>
    <col min="13303" max="13303" width="73.5703125" style="2194" customWidth="1"/>
    <col min="13304" max="13304" width="11.28515625" style="2194" bestFit="1" customWidth="1"/>
    <col min="13305" max="13306" width="10.140625" style="2194" bestFit="1" customWidth="1"/>
    <col min="13307" max="13308" width="11.28515625" style="2194" bestFit="1" customWidth="1"/>
    <col min="13309" max="13310" width="10.140625" style="2194" bestFit="1" customWidth="1"/>
    <col min="13311" max="13311" width="11.28515625" style="2194" bestFit="1" customWidth="1"/>
    <col min="13312" max="13557" width="9.140625" style="2194"/>
    <col min="13558" max="13558" width="6.7109375" style="2194" customWidth="1"/>
    <col min="13559" max="13559" width="73.5703125" style="2194" customWidth="1"/>
    <col min="13560" max="13560" width="11.28515625" style="2194" bestFit="1" customWidth="1"/>
    <col min="13561" max="13562" width="10.140625" style="2194" bestFit="1" customWidth="1"/>
    <col min="13563" max="13564" width="11.28515625" style="2194" bestFit="1" customWidth="1"/>
    <col min="13565" max="13566" width="10.140625" style="2194" bestFit="1" customWidth="1"/>
    <col min="13567" max="13567" width="11.28515625" style="2194" bestFit="1" customWidth="1"/>
    <col min="13568" max="13813" width="9.140625" style="2194"/>
    <col min="13814" max="13814" width="6.7109375" style="2194" customWidth="1"/>
    <col min="13815" max="13815" width="73.5703125" style="2194" customWidth="1"/>
    <col min="13816" max="13816" width="11.28515625" style="2194" bestFit="1" customWidth="1"/>
    <col min="13817" max="13818" width="10.140625" style="2194" bestFit="1" customWidth="1"/>
    <col min="13819" max="13820" width="11.28515625" style="2194" bestFit="1" customWidth="1"/>
    <col min="13821" max="13822" width="10.140625" style="2194" bestFit="1" customWidth="1"/>
    <col min="13823" max="13823" width="11.28515625" style="2194" bestFit="1" customWidth="1"/>
    <col min="13824" max="14069" width="9.140625" style="2194"/>
    <col min="14070" max="14070" width="6.7109375" style="2194" customWidth="1"/>
    <col min="14071" max="14071" width="73.5703125" style="2194" customWidth="1"/>
    <col min="14072" max="14072" width="11.28515625" style="2194" bestFit="1" customWidth="1"/>
    <col min="14073" max="14074" width="10.140625" style="2194" bestFit="1" customWidth="1"/>
    <col min="14075" max="14076" width="11.28515625" style="2194" bestFit="1" customWidth="1"/>
    <col min="14077" max="14078" width="10.140625" style="2194" bestFit="1" customWidth="1"/>
    <col min="14079" max="14079" width="11.28515625" style="2194" bestFit="1" customWidth="1"/>
    <col min="14080" max="14325" width="9.140625" style="2194"/>
    <col min="14326" max="14326" width="6.7109375" style="2194" customWidth="1"/>
    <col min="14327" max="14327" width="73.5703125" style="2194" customWidth="1"/>
    <col min="14328" max="14328" width="11.28515625" style="2194" bestFit="1" customWidth="1"/>
    <col min="14329" max="14330" width="10.140625" style="2194" bestFit="1" customWidth="1"/>
    <col min="14331" max="14332" width="11.28515625" style="2194" bestFit="1" customWidth="1"/>
    <col min="14333" max="14334" width="10.140625" style="2194" bestFit="1" customWidth="1"/>
    <col min="14335" max="14335" width="11.28515625" style="2194" bestFit="1" customWidth="1"/>
    <col min="14336" max="14581" width="9.140625" style="2194"/>
    <col min="14582" max="14582" width="6.7109375" style="2194" customWidth="1"/>
    <col min="14583" max="14583" width="73.5703125" style="2194" customWidth="1"/>
    <col min="14584" max="14584" width="11.28515625" style="2194" bestFit="1" customWidth="1"/>
    <col min="14585" max="14586" width="10.140625" style="2194" bestFit="1" customWidth="1"/>
    <col min="14587" max="14588" width="11.28515625" style="2194" bestFit="1" customWidth="1"/>
    <col min="14589" max="14590" width="10.140625" style="2194" bestFit="1" customWidth="1"/>
    <col min="14591" max="14591" width="11.28515625" style="2194" bestFit="1" customWidth="1"/>
    <col min="14592" max="14837" width="9.140625" style="2194"/>
    <col min="14838" max="14838" width="6.7109375" style="2194" customWidth="1"/>
    <col min="14839" max="14839" width="73.5703125" style="2194" customWidth="1"/>
    <col min="14840" max="14840" width="11.28515625" style="2194" bestFit="1" customWidth="1"/>
    <col min="14841" max="14842" width="10.140625" style="2194" bestFit="1" customWidth="1"/>
    <col min="14843" max="14844" width="11.28515625" style="2194" bestFit="1" customWidth="1"/>
    <col min="14845" max="14846" width="10.140625" style="2194" bestFit="1" customWidth="1"/>
    <col min="14847" max="14847" width="11.28515625" style="2194" bestFit="1" customWidth="1"/>
    <col min="14848" max="15093" width="9.140625" style="2194"/>
    <col min="15094" max="15094" width="6.7109375" style="2194" customWidth="1"/>
    <col min="15095" max="15095" width="73.5703125" style="2194" customWidth="1"/>
    <col min="15096" max="15096" width="11.28515625" style="2194" bestFit="1" customWidth="1"/>
    <col min="15097" max="15098" width="10.140625" style="2194" bestFit="1" customWidth="1"/>
    <col min="15099" max="15100" width="11.28515625" style="2194" bestFit="1" customWidth="1"/>
    <col min="15101" max="15102" width="10.140625" style="2194" bestFit="1" customWidth="1"/>
    <col min="15103" max="15103" width="11.28515625" style="2194" bestFit="1" customWidth="1"/>
    <col min="15104" max="15349" width="9.140625" style="2194"/>
    <col min="15350" max="15350" width="6.7109375" style="2194" customWidth="1"/>
    <col min="15351" max="15351" width="73.5703125" style="2194" customWidth="1"/>
    <col min="15352" max="15352" width="11.28515625" style="2194" bestFit="1" customWidth="1"/>
    <col min="15353" max="15354" width="10.140625" style="2194" bestFit="1" customWidth="1"/>
    <col min="15355" max="15356" width="11.28515625" style="2194" bestFit="1" customWidth="1"/>
    <col min="15357" max="15358" width="10.140625" style="2194" bestFit="1" customWidth="1"/>
    <col min="15359" max="15359" width="11.28515625" style="2194" bestFit="1" customWidth="1"/>
    <col min="15360" max="15605" width="9.140625" style="2194"/>
    <col min="15606" max="15606" width="6.7109375" style="2194" customWidth="1"/>
    <col min="15607" max="15607" width="73.5703125" style="2194" customWidth="1"/>
    <col min="15608" max="15608" width="11.28515625" style="2194" bestFit="1" customWidth="1"/>
    <col min="15609" max="15610" width="10.140625" style="2194" bestFit="1" customWidth="1"/>
    <col min="15611" max="15612" width="11.28515625" style="2194" bestFit="1" customWidth="1"/>
    <col min="15613" max="15614" width="10.140625" style="2194" bestFit="1" customWidth="1"/>
    <col min="15615" max="15615" width="11.28515625" style="2194" bestFit="1" customWidth="1"/>
    <col min="15616" max="15861" width="9.140625" style="2194"/>
    <col min="15862" max="15862" width="6.7109375" style="2194" customWidth="1"/>
    <col min="15863" max="15863" width="73.5703125" style="2194" customWidth="1"/>
    <col min="15864" max="15864" width="11.28515625" style="2194" bestFit="1" customWidth="1"/>
    <col min="15865" max="15866" width="10.140625" style="2194" bestFit="1" customWidth="1"/>
    <col min="15867" max="15868" width="11.28515625" style="2194" bestFit="1" customWidth="1"/>
    <col min="15869" max="15870" width="10.140625" style="2194" bestFit="1" customWidth="1"/>
    <col min="15871" max="15871" width="11.28515625" style="2194" bestFit="1" customWidth="1"/>
    <col min="15872" max="16117" width="9.140625" style="2194"/>
    <col min="16118" max="16118" width="6.7109375" style="2194" customWidth="1"/>
    <col min="16119" max="16119" width="73.5703125" style="2194" customWidth="1"/>
    <col min="16120" max="16120" width="11.28515625" style="2194" bestFit="1" customWidth="1"/>
    <col min="16121" max="16122" width="10.140625" style="2194" bestFit="1" customWidth="1"/>
    <col min="16123" max="16124" width="11.28515625" style="2194" bestFit="1" customWidth="1"/>
    <col min="16125" max="16126" width="10.140625" style="2194" bestFit="1" customWidth="1"/>
    <col min="16127" max="16127" width="11.28515625" style="2194" bestFit="1" customWidth="1"/>
    <col min="16128" max="16384" width="9.140625" style="2194"/>
  </cols>
  <sheetData>
    <row r="1" spans="2:11" ht="14.25" customHeight="1">
      <c r="K1" s="2196" t="s">
        <v>1011</v>
      </c>
    </row>
    <row r="2" spans="2:11" ht="14.25" customHeight="1">
      <c r="B2" s="2197" t="s">
        <v>931</v>
      </c>
      <c r="C2" s="2197"/>
      <c r="D2" s="2197"/>
      <c r="E2" s="2197"/>
      <c r="F2" s="2197"/>
      <c r="G2" s="2197"/>
      <c r="H2" s="2197"/>
      <c r="I2" s="2197"/>
      <c r="J2" s="2197"/>
      <c r="K2" s="2197"/>
    </row>
    <row r="3" spans="2:11" ht="14.25" customHeight="1" thickBot="1">
      <c r="B3" s="2198"/>
      <c r="C3" s="2198"/>
      <c r="D3" s="2198"/>
      <c r="E3" s="2198"/>
      <c r="F3" s="2198"/>
      <c r="G3" s="2198"/>
      <c r="J3" s="2199" t="s">
        <v>836</v>
      </c>
      <c r="K3" s="2199"/>
    </row>
    <row r="4" spans="2:11" ht="15.75" customHeight="1" thickBot="1">
      <c r="B4" s="2200" t="s">
        <v>768</v>
      </c>
      <c r="C4" s="2200" t="s">
        <v>710</v>
      </c>
      <c r="D4" s="2201" t="s">
        <v>3</v>
      </c>
      <c r="E4" s="2202"/>
      <c r="F4" s="2202"/>
      <c r="G4" s="2203"/>
      <c r="H4" s="2201" t="s">
        <v>4</v>
      </c>
      <c r="I4" s="2202"/>
      <c r="J4" s="2202"/>
      <c r="K4" s="2203"/>
    </row>
    <row r="5" spans="2:11" ht="32.25" customHeight="1" thickBot="1">
      <c r="B5" s="2204"/>
      <c r="C5" s="2204"/>
      <c r="D5" s="2205" t="s">
        <v>25</v>
      </c>
      <c r="E5" s="2206" t="s">
        <v>646</v>
      </c>
      <c r="F5" s="2207" t="s">
        <v>647</v>
      </c>
      <c r="G5" s="2208" t="s">
        <v>28</v>
      </c>
      <c r="H5" s="2205" t="s">
        <v>25</v>
      </c>
      <c r="I5" s="2206" t="s">
        <v>646</v>
      </c>
      <c r="J5" s="2207" t="s">
        <v>647</v>
      </c>
      <c r="K5" s="2208" t="s">
        <v>28</v>
      </c>
    </row>
    <row r="6" spans="2:11" ht="15" customHeight="1" thickBot="1">
      <c r="B6" s="2209" t="s">
        <v>932</v>
      </c>
      <c r="C6" s="2210"/>
      <c r="D6" s="2211"/>
      <c r="E6" s="2212"/>
      <c r="F6" s="2212"/>
      <c r="G6" s="2213"/>
      <c r="H6" s="2211"/>
      <c r="I6" s="2212"/>
      <c r="J6" s="2212"/>
      <c r="K6" s="2213"/>
    </row>
    <row r="7" spans="2:11" ht="25.5">
      <c r="B7" s="2214">
        <v>1</v>
      </c>
      <c r="C7" s="2215" t="s">
        <v>933</v>
      </c>
      <c r="D7" s="2216">
        <v>10979.936</v>
      </c>
      <c r="E7" s="2217">
        <v>12448.239599999999</v>
      </c>
      <c r="F7" s="2218">
        <v>3337.471880000001</v>
      </c>
      <c r="G7" s="2219">
        <v>26765.64748</v>
      </c>
      <c r="H7" s="2216">
        <v>14919.424999999999</v>
      </c>
      <c r="I7" s="2217">
        <v>8945.1435999999994</v>
      </c>
      <c r="J7" s="2218">
        <v>3337.4718800000001</v>
      </c>
      <c r="K7" s="2219">
        <v>27202.04048</v>
      </c>
    </row>
    <row r="8" spans="2:11">
      <c r="B8" s="2220">
        <v>1.1000000000000001</v>
      </c>
      <c r="C8" s="2221" t="s">
        <v>934</v>
      </c>
      <c r="D8" s="2222">
        <v>7806.6980000000003</v>
      </c>
      <c r="E8" s="2223">
        <v>10691.434590000001</v>
      </c>
      <c r="F8" s="2224">
        <v>3000.1759999999999</v>
      </c>
      <c r="G8" s="2219">
        <v>21498.308590000001</v>
      </c>
      <c r="H8" s="2222">
        <v>11439.878000000001</v>
      </c>
      <c r="I8" s="2223">
        <v>7797.7445900000002</v>
      </c>
      <c r="J8" s="2224">
        <v>3000.1759999999999</v>
      </c>
      <c r="K8" s="2219">
        <v>22237.798589999999</v>
      </c>
    </row>
    <row r="9" spans="2:11">
      <c r="B9" s="2220" t="s">
        <v>935</v>
      </c>
      <c r="C9" s="2221" t="s">
        <v>936</v>
      </c>
      <c r="D9" s="2222">
        <v>7806.6980000000003</v>
      </c>
      <c r="E9" s="2223">
        <v>10691.434590000001</v>
      </c>
      <c r="F9" s="2224">
        <v>3000.1759999999999</v>
      </c>
      <c r="G9" s="2219">
        <v>21498.308590000001</v>
      </c>
      <c r="H9" s="2222">
        <v>11439.878000000001</v>
      </c>
      <c r="I9" s="2223">
        <v>7797.7445900000002</v>
      </c>
      <c r="J9" s="2224">
        <v>3000.1759999999999</v>
      </c>
      <c r="K9" s="2219">
        <v>22237.798589999999</v>
      </c>
    </row>
    <row r="10" spans="2:11">
      <c r="B10" s="2220" t="s">
        <v>937</v>
      </c>
      <c r="C10" s="2221" t="s">
        <v>938</v>
      </c>
      <c r="D10" s="2222">
        <v>0</v>
      </c>
      <c r="E10" s="2223">
        <v>0</v>
      </c>
      <c r="F10" s="2224">
        <v>0</v>
      </c>
      <c r="G10" s="2219">
        <v>0</v>
      </c>
      <c r="H10" s="2222">
        <v>0</v>
      </c>
      <c r="I10" s="2223">
        <v>0</v>
      </c>
      <c r="J10" s="2224">
        <v>0</v>
      </c>
      <c r="K10" s="2219">
        <v>0</v>
      </c>
    </row>
    <row r="11" spans="2:11">
      <c r="B11" s="2220" t="s">
        <v>939</v>
      </c>
      <c r="C11" s="2221" t="s">
        <v>940</v>
      </c>
      <c r="D11" s="2222">
        <v>3173.2379999999998</v>
      </c>
      <c r="E11" s="2223">
        <v>1756.80501</v>
      </c>
      <c r="F11" s="2224">
        <v>337.29587999999967</v>
      </c>
      <c r="G11" s="2219">
        <v>5267.3388899999991</v>
      </c>
      <c r="H11" s="2222">
        <v>3479.547</v>
      </c>
      <c r="I11" s="2223">
        <v>1147.3990100000001</v>
      </c>
      <c r="J11" s="2224">
        <v>337.29588000000001</v>
      </c>
      <c r="K11" s="2219">
        <v>4964.2418899999993</v>
      </c>
    </row>
    <row r="12" spans="2:11">
      <c r="B12" s="2220" t="s">
        <v>941</v>
      </c>
      <c r="C12" s="2221" t="s">
        <v>942</v>
      </c>
      <c r="D12" s="2222">
        <v>3173.2379999999998</v>
      </c>
      <c r="E12" s="2223">
        <v>1756.80501</v>
      </c>
      <c r="F12" s="2224">
        <v>337.29587999999967</v>
      </c>
      <c r="G12" s="2219">
        <v>5267.3388899999991</v>
      </c>
      <c r="H12" s="2222">
        <v>3479.547</v>
      </c>
      <c r="I12" s="2223">
        <v>1147.3990100000001</v>
      </c>
      <c r="J12" s="2224">
        <v>337.29588000000001</v>
      </c>
      <c r="K12" s="2219">
        <v>4964.2418899999993</v>
      </c>
    </row>
    <row r="13" spans="2:11">
      <c r="B13" s="2220" t="s">
        <v>943</v>
      </c>
      <c r="C13" s="2221" t="s">
        <v>944</v>
      </c>
      <c r="D13" s="2222">
        <v>0</v>
      </c>
      <c r="E13" s="2223">
        <v>0</v>
      </c>
      <c r="F13" s="2224">
        <v>0</v>
      </c>
      <c r="G13" s="2219">
        <v>0</v>
      </c>
      <c r="H13" s="2222">
        <v>0</v>
      </c>
      <c r="I13" s="2223">
        <v>0</v>
      </c>
      <c r="J13" s="2224">
        <v>0</v>
      </c>
      <c r="K13" s="2219">
        <v>0</v>
      </c>
    </row>
    <row r="14" spans="2:11">
      <c r="B14" s="2220" t="s">
        <v>945</v>
      </c>
      <c r="C14" s="2221" t="s">
        <v>946</v>
      </c>
      <c r="D14" s="2222">
        <v>17718.704000000002</v>
      </c>
      <c r="E14" s="2223">
        <v>907.85235</v>
      </c>
      <c r="F14" s="2224">
        <v>-1644.6591000000001</v>
      </c>
      <c r="G14" s="2219">
        <v>16981.897250000002</v>
      </c>
      <c r="H14" s="2222">
        <v>18793.395</v>
      </c>
      <c r="I14" s="2223">
        <v>1430.0166899999999</v>
      </c>
      <c r="J14" s="2224">
        <v>-1559.9224300000001</v>
      </c>
      <c r="K14" s="2219">
        <v>18663.489260000002</v>
      </c>
    </row>
    <row r="15" spans="2:11">
      <c r="B15" s="2220" t="s">
        <v>947</v>
      </c>
      <c r="C15" s="2221" t="s">
        <v>259</v>
      </c>
      <c r="D15" s="2222">
        <v>10421.724</v>
      </c>
      <c r="E15" s="2223">
        <v>1361.4420799999998</v>
      </c>
      <c r="F15" s="2224">
        <v>194.25551999999979</v>
      </c>
      <c r="G15" s="2219">
        <v>11977.4216</v>
      </c>
      <c r="H15" s="2222">
        <v>10831.231</v>
      </c>
      <c r="I15" s="2223">
        <v>1409.7140799999997</v>
      </c>
      <c r="J15" s="2224">
        <v>142.03019</v>
      </c>
      <c r="K15" s="2219">
        <v>12382.975269999999</v>
      </c>
    </row>
    <row r="16" spans="2:11">
      <c r="B16" s="2220" t="s">
        <v>948</v>
      </c>
      <c r="C16" s="2221" t="s">
        <v>949</v>
      </c>
      <c r="D16" s="2222">
        <v>6937.4759999999997</v>
      </c>
      <c r="E16" s="2223">
        <v>735.45599000000004</v>
      </c>
      <c r="F16" s="2224">
        <v>14.123000000000232</v>
      </c>
      <c r="G16" s="2219">
        <v>7687.0549899999996</v>
      </c>
      <c r="H16" s="2222">
        <v>7570.5810000000001</v>
      </c>
      <c r="I16" s="2223">
        <v>862.32388000000003</v>
      </c>
      <c r="J16" s="2224">
        <v>0</v>
      </c>
      <c r="K16" s="2219">
        <v>8432.90488</v>
      </c>
    </row>
    <row r="17" spans="2:11">
      <c r="B17" s="2220" t="s">
        <v>950</v>
      </c>
      <c r="C17" s="2221" t="s">
        <v>951</v>
      </c>
      <c r="D17" s="2222">
        <v>0</v>
      </c>
      <c r="E17" s="2223">
        <v>1306.62636</v>
      </c>
      <c r="F17" s="2224">
        <v>1853.0376200000001</v>
      </c>
      <c r="G17" s="2219">
        <v>3159.6639800000003</v>
      </c>
      <c r="H17" s="2222">
        <v>0</v>
      </c>
      <c r="I17" s="2223">
        <v>-842.02127000000007</v>
      </c>
      <c r="J17" s="2224">
        <v>-1701.95262</v>
      </c>
      <c r="K17" s="2219">
        <v>-2543.9738900000002</v>
      </c>
    </row>
    <row r="18" spans="2:11">
      <c r="B18" s="2220" t="s">
        <v>952</v>
      </c>
      <c r="C18" s="2221" t="s">
        <v>953</v>
      </c>
      <c r="D18" s="2222">
        <v>359.50400000000002</v>
      </c>
      <c r="E18" s="2223">
        <v>117.58064</v>
      </c>
      <c r="F18" s="2224">
        <v>0</v>
      </c>
      <c r="G18" s="2219">
        <v>477.08464000000004</v>
      </c>
      <c r="H18" s="2222">
        <v>391.58300000000003</v>
      </c>
      <c r="I18" s="2223">
        <v>0</v>
      </c>
      <c r="J18" s="2224">
        <v>0</v>
      </c>
      <c r="K18" s="2219">
        <v>391.58300000000003</v>
      </c>
    </row>
    <row r="19" spans="2:11">
      <c r="B19" s="2220" t="s">
        <v>954</v>
      </c>
      <c r="C19" s="2221" t="s">
        <v>955</v>
      </c>
      <c r="D19" s="2222">
        <v>0</v>
      </c>
      <c r="E19" s="2223">
        <v>0</v>
      </c>
      <c r="F19" s="2224">
        <v>0</v>
      </c>
      <c r="G19" s="2219">
        <v>0</v>
      </c>
      <c r="H19" s="2222">
        <v>0</v>
      </c>
      <c r="I19" s="2223">
        <v>0</v>
      </c>
      <c r="J19" s="2224">
        <v>0</v>
      </c>
      <c r="K19" s="2219">
        <v>0</v>
      </c>
    </row>
    <row r="20" spans="2:11">
      <c r="B20" s="2220" t="s">
        <v>956</v>
      </c>
      <c r="C20" s="2221" t="s">
        <v>957</v>
      </c>
      <c r="D20" s="2222">
        <v>0</v>
      </c>
      <c r="E20" s="2223">
        <v>0</v>
      </c>
      <c r="F20" s="2224">
        <v>0</v>
      </c>
      <c r="G20" s="2219">
        <v>0</v>
      </c>
      <c r="H20" s="2222">
        <v>0</v>
      </c>
      <c r="I20" s="2223">
        <v>0</v>
      </c>
      <c r="J20" s="2224">
        <v>0</v>
      </c>
      <c r="K20" s="2219">
        <v>0</v>
      </c>
    </row>
    <row r="21" spans="2:11">
      <c r="B21" s="2220" t="s">
        <v>958</v>
      </c>
      <c r="C21" s="2221" t="s">
        <v>959</v>
      </c>
      <c r="D21" s="2222">
        <v>0</v>
      </c>
      <c r="E21" s="2223">
        <v>0</v>
      </c>
      <c r="F21" s="2224">
        <v>0</v>
      </c>
      <c r="G21" s="2219">
        <v>0</v>
      </c>
      <c r="H21" s="2222">
        <v>0</v>
      </c>
      <c r="I21" s="2223">
        <v>0</v>
      </c>
      <c r="J21" s="2224">
        <v>0</v>
      </c>
      <c r="K21" s="2219">
        <v>0</v>
      </c>
    </row>
    <row r="22" spans="2:11">
      <c r="B22" s="2220" t="s">
        <v>960</v>
      </c>
      <c r="C22" s="2221" t="s">
        <v>961</v>
      </c>
      <c r="D22" s="2222">
        <v>0</v>
      </c>
      <c r="E22" s="2223">
        <v>0</v>
      </c>
      <c r="F22" s="2224">
        <v>0</v>
      </c>
      <c r="G22" s="2219">
        <v>0</v>
      </c>
      <c r="H22" s="2222">
        <v>0</v>
      </c>
      <c r="I22" s="2223">
        <v>0</v>
      </c>
      <c r="J22" s="2224">
        <v>0</v>
      </c>
      <c r="K22" s="2219">
        <v>0</v>
      </c>
    </row>
    <row r="23" spans="2:11">
      <c r="B23" s="2220" t="s">
        <v>962</v>
      </c>
      <c r="C23" s="2221" t="s">
        <v>963</v>
      </c>
      <c r="D23" s="2222">
        <v>80.272999999999996</v>
      </c>
      <c r="E23" s="2223">
        <v>108.16491000000001</v>
      </c>
      <c r="F23" s="2224">
        <v>74.617329999999981</v>
      </c>
      <c r="G23" s="2219">
        <v>263.05524000000003</v>
      </c>
      <c r="H23" s="2222">
        <v>81.643550000000005</v>
      </c>
      <c r="I23" s="2223">
        <v>89.271029999999996</v>
      </c>
      <c r="J23" s="2224">
        <v>6.3860000000000001</v>
      </c>
      <c r="K23" s="2219">
        <v>177.30058</v>
      </c>
    </row>
    <row r="24" spans="2:11">
      <c r="B24" s="2220" t="s">
        <v>964</v>
      </c>
      <c r="C24" s="2221" t="s">
        <v>965</v>
      </c>
      <c r="D24" s="2222">
        <v>0</v>
      </c>
      <c r="E24" s="2223">
        <v>48.305</v>
      </c>
      <c r="F24" s="2224">
        <v>69.170330000000007</v>
      </c>
      <c r="G24" s="2219">
        <v>117.47533000000001</v>
      </c>
      <c r="H24" s="2222">
        <v>0</v>
      </c>
      <c r="I24" s="2223">
        <v>35.673120000000004</v>
      </c>
      <c r="J24" s="2224">
        <v>2.5329999999999999</v>
      </c>
      <c r="K24" s="2219">
        <v>38.206120000000006</v>
      </c>
    </row>
    <row r="25" spans="2:11">
      <c r="B25" s="2220" t="s">
        <v>966</v>
      </c>
      <c r="C25" s="2221" t="s">
        <v>967</v>
      </c>
      <c r="D25" s="2222">
        <v>0</v>
      </c>
      <c r="E25" s="2223">
        <v>0</v>
      </c>
      <c r="F25" s="2224">
        <v>0</v>
      </c>
      <c r="G25" s="2219">
        <v>0</v>
      </c>
      <c r="H25" s="2222">
        <v>0</v>
      </c>
      <c r="I25" s="2223">
        <v>0</v>
      </c>
      <c r="J25" s="2224">
        <v>0</v>
      </c>
      <c r="K25" s="2219">
        <v>0</v>
      </c>
    </row>
    <row r="26" spans="2:11">
      <c r="B26" s="2220" t="s">
        <v>968</v>
      </c>
      <c r="C26" s="2221" t="s">
        <v>969</v>
      </c>
      <c r="D26" s="2222">
        <v>51.024999999999999</v>
      </c>
      <c r="E26" s="2223">
        <v>59.859910000000006</v>
      </c>
      <c r="F26" s="2224">
        <v>5.4470000000000001</v>
      </c>
      <c r="G26" s="2219">
        <v>116.33190999999999</v>
      </c>
      <c r="H26" s="2222">
        <v>51.084000000000003</v>
      </c>
      <c r="I26" s="2223">
        <v>53.597910000000006</v>
      </c>
      <c r="J26" s="2224">
        <v>3.8530000000000002</v>
      </c>
      <c r="K26" s="2219">
        <v>108.53491000000001</v>
      </c>
    </row>
    <row r="27" spans="2:11" ht="25.5">
      <c r="B27" s="2220" t="s">
        <v>970</v>
      </c>
      <c r="C27" s="2221" t="s">
        <v>971</v>
      </c>
      <c r="D27" s="2222">
        <v>0</v>
      </c>
      <c r="E27" s="2223">
        <v>0</v>
      </c>
      <c r="F27" s="2224">
        <v>0</v>
      </c>
      <c r="G27" s="2219">
        <v>0</v>
      </c>
      <c r="H27" s="2222">
        <v>0</v>
      </c>
      <c r="I27" s="2223">
        <v>0</v>
      </c>
      <c r="J27" s="2224">
        <v>0</v>
      </c>
      <c r="K27" s="2219">
        <v>0</v>
      </c>
    </row>
    <row r="28" spans="2:11" ht="25.5">
      <c r="B28" s="2220" t="s">
        <v>972</v>
      </c>
      <c r="C28" s="2221" t="s">
        <v>973</v>
      </c>
      <c r="D28" s="2222">
        <v>0</v>
      </c>
      <c r="E28" s="2223">
        <v>0</v>
      </c>
      <c r="F28" s="2224">
        <v>0</v>
      </c>
      <c r="G28" s="2219">
        <v>0</v>
      </c>
      <c r="H28" s="2222">
        <v>0</v>
      </c>
      <c r="I28" s="2223">
        <v>0</v>
      </c>
      <c r="J28" s="2224">
        <v>0</v>
      </c>
      <c r="K28" s="2219">
        <v>0</v>
      </c>
    </row>
    <row r="29" spans="2:11">
      <c r="B29" s="2220" t="s">
        <v>974</v>
      </c>
      <c r="C29" s="2221" t="s">
        <v>975</v>
      </c>
      <c r="D29" s="2222">
        <v>29.248000000000001</v>
      </c>
      <c r="E29" s="2223">
        <v>0</v>
      </c>
      <c r="F29" s="2224">
        <v>0</v>
      </c>
      <c r="G29" s="2219">
        <v>29.248000000000001</v>
      </c>
      <c r="H29" s="2222">
        <v>30.559549999999998</v>
      </c>
      <c r="I29" s="2223">
        <v>0</v>
      </c>
      <c r="J29" s="2224">
        <v>0</v>
      </c>
      <c r="K29" s="2219">
        <v>30.559549999999998</v>
      </c>
    </row>
    <row r="30" spans="2:11">
      <c r="B30" s="2220" t="s">
        <v>976</v>
      </c>
      <c r="C30" s="2221" t="s">
        <v>977</v>
      </c>
      <c r="D30" s="2222">
        <v>0</v>
      </c>
      <c r="E30" s="2223">
        <v>0</v>
      </c>
      <c r="F30" s="2224">
        <v>0</v>
      </c>
      <c r="G30" s="2219">
        <v>0</v>
      </c>
      <c r="H30" s="2222">
        <v>0</v>
      </c>
      <c r="I30" s="2223">
        <v>0</v>
      </c>
      <c r="J30" s="2224">
        <v>0</v>
      </c>
      <c r="K30" s="2219">
        <v>0</v>
      </c>
    </row>
    <row r="31" spans="2:11" ht="15" thickBot="1">
      <c r="B31" s="2225" t="s">
        <v>978</v>
      </c>
      <c r="C31" s="2226" t="s">
        <v>932</v>
      </c>
      <c r="D31" s="2227">
        <v>28618.366999999998</v>
      </c>
      <c r="E31" s="2228">
        <v>13247.92704</v>
      </c>
      <c r="F31" s="2229">
        <v>1618.1954500000011</v>
      </c>
      <c r="G31" s="2219">
        <v>43484.48949</v>
      </c>
      <c r="H31" s="2227">
        <v>33631.176450000006</v>
      </c>
      <c r="I31" s="2228">
        <v>10285.88926</v>
      </c>
      <c r="J31" s="2229">
        <v>1771.1634499999998</v>
      </c>
      <c r="K31" s="2219">
        <v>45688.22916000001</v>
      </c>
    </row>
    <row r="32" spans="2:11" ht="15" customHeight="1" thickBot="1">
      <c r="B32" s="2209" t="s">
        <v>979</v>
      </c>
      <c r="C32" s="2210"/>
      <c r="D32" s="2230"/>
      <c r="E32" s="2231"/>
      <c r="F32" s="2231"/>
      <c r="G32" s="2232"/>
      <c r="H32" s="2230"/>
      <c r="I32" s="2231"/>
      <c r="J32" s="2231"/>
      <c r="K32" s="2232"/>
    </row>
    <row r="33" spans="2:11" ht="25.5">
      <c r="B33" s="2214" t="s">
        <v>980</v>
      </c>
      <c r="C33" s="2215" t="s">
        <v>981</v>
      </c>
      <c r="D33" s="2216">
        <v>90.977999999999994</v>
      </c>
      <c r="E33" s="2217">
        <v>19.545000000000002</v>
      </c>
      <c r="F33" s="2218">
        <v>0</v>
      </c>
      <c r="G33" s="2219">
        <v>110.523</v>
      </c>
      <c r="H33" s="2216">
        <v>110.52260000000001</v>
      </c>
      <c r="I33" s="2217">
        <v>0</v>
      </c>
      <c r="J33" s="2218">
        <v>0</v>
      </c>
      <c r="K33" s="2219">
        <v>110.52260000000001</v>
      </c>
    </row>
    <row r="34" spans="2:11">
      <c r="B34" s="2220" t="s">
        <v>813</v>
      </c>
      <c r="C34" s="2221" t="s">
        <v>934</v>
      </c>
      <c r="D34" s="2222">
        <v>90.977999999999994</v>
      </c>
      <c r="E34" s="2223">
        <v>0</v>
      </c>
      <c r="F34" s="2224">
        <v>0</v>
      </c>
      <c r="G34" s="2219">
        <v>90.977999999999994</v>
      </c>
      <c r="H34" s="2222">
        <v>90.97760000000001</v>
      </c>
      <c r="I34" s="2223">
        <v>0</v>
      </c>
      <c r="J34" s="2224">
        <v>0</v>
      </c>
      <c r="K34" s="2219">
        <v>90.97760000000001</v>
      </c>
    </row>
    <row r="35" spans="2:11" s="2193" customFormat="1">
      <c r="B35" s="2220" t="s">
        <v>815</v>
      </c>
      <c r="C35" s="2221" t="s">
        <v>940</v>
      </c>
      <c r="D35" s="2222">
        <v>0</v>
      </c>
      <c r="E35" s="2223">
        <v>19.545000000000002</v>
      </c>
      <c r="F35" s="2224">
        <v>0</v>
      </c>
      <c r="G35" s="2219">
        <v>19.545000000000002</v>
      </c>
      <c r="H35" s="2222">
        <v>19.545000000000002</v>
      </c>
      <c r="I35" s="2223">
        <v>0</v>
      </c>
      <c r="J35" s="2224">
        <v>0</v>
      </c>
      <c r="K35" s="2219">
        <v>19.545000000000002</v>
      </c>
    </row>
    <row r="36" spans="2:11" s="2193" customFormat="1">
      <c r="B36" s="2220" t="s">
        <v>982</v>
      </c>
      <c r="C36" s="2221" t="s">
        <v>261</v>
      </c>
      <c r="D36" s="2222">
        <v>59.079000000000001</v>
      </c>
      <c r="E36" s="2223">
        <v>96.104290000000006</v>
      </c>
      <c r="F36" s="2224">
        <v>52.483380000000004</v>
      </c>
      <c r="G36" s="2219">
        <v>207.66667000000001</v>
      </c>
      <c r="H36" s="2222">
        <v>189.74579999999997</v>
      </c>
      <c r="I36" s="2223">
        <v>163.96038000000001</v>
      </c>
      <c r="J36" s="2224">
        <v>137.48745000000002</v>
      </c>
      <c r="K36" s="2219">
        <v>491.19363000000004</v>
      </c>
    </row>
    <row r="37" spans="2:11" s="2193" customFormat="1">
      <c r="B37" s="2220" t="s">
        <v>983</v>
      </c>
      <c r="C37" s="2221" t="s">
        <v>984</v>
      </c>
      <c r="D37" s="2222">
        <v>0</v>
      </c>
      <c r="E37" s="2223">
        <v>424.17615000000001</v>
      </c>
      <c r="F37" s="2224">
        <v>307.9735</v>
      </c>
      <c r="G37" s="2219">
        <v>732.14965000000007</v>
      </c>
      <c r="H37" s="2222">
        <v>0</v>
      </c>
      <c r="I37" s="2223">
        <v>331.4436</v>
      </c>
      <c r="J37" s="2224">
        <v>307.40600000000001</v>
      </c>
      <c r="K37" s="2219">
        <v>638.84960000000001</v>
      </c>
    </row>
    <row r="38" spans="2:11" s="2193" customFormat="1">
      <c r="B38" s="2220" t="s">
        <v>985</v>
      </c>
      <c r="C38" s="2221" t="s">
        <v>986</v>
      </c>
      <c r="D38" s="2222">
        <v>2451.4690000000001</v>
      </c>
      <c r="E38" s="2223">
        <v>1295.6616000000001</v>
      </c>
      <c r="F38" s="2224">
        <v>113.95</v>
      </c>
      <c r="G38" s="2219">
        <v>3861.0806000000002</v>
      </c>
      <c r="H38" s="2222">
        <v>2299.3969999999999</v>
      </c>
      <c r="I38" s="2223">
        <v>1225.9147999999998</v>
      </c>
      <c r="J38" s="2224">
        <v>0</v>
      </c>
      <c r="K38" s="2219">
        <v>3525.3117999999995</v>
      </c>
    </row>
    <row r="39" spans="2:11" s="2193" customFormat="1" ht="25.5">
      <c r="B39" s="2233" t="s">
        <v>987</v>
      </c>
      <c r="C39" s="2234" t="s">
        <v>988</v>
      </c>
      <c r="D39" s="2235">
        <v>2542.4470000000001</v>
      </c>
      <c r="E39" s="2236">
        <v>1315.2066</v>
      </c>
      <c r="F39" s="2237">
        <v>113.95</v>
      </c>
      <c r="G39" s="2219">
        <v>3971.6036000000004</v>
      </c>
      <c r="H39" s="2235">
        <v>2409.9196000000002</v>
      </c>
      <c r="I39" s="2236">
        <v>1089.2454</v>
      </c>
      <c r="J39" s="2237">
        <v>0</v>
      </c>
      <c r="K39" s="2219">
        <v>3499.165</v>
      </c>
    </row>
    <row r="40" spans="2:11" s="2193" customFormat="1" ht="18" customHeight="1" thickBot="1">
      <c r="B40" s="2238" t="s">
        <v>989</v>
      </c>
      <c r="C40" s="2239" t="s">
        <v>979</v>
      </c>
      <c r="D40" s="2240">
        <v>2601.5259999999998</v>
      </c>
      <c r="E40" s="2241">
        <v>1835.48704</v>
      </c>
      <c r="F40" s="2242">
        <v>474.40687999999989</v>
      </c>
      <c r="G40" s="2219">
        <v>4911.4199200000003</v>
      </c>
      <c r="H40" s="2240">
        <v>2599.6653999999999</v>
      </c>
      <c r="I40" s="2241">
        <v>1584.6493799999998</v>
      </c>
      <c r="J40" s="2242">
        <v>402.61044999999973</v>
      </c>
      <c r="K40" s="2219">
        <v>4586.9252299999998</v>
      </c>
    </row>
    <row r="41" spans="2:11" s="2193" customFormat="1" ht="27.75" customHeight="1" thickBot="1">
      <c r="B41" s="2209" t="s">
        <v>990</v>
      </c>
      <c r="C41" s="2210"/>
      <c r="D41" s="2230"/>
      <c r="E41" s="2231"/>
      <c r="F41" s="2231"/>
      <c r="G41" s="2232"/>
      <c r="H41" s="2230"/>
      <c r="I41" s="2231"/>
      <c r="J41" s="2231"/>
      <c r="K41" s="2232"/>
    </row>
    <row r="42" spans="2:11" s="2193" customFormat="1" ht="25.5">
      <c r="B42" s="2214">
        <v>10</v>
      </c>
      <c r="C42" s="2215" t="s">
        <v>991</v>
      </c>
      <c r="D42" s="2216">
        <v>413.27499999999998</v>
      </c>
      <c r="E42" s="2217">
        <v>4.5570000000000004</v>
      </c>
      <c r="F42" s="2218">
        <v>38.99</v>
      </c>
      <c r="G42" s="2219">
        <v>456.822</v>
      </c>
      <c r="H42" s="2216">
        <v>441.62400000000002</v>
      </c>
      <c r="I42" s="2217">
        <v>61.849589999999999</v>
      </c>
      <c r="J42" s="2218">
        <v>38.99</v>
      </c>
      <c r="K42" s="2219">
        <v>542.46358999999995</v>
      </c>
    </row>
    <row r="43" spans="2:11" s="2193" customFormat="1" ht="25.5">
      <c r="B43" s="2220">
        <v>11</v>
      </c>
      <c r="C43" s="2221" t="s">
        <v>992</v>
      </c>
      <c r="D43" s="2222">
        <v>0</v>
      </c>
      <c r="E43" s="2223">
        <v>0</v>
      </c>
      <c r="F43" s="2224">
        <v>0</v>
      </c>
      <c r="G43" s="2219">
        <v>0</v>
      </c>
      <c r="H43" s="2222">
        <v>0</v>
      </c>
      <c r="I43" s="2223">
        <v>0</v>
      </c>
      <c r="J43" s="2224">
        <v>0</v>
      </c>
      <c r="K43" s="2219">
        <v>0</v>
      </c>
    </row>
    <row r="44" spans="2:11" s="2193" customFormat="1" ht="25.5">
      <c r="B44" s="2220">
        <v>12</v>
      </c>
      <c r="C44" s="2221" t="s">
        <v>993</v>
      </c>
      <c r="D44" s="2222">
        <v>0</v>
      </c>
      <c r="E44" s="2223">
        <v>0</v>
      </c>
      <c r="F44" s="2224">
        <v>0</v>
      </c>
      <c r="G44" s="2219">
        <v>0</v>
      </c>
      <c r="H44" s="2222">
        <v>0</v>
      </c>
      <c r="I44" s="2223">
        <v>0</v>
      </c>
      <c r="J44" s="2224">
        <v>0</v>
      </c>
      <c r="K44" s="2219">
        <v>0</v>
      </c>
    </row>
    <row r="45" spans="2:11" s="2193" customFormat="1" ht="25.5">
      <c r="B45" s="2220">
        <v>13</v>
      </c>
      <c r="C45" s="2221" t="s">
        <v>994</v>
      </c>
      <c r="D45" s="2222">
        <v>0</v>
      </c>
      <c r="E45" s="2223">
        <v>0</v>
      </c>
      <c r="F45" s="2224">
        <v>0</v>
      </c>
      <c r="G45" s="2219">
        <v>0</v>
      </c>
      <c r="H45" s="2222">
        <v>0</v>
      </c>
      <c r="I45" s="2223">
        <v>0</v>
      </c>
      <c r="J45" s="2224">
        <v>0</v>
      </c>
      <c r="K45" s="2219">
        <v>0</v>
      </c>
    </row>
    <row r="46" spans="2:11" s="2193" customFormat="1">
      <c r="B46" s="2220">
        <v>14</v>
      </c>
      <c r="C46" s="2221" t="s">
        <v>995</v>
      </c>
      <c r="D46" s="2222">
        <v>0</v>
      </c>
      <c r="E46" s="2223">
        <v>0</v>
      </c>
      <c r="F46" s="2224">
        <v>0</v>
      </c>
      <c r="G46" s="2219">
        <v>0</v>
      </c>
      <c r="H46" s="2222">
        <v>0</v>
      </c>
      <c r="I46" s="2223">
        <v>0</v>
      </c>
      <c r="J46" s="2224">
        <v>0</v>
      </c>
      <c r="K46" s="2219">
        <v>0</v>
      </c>
    </row>
    <row r="47" spans="2:11" s="2193" customFormat="1">
      <c r="B47" s="2220">
        <v>15</v>
      </c>
      <c r="C47" s="2221" t="s">
        <v>996</v>
      </c>
      <c r="D47" s="2222">
        <v>0</v>
      </c>
      <c r="E47" s="2223">
        <v>0</v>
      </c>
      <c r="F47" s="2224">
        <v>0</v>
      </c>
      <c r="G47" s="2219">
        <v>0</v>
      </c>
      <c r="H47" s="2222">
        <v>0</v>
      </c>
      <c r="I47" s="2223">
        <v>0</v>
      </c>
      <c r="J47" s="2224">
        <v>0</v>
      </c>
      <c r="K47" s="2219">
        <v>0</v>
      </c>
    </row>
    <row r="48" spans="2:11" s="2193" customFormat="1">
      <c r="B48" s="2220">
        <v>16</v>
      </c>
      <c r="C48" s="2221" t="s">
        <v>997</v>
      </c>
      <c r="D48" s="2222">
        <v>0</v>
      </c>
      <c r="E48" s="2223">
        <v>0</v>
      </c>
      <c r="F48" s="2224">
        <v>0</v>
      </c>
      <c r="G48" s="2219">
        <v>0</v>
      </c>
      <c r="H48" s="2222">
        <v>0</v>
      </c>
      <c r="I48" s="2223">
        <v>0</v>
      </c>
      <c r="J48" s="2224">
        <v>0</v>
      </c>
      <c r="K48" s="2219">
        <v>0</v>
      </c>
    </row>
    <row r="49" spans="2:12" s="2193" customFormat="1">
      <c r="B49" s="2243" t="s">
        <v>998</v>
      </c>
      <c r="C49" s="2244" t="s">
        <v>999</v>
      </c>
      <c r="D49" s="2245">
        <v>413.27499999999998</v>
      </c>
      <c r="E49" s="2246">
        <v>4.5570000000000004</v>
      </c>
      <c r="F49" s="2247">
        <v>38.99</v>
      </c>
      <c r="G49" s="2219">
        <v>456.822</v>
      </c>
      <c r="H49" s="2245">
        <v>441.62400000000002</v>
      </c>
      <c r="I49" s="2246">
        <v>61.849589999999999</v>
      </c>
      <c r="J49" s="2247">
        <v>38.99</v>
      </c>
      <c r="K49" s="2219">
        <v>542.46358999999995</v>
      </c>
    </row>
    <row r="50" spans="2:12" s="2193" customFormat="1">
      <c r="B50" s="2243" t="s">
        <v>1000</v>
      </c>
      <c r="C50" s="2244" t="s">
        <v>1001</v>
      </c>
      <c r="D50" s="2245">
        <v>28292.614000000001</v>
      </c>
      <c r="E50" s="2246">
        <v>13245.64854</v>
      </c>
      <c r="F50" s="2247">
        <v>1598.7004500000012</v>
      </c>
      <c r="G50" s="2219">
        <v>43136.96299</v>
      </c>
      <c r="H50" s="2245">
        <v>33285.67295</v>
      </c>
      <c r="I50" s="2246">
        <v>10254.964464999999</v>
      </c>
      <c r="J50" s="2247">
        <v>1751.6684499999997</v>
      </c>
      <c r="K50" s="2219">
        <v>45292.305864999995</v>
      </c>
    </row>
    <row r="51" spans="2:12" s="2193" customFormat="1" ht="15" thickBot="1">
      <c r="B51" s="2238" t="s">
        <v>1002</v>
      </c>
      <c r="C51" s="2239" t="s">
        <v>1003</v>
      </c>
      <c r="D51" s="2240">
        <v>2514.0039999999999</v>
      </c>
      <c r="E51" s="2241">
        <v>1833.2085400000001</v>
      </c>
      <c r="F51" s="2242">
        <v>454.91187999999988</v>
      </c>
      <c r="G51" s="2219">
        <v>4802.1244200000001</v>
      </c>
      <c r="H51" s="2240">
        <v>2503.5448999999999</v>
      </c>
      <c r="I51" s="2241">
        <v>1553.7245849999999</v>
      </c>
      <c r="J51" s="2242">
        <v>383.11544999999973</v>
      </c>
      <c r="K51" s="2219">
        <v>4440.3849349999991</v>
      </c>
    </row>
    <row r="52" spans="2:12" s="2193" customFormat="1" ht="15.75" customHeight="1" thickBot="1">
      <c r="B52" s="2248"/>
      <c r="C52" s="2249" t="s">
        <v>1004</v>
      </c>
      <c r="D52" s="2250"/>
      <c r="E52" s="2251"/>
      <c r="F52" s="2251"/>
      <c r="G52" s="2252"/>
      <c r="H52" s="2250"/>
      <c r="I52" s="2251"/>
      <c r="J52" s="2251"/>
      <c r="K52" s="2252"/>
    </row>
    <row r="53" spans="2:12" s="2193" customFormat="1">
      <c r="B53" s="2253" t="s">
        <v>1005</v>
      </c>
      <c r="C53" s="2254" t="s">
        <v>1006</v>
      </c>
      <c r="D53" s="2255">
        <v>28292.614000000001</v>
      </c>
      <c r="E53" s="2256">
        <v>13245.64854</v>
      </c>
      <c r="F53" s="2257">
        <v>1598.7004500000012</v>
      </c>
      <c r="G53" s="2258">
        <v>43136.96299</v>
      </c>
      <c r="H53" s="2255">
        <v>33285.67295</v>
      </c>
      <c r="I53" s="2256">
        <v>10254.964464999999</v>
      </c>
      <c r="J53" s="2257">
        <v>1751.6684499999997</v>
      </c>
      <c r="K53" s="2258">
        <v>45292.305864999995</v>
      </c>
    </row>
    <row r="54" spans="2:12" s="2193" customFormat="1">
      <c r="B54" s="2243" t="s">
        <v>1007</v>
      </c>
      <c r="C54" s="2259" t="s">
        <v>1008</v>
      </c>
      <c r="D54" s="2235">
        <v>2514.0039999999999</v>
      </c>
      <c r="E54" s="2236">
        <v>1833.2085400000001</v>
      </c>
      <c r="F54" s="2237">
        <v>454.91187999999988</v>
      </c>
      <c r="G54" s="2260">
        <v>4802.1244200000001</v>
      </c>
      <c r="H54" s="2235">
        <v>2503.5448999999999</v>
      </c>
      <c r="I54" s="2236">
        <v>1553.7245849999999</v>
      </c>
      <c r="J54" s="2237">
        <v>383.11544999999973</v>
      </c>
      <c r="K54" s="2260">
        <v>4440.3849349999991</v>
      </c>
    </row>
    <row r="55" spans="2:12" s="2193" customFormat="1" ht="15" thickBot="1">
      <c r="B55" s="2261" t="s">
        <v>1009</v>
      </c>
      <c r="C55" s="2262" t="s">
        <v>1010</v>
      </c>
      <c r="D55" s="2263">
        <v>30806.617999999999</v>
      </c>
      <c r="E55" s="2264">
        <v>15078.85708</v>
      </c>
      <c r="F55" s="2265">
        <v>2053.612330000004</v>
      </c>
      <c r="G55" s="2266">
        <v>47939.087410000007</v>
      </c>
      <c r="H55" s="2263">
        <v>35789.217850000001</v>
      </c>
      <c r="I55" s="2264">
        <v>11808.689050000001</v>
      </c>
      <c r="J55" s="2265">
        <v>2134.7838999999994</v>
      </c>
      <c r="K55" s="2266">
        <v>49732.690800000004</v>
      </c>
      <c r="L55" s="2267"/>
    </row>
    <row r="56" spans="2:12" s="2193" customFormat="1" ht="18.75" customHeight="1">
      <c r="B56" s="2268"/>
      <c r="C56" s="2268"/>
      <c r="D56" s="2268"/>
      <c r="E56" s="2268"/>
      <c r="F56" s="2268"/>
      <c r="G56" s="2268"/>
      <c r="H56" s="2268"/>
      <c r="I56" s="2268"/>
      <c r="J56" s="2268"/>
      <c r="K56" s="2268"/>
    </row>
    <row r="57" spans="2:12" s="2193" customFormat="1">
      <c r="G57" s="2269"/>
    </row>
    <row r="58" spans="2:12" s="2193" customFormat="1">
      <c r="B58" s="2270"/>
      <c r="G58" s="2269"/>
    </row>
    <row r="59" spans="2:12" s="2193" customFormat="1">
      <c r="B59" s="2270"/>
      <c r="G59" s="2269"/>
    </row>
    <row r="60" spans="2:12" s="2193" customFormat="1">
      <c r="B60" s="2270"/>
      <c r="G60" s="2269"/>
    </row>
    <row r="61" spans="2:12" s="2193" customFormat="1">
      <c r="B61" s="2270"/>
      <c r="G61" s="2269"/>
    </row>
    <row r="62" spans="2:12" s="2193" customFormat="1">
      <c r="B62" s="2270"/>
      <c r="G62" s="2269"/>
    </row>
    <row r="63" spans="2:12" s="2193" customFormat="1">
      <c r="B63" s="2270"/>
      <c r="G63" s="2269"/>
    </row>
    <row r="64" spans="2:12" s="2193" customFormat="1">
      <c r="B64" s="2270"/>
      <c r="G64" s="2269"/>
    </row>
    <row r="65" spans="2:7" s="2193" customFormat="1">
      <c r="B65" s="2270"/>
      <c r="G65" s="2269"/>
    </row>
    <row r="66" spans="2:7" s="2193" customFormat="1">
      <c r="B66" s="2270"/>
      <c r="G66" s="2269"/>
    </row>
    <row r="67" spans="2:7" s="2193" customFormat="1">
      <c r="B67" s="2270"/>
      <c r="G67" s="2269"/>
    </row>
    <row r="68" spans="2:7" s="2193" customFormat="1">
      <c r="B68" s="2270"/>
      <c r="G68" s="2269"/>
    </row>
    <row r="69" spans="2:7" s="2193" customFormat="1">
      <c r="B69" s="2270"/>
      <c r="G69" s="2269"/>
    </row>
    <row r="70" spans="2:7" s="2193" customFormat="1">
      <c r="B70" s="2270"/>
      <c r="G70" s="2269"/>
    </row>
    <row r="85" spans="7:7" s="2193" customFormat="1">
      <c r="G85" s="2269"/>
    </row>
  </sheetData>
  <mergeCells count="11">
    <mergeCell ref="B6:C6"/>
    <mergeCell ref="D6:G6"/>
    <mergeCell ref="H6:K6"/>
    <mergeCell ref="B32:C32"/>
    <mergeCell ref="B41:C41"/>
    <mergeCell ref="B2:K2"/>
    <mergeCell ref="J3:K3"/>
    <mergeCell ref="B4:B5"/>
    <mergeCell ref="C4:C5"/>
    <mergeCell ref="D4:G4"/>
    <mergeCell ref="H4:K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workbookViewId="0"/>
  </sheetViews>
  <sheetFormatPr defaultRowHeight="12.75"/>
  <cols>
    <col min="1" max="1" width="5.140625" style="2272" customWidth="1"/>
    <col min="2" max="2" width="9.140625" style="2272"/>
    <col min="3" max="3" width="57.85546875" style="2272" customWidth="1"/>
    <col min="4" max="4" width="10.5703125" style="2272" customWidth="1"/>
    <col min="5" max="5" width="11.42578125" style="2272" customWidth="1"/>
    <col min="6" max="6" width="10.5703125" style="2272" customWidth="1"/>
    <col min="7" max="7" width="10" style="2272" customWidth="1"/>
    <col min="8" max="8" width="8.42578125" style="2272" bestFit="1" customWidth="1"/>
    <col min="9" max="9" width="10.85546875" style="2272" customWidth="1"/>
    <col min="10" max="10" width="10.140625" style="2272" bestFit="1" customWidth="1"/>
    <col min="11" max="11" width="10.140625" style="2272" customWidth="1"/>
    <col min="12" max="250" width="9.140625" style="2272"/>
    <col min="251" max="251" width="57.85546875" style="2272" customWidth="1"/>
    <col min="252" max="252" width="8.42578125" style="2272" bestFit="1" customWidth="1"/>
    <col min="253" max="253" width="8.42578125" style="2272" customWidth="1"/>
    <col min="254" max="254" width="7.7109375" style="2272" customWidth="1"/>
    <col min="255" max="255" width="8.140625" style="2272" customWidth="1"/>
    <col min="256" max="256" width="9.85546875" style="2272" customWidth="1"/>
    <col min="257" max="257" width="9" style="2272" customWidth="1"/>
    <col min="258" max="258" width="8.5703125" style="2272" customWidth="1"/>
    <col min="259" max="259" width="9.7109375" style="2272" customWidth="1"/>
    <col min="260" max="506" width="9.140625" style="2272"/>
    <col min="507" max="507" width="57.85546875" style="2272" customWidth="1"/>
    <col min="508" max="508" width="8.42578125" style="2272" bestFit="1" customWidth="1"/>
    <col min="509" max="509" width="8.42578125" style="2272" customWidth="1"/>
    <col min="510" max="510" width="7.7109375" style="2272" customWidth="1"/>
    <col min="511" max="511" width="8.140625" style="2272" customWidth="1"/>
    <col min="512" max="512" width="9.85546875" style="2272" customWidth="1"/>
    <col min="513" max="513" width="9" style="2272" customWidth="1"/>
    <col min="514" max="514" width="8.5703125" style="2272" customWidth="1"/>
    <col min="515" max="515" width="9.7109375" style="2272" customWidth="1"/>
    <col min="516" max="762" width="9.140625" style="2272"/>
    <col min="763" max="763" width="57.85546875" style="2272" customWidth="1"/>
    <col min="764" max="764" width="8.42578125" style="2272" bestFit="1" customWidth="1"/>
    <col min="765" max="765" width="8.42578125" style="2272" customWidth="1"/>
    <col min="766" max="766" width="7.7109375" style="2272" customWidth="1"/>
    <col min="767" max="767" width="8.140625" style="2272" customWidth="1"/>
    <col min="768" max="768" width="9.85546875" style="2272" customWidth="1"/>
    <col min="769" max="769" width="9" style="2272" customWidth="1"/>
    <col min="770" max="770" width="8.5703125" style="2272" customWidth="1"/>
    <col min="771" max="771" width="9.7109375" style="2272" customWidth="1"/>
    <col min="772" max="1018" width="9.140625" style="2272"/>
    <col min="1019" max="1019" width="57.85546875" style="2272" customWidth="1"/>
    <col min="1020" max="1020" width="8.42578125" style="2272" bestFit="1" customWidth="1"/>
    <col min="1021" max="1021" width="8.42578125" style="2272" customWidth="1"/>
    <col min="1022" max="1022" width="7.7109375" style="2272" customWidth="1"/>
    <col min="1023" max="1023" width="8.140625" style="2272" customWidth="1"/>
    <col min="1024" max="1024" width="9.85546875" style="2272" customWidth="1"/>
    <col min="1025" max="1025" width="9" style="2272" customWidth="1"/>
    <col min="1026" max="1026" width="8.5703125" style="2272" customWidth="1"/>
    <col min="1027" max="1027" width="9.7109375" style="2272" customWidth="1"/>
    <col min="1028" max="1274" width="9.140625" style="2272"/>
    <col min="1275" max="1275" width="57.85546875" style="2272" customWidth="1"/>
    <col min="1276" max="1276" width="8.42578125" style="2272" bestFit="1" customWidth="1"/>
    <col min="1277" max="1277" width="8.42578125" style="2272" customWidth="1"/>
    <col min="1278" max="1278" width="7.7109375" style="2272" customWidth="1"/>
    <col min="1279" max="1279" width="8.140625" style="2272" customWidth="1"/>
    <col min="1280" max="1280" width="9.85546875" style="2272" customWidth="1"/>
    <col min="1281" max="1281" width="9" style="2272" customWidth="1"/>
    <col min="1282" max="1282" width="8.5703125" style="2272" customWidth="1"/>
    <col min="1283" max="1283" width="9.7109375" style="2272" customWidth="1"/>
    <col min="1284" max="1530" width="9.140625" style="2272"/>
    <col min="1531" max="1531" width="57.85546875" style="2272" customWidth="1"/>
    <col min="1532" max="1532" width="8.42578125" style="2272" bestFit="1" customWidth="1"/>
    <col min="1533" max="1533" width="8.42578125" style="2272" customWidth="1"/>
    <col min="1534" max="1534" width="7.7109375" style="2272" customWidth="1"/>
    <col min="1535" max="1535" width="8.140625" style="2272" customWidth="1"/>
    <col min="1536" max="1536" width="9.85546875" style="2272" customWidth="1"/>
    <col min="1537" max="1537" width="9" style="2272" customWidth="1"/>
    <col min="1538" max="1538" width="8.5703125" style="2272" customWidth="1"/>
    <col min="1539" max="1539" width="9.7109375" style="2272" customWidth="1"/>
    <col min="1540" max="1786" width="9.140625" style="2272"/>
    <col min="1787" max="1787" width="57.85546875" style="2272" customWidth="1"/>
    <col min="1788" max="1788" width="8.42578125" style="2272" bestFit="1" customWidth="1"/>
    <col min="1789" max="1789" width="8.42578125" style="2272" customWidth="1"/>
    <col min="1790" max="1790" width="7.7109375" style="2272" customWidth="1"/>
    <col min="1791" max="1791" width="8.140625" style="2272" customWidth="1"/>
    <col min="1792" max="1792" width="9.85546875" style="2272" customWidth="1"/>
    <col min="1793" max="1793" width="9" style="2272" customWidth="1"/>
    <col min="1794" max="1794" width="8.5703125" style="2272" customWidth="1"/>
    <col min="1795" max="1795" width="9.7109375" style="2272" customWidth="1"/>
    <col min="1796" max="2042" width="9.140625" style="2272"/>
    <col min="2043" max="2043" width="57.85546875" style="2272" customWidth="1"/>
    <col min="2044" max="2044" width="8.42578125" style="2272" bestFit="1" customWidth="1"/>
    <col min="2045" max="2045" width="8.42578125" style="2272" customWidth="1"/>
    <col min="2046" max="2046" width="7.7109375" style="2272" customWidth="1"/>
    <col min="2047" max="2047" width="8.140625" style="2272" customWidth="1"/>
    <col min="2048" max="2048" width="9.85546875" style="2272" customWidth="1"/>
    <col min="2049" max="2049" width="9" style="2272" customWidth="1"/>
    <col min="2050" max="2050" width="8.5703125" style="2272" customWidth="1"/>
    <col min="2051" max="2051" width="9.7109375" style="2272" customWidth="1"/>
    <col min="2052" max="2298" width="9.140625" style="2272"/>
    <col min="2299" max="2299" width="57.85546875" style="2272" customWidth="1"/>
    <col min="2300" max="2300" width="8.42578125" style="2272" bestFit="1" customWidth="1"/>
    <col min="2301" max="2301" width="8.42578125" style="2272" customWidth="1"/>
    <col min="2302" max="2302" width="7.7109375" style="2272" customWidth="1"/>
    <col min="2303" max="2303" width="8.140625" style="2272" customWidth="1"/>
    <col min="2304" max="2304" width="9.85546875" style="2272" customWidth="1"/>
    <col min="2305" max="2305" width="9" style="2272" customWidth="1"/>
    <col min="2306" max="2306" width="8.5703125" style="2272" customWidth="1"/>
    <col min="2307" max="2307" width="9.7109375" style="2272" customWidth="1"/>
    <col min="2308" max="2554" width="9.140625" style="2272"/>
    <col min="2555" max="2555" width="57.85546875" style="2272" customWidth="1"/>
    <col min="2556" max="2556" width="8.42578125" style="2272" bestFit="1" customWidth="1"/>
    <col min="2557" max="2557" width="8.42578125" style="2272" customWidth="1"/>
    <col min="2558" max="2558" width="7.7109375" style="2272" customWidth="1"/>
    <col min="2559" max="2559" width="8.140625" style="2272" customWidth="1"/>
    <col min="2560" max="2560" width="9.85546875" style="2272" customWidth="1"/>
    <col min="2561" max="2561" width="9" style="2272" customWidth="1"/>
    <col min="2562" max="2562" width="8.5703125" style="2272" customWidth="1"/>
    <col min="2563" max="2563" width="9.7109375" style="2272" customWidth="1"/>
    <col min="2564" max="2810" width="9.140625" style="2272"/>
    <col min="2811" max="2811" width="57.85546875" style="2272" customWidth="1"/>
    <col min="2812" max="2812" width="8.42578125" style="2272" bestFit="1" customWidth="1"/>
    <col min="2813" max="2813" width="8.42578125" style="2272" customWidth="1"/>
    <col min="2814" max="2814" width="7.7109375" style="2272" customWidth="1"/>
    <col min="2815" max="2815" width="8.140625" style="2272" customWidth="1"/>
    <col min="2816" max="2816" width="9.85546875" style="2272" customWidth="1"/>
    <col min="2817" max="2817" width="9" style="2272" customWidth="1"/>
    <col min="2818" max="2818" width="8.5703125" style="2272" customWidth="1"/>
    <col min="2819" max="2819" width="9.7109375" style="2272" customWidth="1"/>
    <col min="2820" max="3066" width="9.140625" style="2272"/>
    <col min="3067" max="3067" width="57.85546875" style="2272" customWidth="1"/>
    <col min="3068" max="3068" width="8.42578125" style="2272" bestFit="1" customWidth="1"/>
    <col min="3069" max="3069" width="8.42578125" style="2272" customWidth="1"/>
    <col min="3070" max="3070" width="7.7109375" style="2272" customWidth="1"/>
    <col min="3071" max="3071" width="8.140625" style="2272" customWidth="1"/>
    <col min="3072" max="3072" width="9.85546875" style="2272" customWidth="1"/>
    <col min="3073" max="3073" width="9" style="2272" customWidth="1"/>
    <col min="3074" max="3074" width="8.5703125" style="2272" customWidth="1"/>
    <col min="3075" max="3075" width="9.7109375" style="2272" customWidth="1"/>
    <col min="3076" max="3322" width="9.140625" style="2272"/>
    <col min="3323" max="3323" width="57.85546875" style="2272" customWidth="1"/>
    <col min="3324" max="3324" width="8.42578125" style="2272" bestFit="1" customWidth="1"/>
    <col min="3325" max="3325" width="8.42578125" style="2272" customWidth="1"/>
    <col min="3326" max="3326" width="7.7109375" style="2272" customWidth="1"/>
    <col min="3327" max="3327" width="8.140625" style="2272" customWidth="1"/>
    <col min="3328" max="3328" width="9.85546875" style="2272" customWidth="1"/>
    <col min="3329" max="3329" width="9" style="2272" customWidth="1"/>
    <col min="3330" max="3330" width="8.5703125" style="2272" customWidth="1"/>
    <col min="3331" max="3331" width="9.7109375" style="2272" customWidth="1"/>
    <col min="3332" max="3578" width="9.140625" style="2272"/>
    <col min="3579" max="3579" width="57.85546875" style="2272" customWidth="1"/>
    <col min="3580" max="3580" width="8.42578125" style="2272" bestFit="1" customWidth="1"/>
    <col min="3581" max="3581" width="8.42578125" style="2272" customWidth="1"/>
    <col min="3582" max="3582" width="7.7109375" style="2272" customWidth="1"/>
    <col min="3583" max="3583" width="8.140625" style="2272" customWidth="1"/>
    <col min="3584" max="3584" width="9.85546875" style="2272" customWidth="1"/>
    <col min="3585" max="3585" width="9" style="2272" customWidth="1"/>
    <col min="3586" max="3586" width="8.5703125" style="2272" customWidth="1"/>
    <col min="3587" max="3587" width="9.7109375" style="2272" customWidth="1"/>
    <col min="3588" max="3834" width="9.140625" style="2272"/>
    <col min="3835" max="3835" width="57.85546875" style="2272" customWidth="1"/>
    <col min="3836" max="3836" width="8.42578125" style="2272" bestFit="1" customWidth="1"/>
    <col min="3837" max="3837" width="8.42578125" style="2272" customWidth="1"/>
    <col min="3838" max="3838" width="7.7109375" style="2272" customWidth="1"/>
    <col min="3839" max="3839" width="8.140625" style="2272" customWidth="1"/>
    <col min="3840" max="3840" width="9.85546875" style="2272" customWidth="1"/>
    <col min="3841" max="3841" width="9" style="2272" customWidth="1"/>
    <col min="3842" max="3842" width="8.5703125" style="2272" customWidth="1"/>
    <col min="3843" max="3843" width="9.7109375" style="2272" customWidth="1"/>
    <col min="3844" max="4090" width="9.140625" style="2272"/>
    <col min="4091" max="4091" width="57.85546875" style="2272" customWidth="1"/>
    <col min="4092" max="4092" width="8.42578125" style="2272" bestFit="1" customWidth="1"/>
    <col min="4093" max="4093" width="8.42578125" style="2272" customWidth="1"/>
    <col min="4094" max="4094" width="7.7109375" style="2272" customWidth="1"/>
    <col min="4095" max="4095" width="8.140625" style="2272" customWidth="1"/>
    <col min="4096" max="4096" width="9.85546875" style="2272" customWidth="1"/>
    <col min="4097" max="4097" width="9" style="2272" customWidth="1"/>
    <col min="4098" max="4098" width="8.5703125" style="2272" customWidth="1"/>
    <col min="4099" max="4099" width="9.7109375" style="2272" customWidth="1"/>
    <col min="4100" max="4346" width="9.140625" style="2272"/>
    <col min="4347" max="4347" width="57.85546875" style="2272" customWidth="1"/>
    <col min="4348" max="4348" width="8.42578125" style="2272" bestFit="1" customWidth="1"/>
    <col min="4349" max="4349" width="8.42578125" style="2272" customWidth="1"/>
    <col min="4350" max="4350" width="7.7109375" style="2272" customWidth="1"/>
    <col min="4351" max="4351" width="8.140625" style="2272" customWidth="1"/>
    <col min="4352" max="4352" width="9.85546875" style="2272" customWidth="1"/>
    <col min="4353" max="4353" width="9" style="2272" customWidth="1"/>
    <col min="4354" max="4354" width="8.5703125" style="2272" customWidth="1"/>
    <col min="4355" max="4355" width="9.7109375" style="2272" customWidth="1"/>
    <col min="4356" max="4602" width="9.140625" style="2272"/>
    <col min="4603" max="4603" width="57.85546875" style="2272" customWidth="1"/>
    <col min="4604" max="4604" width="8.42578125" style="2272" bestFit="1" customWidth="1"/>
    <col min="4605" max="4605" width="8.42578125" style="2272" customWidth="1"/>
    <col min="4606" max="4606" width="7.7109375" style="2272" customWidth="1"/>
    <col min="4607" max="4607" width="8.140625" style="2272" customWidth="1"/>
    <col min="4608" max="4608" width="9.85546875" style="2272" customWidth="1"/>
    <col min="4609" max="4609" width="9" style="2272" customWidth="1"/>
    <col min="4610" max="4610" width="8.5703125" style="2272" customWidth="1"/>
    <col min="4611" max="4611" width="9.7109375" style="2272" customWidth="1"/>
    <col min="4612" max="4858" width="9.140625" style="2272"/>
    <col min="4859" max="4859" width="57.85546875" style="2272" customWidth="1"/>
    <col min="4860" max="4860" width="8.42578125" style="2272" bestFit="1" customWidth="1"/>
    <col min="4861" max="4861" width="8.42578125" style="2272" customWidth="1"/>
    <col min="4862" max="4862" width="7.7109375" style="2272" customWidth="1"/>
    <col min="4863" max="4863" width="8.140625" style="2272" customWidth="1"/>
    <col min="4864" max="4864" width="9.85546875" style="2272" customWidth="1"/>
    <col min="4865" max="4865" width="9" style="2272" customWidth="1"/>
    <col min="4866" max="4866" width="8.5703125" style="2272" customWidth="1"/>
    <col min="4867" max="4867" width="9.7109375" style="2272" customWidth="1"/>
    <col min="4868" max="5114" width="9.140625" style="2272"/>
    <col min="5115" max="5115" width="57.85546875" style="2272" customWidth="1"/>
    <col min="5116" max="5116" width="8.42578125" style="2272" bestFit="1" customWidth="1"/>
    <col min="5117" max="5117" width="8.42578125" style="2272" customWidth="1"/>
    <col min="5118" max="5118" width="7.7109375" style="2272" customWidth="1"/>
    <col min="5119" max="5119" width="8.140625" style="2272" customWidth="1"/>
    <col min="5120" max="5120" width="9.85546875" style="2272" customWidth="1"/>
    <col min="5121" max="5121" width="9" style="2272" customWidth="1"/>
    <col min="5122" max="5122" width="8.5703125" style="2272" customWidth="1"/>
    <col min="5123" max="5123" width="9.7109375" style="2272" customWidth="1"/>
    <col min="5124" max="5370" width="9.140625" style="2272"/>
    <col min="5371" max="5371" width="57.85546875" style="2272" customWidth="1"/>
    <col min="5372" max="5372" width="8.42578125" style="2272" bestFit="1" customWidth="1"/>
    <col min="5373" max="5373" width="8.42578125" style="2272" customWidth="1"/>
    <col min="5374" max="5374" width="7.7109375" style="2272" customWidth="1"/>
    <col min="5375" max="5375" width="8.140625" style="2272" customWidth="1"/>
    <col min="5376" max="5376" width="9.85546875" style="2272" customWidth="1"/>
    <col min="5377" max="5377" width="9" style="2272" customWidth="1"/>
    <col min="5378" max="5378" width="8.5703125" style="2272" customWidth="1"/>
    <col min="5379" max="5379" width="9.7109375" style="2272" customWidth="1"/>
    <col min="5380" max="5626" width="9.140625" style="2272"/>
    <col min="5627" max="5627" width="57.85546875" style="2272" customWidth="1"/>
    <col min="5628" max="5628" width="8.42578125" style="2272" bestFit="1" customWidth="1"/>
    <col min="5629" max="5629" width="8.42578125" style="2272" customWidth="1"/>
    <col min="5630" max="5630" width="7.7109375" style="2272" customWidth="1"/>
    <col min="5631" max="5631" width="8.140625" style="2272" customWidth="1"/>
    <col min="5632" max="5632" width="9.85546875" style="2272" customWidth="1"/>
    <col min="5633" max="5633" width="9" style="2272" customWidth="1"/>
    <col min="5634" max="5634" width="8.5703125" style="2272" customWidth="1"/>
    <col min="5635" max="5635" width="9.7109375" style="2272" customWidth="1"/>
    <col min="5636" max="5882" width="9.140625" style="2272"/>
    <col min="5883" max="5883" width="57.85546875" style="2272" customWidth="1"/>
    <col min="5884" max="5884" width="8.42578125" style="2272" bestFit="1" customWidth="1"/>
    <col min="5885" max="5885" width="8.42578125" style="2272" customWidth="1"/>
    <col min="5886" max="5886" width="7.7109375" style="2272" customWidth="1"/>
    <col min="5887" max="5887" width="8.140625" style="2272" customWidth="1"/>
    <col min="5888" max="5888" width="9.85546875" style="2272" customWidth="1"/>
    <col min="5889" max="5889" width="9" style="2272" customWidth="1"/>
    <col min="5890" max="5890" width="8.5703125" style="2272" customWidth="1"/>
    <col min="5891" max="5891" width="9.7109375" style="2272" customWidth="1"/>
    <col min="5892" max="6138" width="9.140625" style="2272"/>
    <col min="6139" max="6139" width="57.85546875" style="2272" customWidth="1"/>
    <col min="6140" max="6140" width="8.42578125" style="2272" bestFit="1" customWidth="1"/>
    <col min="6141" max="6141" width="8.42578125" style="2272" customWidth="1"/>
    <col min="6142" max="6142" width="7.7109375" style="2272" customWidth="1"/>
    <col min="6143" max="6143" width="8.140625" style="2272" customWidth="1"/>
    <col min="6144" max="6144" width="9.85546875" style="2272" customWidth="1"/>
    <col min="6145" max="6145" width="9" style="2272" customWidth="1"/>
    <col min="6146" max="6146" width="8.5703125" style="2272" customWidth="1"/>
    <col min="6147" max="6147" width="9.7109375" style="2272" customWidth="1"/>
    <col min="6148" max="6394" width="9.140625" style="2272"/>
    <col min="6395" max="6395" width="57.85546875" style="2272" customWidth="1"/>
    <col min="6396" max="6396" width="8.42578125" style="2272" bestFit="1" customWidth="1"/>
    <col min="6397" max="6397" width="8.42578125" style="2272" customWidth="1"/>
    <col min="6398" max="6398" width="7.7109375" style="2272" customWidth="1"/>
    <col min="6399" max="6399" width="8.140625" style="2272" customWidth="1"/>
    <col min="6400" max="6400" width="9.85546875" style="2272" customWidth="1"/>
    <col min="6401" max="6401" width="9" style="2272" customWidth="1"/>
    <col min="6402" max="6402" width="8.5703125" style="2272" customWidth="1"/>
    <col min="6403" max="6403" width="9.7109375" style="2272" customWidth="1"/>
    <col min="6404" max="6650" width="9.140625" style="2272"/>
    <col min="6651" max="6651" width="57.85546875" style="2272" customWidth="1"/>
    <col min="6652" max="6652" width="8.42578125" style="2272" bestFit="1" customWidth="1"/>
    <col min="6653" max="6653" width="8.42578125" style="2272" customWidth="1"/>
    <col min="6654" max="6654" width="7.7109375" style="2272" customWidth="1"/>
    <col min="6655" max="6655" width="8.140625" style="2272" customWidth="1"/>
    <col min="6656" max="6656" width="9.85546875" style="2272" customWidth="1"/>
    <col min="6657" max="6657" width="9" style="2272" customWidth="1"/>
    <col min="6658" max="6658" width="8.5703125" style="2272" customWidth="1"/>
    <col min="6659" max="6659" width="9.7109375" style="2272" customWidth="1"/>
    <col min="6660" max="6906" width="9.140625" style="2272"/>
    <col min="6907" max="6907" width="57.85546875" style="2272" customWidth="1"/>
    <col min="6908" max="6908" width="8.42578125" style="2272" bestFit="1" customWidth="1"/>
    <col min="6909" max="6909" width="8.42578125" style="2272" customWidth="1"/>
    <col min="6910" max="6910" width="7.7109375" style="2272" customWidth="1"/>
    <col min="6911" max="6911" width="8.140625" style="2272" customWidth="1"/>
    <col min="6912" max="6912" width="9.85546875" style="2272" customWidth="1"/>
    <col min="6913" max="6913" width="9" style="2272" customWidth="1"/>
    <col min="6914" max="6914" width="8.5703125" style="2272" customWidth="1"/>
    <col min="6915" max="6915" width="9.7109375" style="2272" customWidth="1"/>
    <col min="6916" max="7162" width="9.140625" style="2272"/>
    <col min="7163" max="7163" width="57.85546875" style="2272" customWidth="1"/>
    <col min="7164" max="7164" width="8.42578125" style="2272" bestFit="1" customWidth="1"/>
    <col min="7165" max="7165" width="8.42578125" style="2272" customWidth="1"/>
    <col min="7166" max="7166" width="7.7109375" style="2272" customWidth="1"/>
    <col min="7167" max="7167" width="8.140625" style="2272" customWidth="1"/>
    <col min="7168" max="7168" width="9.85546875" style="2272" customWidth="1"/>
    <col min="7169" max="7169" width="9" style="2272" customWidth="1"/>
    <col min="7170" max="7170" width="8.5703125" style="2272" customWidth="1"/>
    <col min="7171" max="7171" width="9.7109375" style="2272" customWidth="1"/>
    <col min="7172" max="7418" width="9.140625" style="2272"/>
    <col min="7419" max="7419" width="57.85546875" style="2272" customWidth="1"/>
    <col min="7420" max="7420" width="8.42578125" style="2272" bestFit="1" customWidth="1"/>
    <col min="7421" max="7421" width="8.42578125" style="2272" customWidth="1"/>
    <col min="7422" max="7422" width="7.7109375" style="2272" customWidth="1"/>
    <col min="7423" max="7423" width="8.140625" style="2272" customWidth="1"/>
    <col min="7424" max="7424" width="9.85546875" style="2272" customWidth="1"/>
    <col min="7425" max="7425" width="9" style="2272" customWidth="1"/>
    <col min="7426" max="7426" width="8.5703125" style="2272" customWidth="1"/>
    <col min="7427" max="7427" width="9.7109375" style="2272" customWidth="1"/>
    <col min="7428" max="7674" width="9.140625" style="2272"/>
    <col min="7675" max="7675" width="57.85546875" style="2272" customWidth="1"/>
    <col min="7676" max="7676" width="8.42578125" style="2272" bestFit="1" customWidth="1"/>
    <col min="7677" max="7677" width="8.42578125" style="2272" customWidth="1"/>
    <col min="7678" max="7678" width="7.7109375" style="2272" customWidth="1"/>
    <col min="7679" max="7679" width="8.140625" style="2272" customWidth="1"/>
    <col min="7680" max="7680" width="9.85546875" style="2272" customWidth="1"/>
    <col min="7681" max="7681" width="9" style="2272" customWidth="1"/>
    <col min="7682" max="7682" width="8.5703125" style="2272" customWidth="1"/>
    <col min="7683" max="7683" width="9.7109375" style="2272" customWidth="1"/>
    <col min="7684" max="7930" width="9.140625" style="2272"/>
    <col min="7931" max="7931" width="57.85546875" style="2272" customWidth="1"/>
    <col min="7932" max="7932" width="8.42578125" style="2272" bestFit="1" customWidth="1"/>
    <col min="7933" max="7933" width="8.42578125" style="2272" customWidth="1"/>
    <col min="7934" max="7934" width="7.7109375" style="2272" customWidth="1"/>
    <col min="7935" max="7935" width="8.140625" style="2272" customWidth="1"/>
    <col min="7936" max="7936" width="9.85546875" style="2272" customWidth="1"/>
    <col min="7937" max="7937" width="9" style="2272" customWidth="1"/>
    <col min="7938" max="7938" width="8.5703125" style="2272" customWidth="1"/>
    <col min="7939" max="7939" width="9.7109375" style="2272" customWidth="1"/>
    <col min="7940" max="8186" width="9.140625" style="2272"/>
    <col min="8187" max="8187" width="57.85546875" style="2272" customWidth="1"/>
    <col min="8188" max="8188" width="8.42578125" style="2272" bestFit="1" customWidth="1"/>
    <col min="8189" max="8189" width="8.42578125" style="2272" customWidth="1"/>
    <col min="8190" max="8190" width="7.7109375" style="2272" customWidth="1"/>
    <col min="8191" max="8191" width="8.140625" style="2272" customWidth="1"/>
    <col min="8192" max="8192" width="9.85546875" style="2272" customWidth="1"/>
    <col min="8193" max="8193" width="9" style="2272" customWidth="1"/>
    <col min="8194" max="8194" width="8.5703125" style="2272" customWidth="1"/>
    <col min="8195" max="8195" width="9.7109375" style="2272" customWidth="1"/>
    <col min="8196" max="8442" width="9.140625" style="2272"/>
    <col min="8443" max="8443" width="57.85546875" style="2272" customWidth="1"/>
    <col min="8444" max="8444" width="8.42578125" style="2272" bestFit="1" customWidth="1"/>
    <col min="8445" max="8445" width="8.42578125" style="2272" customWidth="1"/>
    <col min="8446" max="8446" width="7.7109375" style="2272" customWidth="1"/>
    <col min="8447" max="8447" width="8.140625" style="2272" customWidth="1"/>
    <col min="8448" max="8448" width="9.85546875" style="2272" customWidth="1"/>
    <col min="8449" max="8449" width="9" style="2272" customWidth="1"/>
    <col min="8450" max="8450" width="8.5703125" style="2272" customWidth="1"/>
    <col min="8451" max="8451" width="9.7109375" style="2272" customWidth="1"/>
    <col min="8452" max="8698" width="9.140625" style="2272"/>
    <col min="8699" max="8699" width="57.85546875" style="2272" customWidth="1"/>
    <col min="8700" max="8700" width="8.42578125" style="2272" bestFit="1" customWidth="1"/>
    <col min="8701" max="8701" width="8.42578125" style="2272" customWidth="1"/>
    <col min="8702" max="8702" width="7.7109375" style="2272" customWidth="1"/>
    <col min="8703" max="8703" width="8.140625" style="2272" customWidth="1"/>
    <col min="8704" max="8704" width="9.85546875" style="2272" customWidth="1"/>
    <col min="8705" max="8705" width="9" style="2272" customWidth="1"/>
    <col min="8706" max="8706" width="8.5703125" style="2272" customWidth="1"/>
    <col min="8707" max="8707" width="9.7109375" style="2272" customWidth="1"/>
    <col min="8708" max="8954" width="9.140625" style="2272"/>
    <col min="8955" max="8955" width="57.85546875" style="2272" customWidth="1"/>
    <col min="8956" max="8956" width="8.42578125" style="2272" bestFit="1" customWidth="1"/>
    <col min="8957" max="8957" width="8.42578125" style="2272" customWidth="1"/>
    <col min="8958" max="8958" width="7.7109375" style="2272" customWidth="1"/>
    <col min="8959" max="8959" width="8.140625" style="2272" customWidth="1"/>
    <col min="8960" max="8960" width="9.85546875" style="2272" customWidth="1"/>
    <col min="8961" max="8961" width="9" style="2272" customWidth="1"/>
    <col min="8962" max="8962" width="8.5703125" style="2272" customWidth="1"/>
    <col min="8963" max="8963" width="9.7109375" style="2272" customWidth="1"/>
    <col min="8964" max="9210" width="9.140625" style="2272"/>
    <col min="9211" max="9211" width="57.85546875" style="2272" customWidth="1"/>
    <col min="9212" max="9212" width="8.42578125" style="2272" bestFit="1" customWidth="1"/>
    <col min="9213" max="9213" width="8.42578125" style="2272" customWidth="1"/>
    <col min="9214" max="9214" width="7.7109375" style="2272" customWidth="1"/>
    <col min="9215" max="9215" width="8.140625" style="2272" customWidth="1"/>
    <col min="9216" max="9216" width="9.85546875" style="2272" customWidth="1"/>
    <col min="9217" max="9217" width="9" style="2272" customWidth="1"/>
    <col min="9218" max="9218" width="8.5703125" style="2272" customWidth="1"/>
    <col min="9219" max="9219" width="9.7109375" style="2272" customWidth="1"/>
    <col min="9220" max="9466" width="9.140625" style="2272"/>
    <col min="9467" max="9467" width="57.85546875" style="2272" customWidth="1"/>
    <col min="9468" max="9468" width="8.42578125" style="2272" bestFit="1" customWidth="1"/>
    <col min="9469" max="9469" width="8.42578125" style="2272" customWidth="1"/>
    <col min="9470" max="9470" width="7.7109375" style="2272" customWidth="1"/>
    <col min="9471" max="9471" width="8.140625" style="2272" customWidth="1"/>
    <col min="9472" max="9472" width="9.85546875" style="2272" customWidth="1"/>
    <col min="9473" max="9473" width="9" style="2272" customWidth="1"/>
    <col min="9474" max="9474" width="8.5703125" style="2272" customWidth="1"/>
    <col min="9475" max="9475" width="9.7109375" style="2272" customWidth="1"/>
    <col min="9476" max="9722" width="9.140625" style="2272"/>
    <col min="9723" max="9723" width="57.85546875" style="2272" customWidth="1"/>
    <col min="9724" max="9724" width="8.42578125" style="2272" bestFit="1" customWidth="1"/>
    <col min="9725" max="9725" width="8.42578125" style="2272" customWidth="1"/>
    <col min="9726" max="9726" width="7.7109375" style="2272" customWidth="1"/>
    <col min="9727" max="9727" width="8.140625" style="2272" customWidth="1"/>
    <col min="9728" max="9728" width="9.85546875" style="2272" customWidth="1"/>
    <col min="9729" max="9729" width="9" style="2272" customWidth="1"/>
    <col min="9730" max="9730" width="8.5703125" style="2272" customWidth="1"/>
    <col min="9731" max="9731" width="9.7109375" style="2272" customWidth="1"/>
    <col min="9732" max="9978" width="9.140625" style="2272"/>
    <col min="9979" max="9979" width="57.85546875" style="2272" customWidth="1"/>
    <col min="9980" max="9980" width="8.42578125" style="2272" bestFit="1" customWidth="1"/>
    <col min="9981" max="9981" width="8.42578125" style="2272" customWidth="1"/>
    <col min="9982" max="9982" width="7.7109375" style="2272" customWidth="1"/>
    <col min="9983" max="9983" width="8.140625" style="2272" customWidth="1"/>
    <col min="9984" max="9984" width="9.85546875" style="2272" customWidth="1"/>
    <col min="9985" max="9985" width="9" style="2272" customWidth="1"/>
    <col min="9986" max="9986" width="8.5703125" style="2272" customWidth="1"/>
    <col min="9987" max="9987" width="9.7109375" style="2272" customWidth="1"/>
    <col min="9988" max="10234" width="9.140625" style="2272"/>
    <col min="10235" max="10235" width="57.85546875" style="2272" customWidth="1"/>
    <col min="10236" max="10236" width="8.42578125" style="2272" bestFit="1" customWidth="1"/>
    <col min="10237" max="10237" width="8.42578125" style="2272" customWidth="1"/>
    <col min="10238" max="10238" width="7.7109375" style="2272" customWidth="1"/>
    <col min="10239" max="10239" width="8.140625" style="2272" customWidth="1"/>
    <col min="10240" max="10240" width="9.85546875" style="2272" customWidth="1"/>
    <col min="10241" max="10241" width="9" style="2272" customWidth="1"/>
    <col min="10242" max="10242" width="8.5703125" style="2272" customWidth="1"/>
    <col min="10243" max="10243" width="9.7109375" style="2272" customWidth="1"/>
    <col min="10244" max="10490" width="9.140625" style="2272"/>
    <col min="10491" max="10491" width="57.85546875" style="2272" customWidth="1"/>
    <col min="10492" max="10492" width="8.42578125" style="2272" bestFit="1" customWidth="1"/>
    <col min="10493" max="10493" width="8.42578125" style="2272" customWidth="1"/>
    <col min="10494" max="10494" width="7.7109375" style="2272" customWidth="1"/>
    <col min="10495" max="10495" width="8.140625" style="2272" customWidth="1"/>
    <col min="10496" max="10496" width="9.85546875" style="2272" customWidth="1"/>
    <col min="10497" max="10497" width="9" style="2272" customWidth="1"/>
    <col min="10498" max="10498" width="8.5703125" style="2272" customWidth="1"/>
    <col min="10499" max="10499" width="9.7109375" style="2272" customWidth="1"/>
    <col min="10500" max="10746" width="9.140625" style="2272"/>
    <col min="10747" max="10747" width="57.85546875" style="2272" customWidth="1"/>
    <col min="10748" max="10748" width="8.42578125" style="2272" bestFit="1" customWidth="1"/>
    <col min="10749" max="10749" width="8.42578125" style="2272" customWidth="1"/>
    <col min="10750" max="10750" width="7.7109375" style="2272" customWidth="1"/>
    <col min="10751" max="10751" width="8.140625" style="2272" customWidth="1"/>
    <col min="10752" max="10752" width="9.85546875" style="2272" customWidth="1"/>
    <col min="10753" max="10753" width="9" style="2272" customWidth="1"/>
    <col min="10754" max="10754" width="8.5703125" style="2272" customWidth="1"/>
    <col min="10755" max="10755" width="9.7109375" style="2272" customWidth="1"/>
    <col min="10756" max="11002" width="9.140625" style="2272"/>
    <col min="11003" max="11003" width="57.85546875" style="2272" customWidth="1"/>
    <col min="11004" max="11004" width="8.42578125" style="2272" bestFit="1" customWidth="1"/>
    <col min="11005" max="11005" width="8.42578125" style="2272" customWidth="1"/>
    <col min="11006" max="11006" width="7.7109375" style="2272" customWidth="1"/>
    <col min="11007" max="11007" width="8.140625" style="2272" customWidth="1"/>
    <col min="11008" max="11008" width="9.85546875" style="2272" customWidth="1"/>
    <col min="11009" max="11009" width="9" style="2272" customWidth="1"/>
    <col min="11010" max="11010" width="8.5703125" style="2272" customWidth="1"/>
    <col min="11011" max="11011" width="9.7109375" style="2272" customWidth="1"/>
    <col min="11012" max="11258" width="9.140625" style="2272"/>
    <col min="11259" max="11259" width="57.85546875" style="2272" customWidth="1"/>
    <col min="11260" max="11260" width="8.42578125" style="2272" bestFit="1" customWidth="1"/>
    <col min="11261" max="11261" width="8.42578125" style="2272" customWidth="1"/>
    <col min="11262" max="11262" width="7.7109375" style="2272" customWidth="1"/>
    <col min="11263" max="11263" width="8.140625" style="2272" customWidth="1"/>
    <col min="11264" max="11264" width="9.85546875" style="2272" customWidth="1"/>
    <col min="11265" max="11265" width="9" style="2272" customWidth="1"/>
    <col min="11266" max="11266" width="8.5703125" style="2272" customWidth="1"/>
    <col min="11267" max="11267" width="9.7109375" style="2272" customWidth="1"/>
    <col min="11268" max="11514" width="9.140625" style="2272"/>
    <col min="11515" max="11515" width="57.85546875" style="2272" customWidth="1"/>
    <col min="11516" max="11516" width="8.42578125" style="2272" bestFit="1" customWidth="1"/>
    <col min="11517" max="11517" width="8.42578125" style="2272" customWidth="1"/>
    <col min="11518" max="11518" width="7.7109375" style="2272" customWidth="1"/>
    <col min="11519" max="11519" width="8.140625" style="2272" customWidth="1"/>
    <col min="11520" max="11520" width="9.85546875" style="2272" customWidth="1"/>
    <col min="11521" max="11521" width="9" style="2272" customWidth="1"/>
    <col min="11522" max="11522" width="8.5703125" style="2272" customWidth="1"/>
    <col min="11523" max="11523" width="9.7109375" style="2272" customWidth="1"/>
    <col min="11524" max="11770" width="9.140625" style="2272"/>
    <col min="11771" max="11771" width="57.85546875" style="2272" customWidth="1"/>
    <col min="11772" max="11772" width="8.42578125" style="2272" bestFit="1" customWidth="1"/>
    <col min="11773" max="11773" width="8.42578125" style="2272" customWidth="1"/>
    <col min="11774" max="11774" width="7.7109375" style="2272" customWidth="1"/>
    <col min="11775" max="11775" width="8.140625" style="2272" customWidth="1"/>
    <col min="11776" max="11776" width="9.85546875" style="2272" customWidth="1"/>
    <col min="11777" max="11777" width="9" style="2272" customWidth="1"/>
    <col min="11778" max="11778" width="8.5703125" style="2272" customWidth="1"/>
    <col min="11779" max="11779" width="9.7109375" style="2272" customWidth="1"/>
    <col min="11780" max="12026" width="9.140625" style="2272"/>
    <col min="12027" max="12027" width="57.85546875" style="2272" customWidth="1"/>
    <col min="12028" max="12028" width="8.42578125" style="2272" bestFit="1" customWidth="1"/>
    <col min="12029" max="12029" width="8.42578125" style="2272" customWidth="1"/>
    <col min="12030" max="12030" width="7.7109375" style="2272" customWidth="1"/>
    <col min="12031" max="12031" width="8.140625" style="2272" customWidth="1"/>
    <col min="12032" max="12032" width="9.85546875" style="2272" customWidth="1"/>
    <col min="12033" max="12033" width="9" style="2272" customWidth="1"/>
    <col min="12034" max="12034" width="8.5703125" style="2272" customWidth="1"/>
    <col min="12035" max="12035" width="9.7109375" style="2272" customWidth="1"/>
    <col min="12036" max="12282" width="9.140625" style="2272"/>
    <col min="12283" max="12283" width="57.85546875" style="2272" customWidth="1"/>
    <col min="12284" max="12284" width="8.42578125" style="2272" bestFit="1" customWidth="1"/>
    <col min="12285" max="12285" width="8.42578125" style="2272" customWidth="1"/>
    <col min="12286" max="12286" width="7.7109375" style="2272" customWidth="1"/>
    <col min="12287" max="12287" width="8.140625" style="2272" customWidth="1"/>
    <col min="12288" max="12288" width="9.85546875" style="2272" customWidth="1"/>
    <col min="12289" max="12289" width="9" style="2272" customWidth="1"/>
    <col min="12290" max="12290" width="8.5703125" style="2272" customWidth="1"/>
    <col min="12291" max="12291" width="9.7109375" style="2272" customWidth="1"/>
    <col min="12292" max="12538" width="9.140625" style="2272"/>
    <col min="12539" max="12539" width="57.85546875" style="2272" customWidth="1"/>
    <col min="12540" max="12540" width="8.42578125" style="2272" bestFit="1" customWidth="1"/>
    <col min="12541" max="12541" width="8.42578125" style="2272" customWidth="1"/>
    <col min="12542" max="12542" width="7.7109375" style="2272" customWidth="1"/>
    <col min="12543" max="12543" width="8.140625" style="2272" customWidth="1"/>
    <col min="12544" max="12544" width="9.85546875" style="2272" customWidth="1"/>
    <col min="12545" max="12545" width="9" style="2272" customWidth="1"/>
    <col min="12546" max="12546" width="8.5703125" style="2272" customWidth="1"/>
    <col min="12547" max="12547" width="9.7109375" style="2272" customWidth="1"/>
    <col min="12548" max="12794" width="9.140625" style="2272"/>
    <col min="12795" max="12795" width="57.85546875" style="2272" customWidth="1"/>
    <col min="12796" max="12796" width="8.42578125" style="2272" bestFit="1" customWidth="1"/>
    <col min="12797" max="12797" width="8.42578125" style="2272" customWidth="1"/>
    <col min="12798" max="12798" width="7.7109375" style="2272" customWidth="1"/>
    <col min="12799" max="12799" width="8.140625" style="2272" customWidth="1"/>
    <col min="12800" max="12800" width="9.85546875" style="2272" customWidth="1"/>
    <col min="12801" max="12801" width="9" style="2272" customWidth="1"/>
    <col min="12802" max="12802" width="8.5703125" style="2272" customWidth="1"/>
    <col min="12803" max="12803" width="9.7109375" style="2272" customWidth="1"/>
    <col min="12804" max="13050" width="9.140625" style="2272"/>
    <col min="13051" max="13051" width="57.85546875" style="2272" customWidth="1"/>
    <col min="13052" max="13052" width="8.42578125" style="2272" bestFit="1" customWidth="1"/>
    <col min="13053" max="13053" width="8.42578125" style="2272" customWidth="1"/>
    <col min="13054" max="13054" width="7.7109375" style="2272" customWidth="1"/>
    <col min="13055" max="13055" width="8.140625" style="2272" customWidth="1"/>
    <col min="13056" max="13056" width="9.85546875" style="2272" customWidth="1"/>
    <col min="13057" max="13057" width="9" style="2272" customWidth="1"/>
    <col min="13058" max="13058" width="8.5703125" style="2272" customWidth="1"/>
    <col min="13059" max="13059" width="9.7109375" style="2272" customWidth="1"/>
    <col min="13060" max="13306" width="9.140625" style="2272"/>
    <col min="13307" max="13307" width="57.85546875" style="2272" customWidth="1"/>
    <col min="13308" max="13308" width="8.42578125" style="2272" bestFit="1" customWidth="1"/>
    <col min="13309" max="13309" width="8.42578125" style="2272" customWidth="1"/>
    <col min="13310" max="13310" width="7.7109375" style="2272" customWidth="1"/>
    <col min="13311" max="13311" width="8.140625" style="2272" customWidth="1"/>
    <col min="13312" max="13312" width="9.85546875" style="2272" customWidth="1"/>
    <col min="13313" max="13313" width="9" style="2272" customWidth="1"/>
    <col min="13314" max="13314" width="8.5703125" style="2272" customWidth="1"/>
    <col min="13315" max="13315" width="9.7109375" style="2272" customWidth="1"/>
    <col min="13316" max="13562" width="9.140625" style="2272"/>
    <col min="13563" max="13563" width="57.85546875" style="2272" customWidth="1"/>
    <col min="13564" max="13564" width="8.42578125" style="2272" bestFit="1" customWidth="1"/>
    <col min="13565" max="13565" width="8.42578125" style="2272" customWidth="1"/>
    <col min="13566" max="13566" width="7.7109375" style="2272" customWidth="1"/>
    <col min="13567" max="13567" width="8.140625" style="2272" customWidth="1"/>
    <col min="13568" max="13568" width="9.85546875" style="2272" customWidth="1"/>
    <col min="13569" max="13569" width="9" style="2272" customWidth="1"/>
    <col min="13570" max="13570" width="8.5703125" style="2272" customWidth="1"/>
    <col min="13571" max="13571" width="9.7109375" style="2272" customWidth="1"/>
    <col min="13572" max="13818" width="9.140625" style="2272"/>
    <col min="13819" max="13819" width="57.85546875" style="2272" customWidth="1"/>
    <col min="13820" max="13820" width="8.42578125" style="2272" bestFit="1" customWidth="1"/>
    <col min="13821" max="13821" width="8.42578125" style="2272" customWidth="1"/>
    <col min="13822" max="13822" width="7.7109375" style="2272" customWidth="1"/>
    <col min="13823" max="13823" width="8.140625" style="2272" customWidth="1"/>
    <col min="13824" max="13824" width="9.85546875" style="2272" customWidth="1"/>
    <col min="13825" max="13825" width="9" style="2272" customWidth="1"/>
    <col min="13826" max="13826" width="8.5703125" style="2272" customWidth="1"/>
    <col min="13827" max="13827" width="9.7109375" style="2272" customWidth="1"/>
    <col min="13828" max="14074" width="9.140625" style="2272"/>
    <col min="14075" max="14075" width="57.85546875" style="2272" customWidth="1"/>
    <col min="14076" max="14076" width="8.42578125" style="2272" bestFit="1" customWidth="1"/>
    <col min="14077" max="14077" width="8.42578125" style="2272" customWidth="1"/>
    <col min="14078" max="14078" width="7.7109375" style="2272" customWidth="1"/>
    <col min="14079" max="14079" width="8.140625" style="2272" customWidth="1"/>
    <col min="14080" max="14080" width="9.85546875" style="2272" customWidth="1"/>
    <col min="14081" max="14081" width="9" style="2272" customWidth="1"/>
    <col min="14082" max="14082" width="8.5703125" style="2272" customWidth="1"/>
    <col min="14083" max="14083" width="9.7109375" style="2272" customWidth="1"/>
    <col min="14084" max="14330" width="9.140625" style="2272"/>
    <col min="14331" max="14331" width="57.85546875" style="2272" customWidth="1"/>
    <col min="14332" max="14332" width="8.42578125" style="2272" bestFit="1" customWidth="1"/>
    <col min="14333" max="14333" width="8.42578125" style="2272" customWidth="1"/>
    <col min="14334" max="14334" width="7.7109375" style="2272" customWidth="1"/>
    <col min="14335" max="14335" width="8.140625" style="2272" customWidth="1"/>
    <col min="14336" max="14336" width="9.85546875" style="2272" customWidth="1"/>
    <col min="14337" max="14337" width="9" style="2272" customWidth="1"/>
    <col min="14338" max="14338" width="8.5703125" style="2272" customWidth="1"/>
    <col min="14339" max="14339" width="9.7109375" style="2272" customWidth="1"/>
    <col min="14340" max="14586" width="9.140625" style="2272"/>
    <col min="14587" max="14587" width="57.85546875" style="2272" customWidth="1"/>
    <col min="14588" max="14588" width="8.42578125" style="2272" bestFit="1" customWidth="1"/>
    <col min="14589" max="14589" width="8.42578125" style="2272" customWidth="1"/>
    <col min="14590" max="14590" width="7.7109375" style="2272" customWidth="1"/>
    <col min="14591" max="14591" width="8.140625" style="2272" customWidth="1"/>
    <col min="14592" max="14592" width="9.85546875" style="2272" customWidth="1"/>
    <col min="14593" max="14593" width="9" style="2272" customWidth="1"/>
    <col min="14594" max="14594" width="8.5703125" style="2272" customWidth="1"/>
    <col min="14595" max="14595" width="9.7109375" style="2272" customWidth="1"/>
    <col min="14596" max="14842" width="9.140625" style="2272"/>
    <col min="14843" max="14843" width="57.85546875" style="2272" customWidth="1"/>
    <col min="14844" max="14844" width="8.42578125" style="2272" bestFit="1" customWidth="1"/>
    <col min="14845" max="14845" width="8.42578125" style="2272" customWidth="1"/>
    <col min="14846" max="14846" width="7.7109375" style="2272" customWidth="1"/>
    <col min="14847" max="14847" width="8.140625" style="2272" customWidth="1"/>
    <col min="14848" max="14848" width="9.85546875" style="2272" customWidth="1"/>
    <col min="14849" max="14849" width="9" style="2272" customWidth="1"/>
    <col min="14850" max="14850" width="8.5703125" style="2272" customWidth="1"/>
    <col min="14851" max="14851" width="9.7109375" style="2272" customWidth="1"/>
    <col min="14852" max="15098" width="9.140625" style="2272"/>
    <col min="15099" max="15099" width="57.85546875" style="2272" customWidth="1"/>
    <col min="15100" max="15100" width="8.42578125" style="2272" bestFit="1" customWidth="1"/>
    <col min="15101" max="15101" width="8.42578125" style="2272" customWidth="1"/>
    <col min="15102" max="15102" width="7.7109375" style="2272" customWidth="1"/>
    <col min="15103" max="15103" width="8.140625" style="2272" customWidth="1"/>
    <col min="15104" max="15104" width="9.85546875" style="2272" customWidth="1"/>
    <col min="15105" max="15105" width="9" style="2272" customWidth="1"/>
    <col min="15106" max="15106" width="8.5703125" style="2272" customWidth="1"/>
    <col min="15107" max="15107" width="9.7109375" style="2272" customWidth="1"/>
    <col min="15108" max="15354" width="9.140625" style="2272"/>
    <col min="15355" max="15355" width="57.85546875" style="2272" customWidth="1"/>
    <col min="15356" max="15356" width="8.42578125" style="2272" bestFit="1" customWidth="1"/>
    <col min="15357" max="15357" width="8.42578125" style="2272" customWidth="1"/>
    <col min="15358" max="15358" width="7.7109375" style="2272" customWidth="1"/>
    <col min="15359" max="15359" width="8.140625" style="2272" customWidth="1"/>
    <col min="15360" max="15360" width="9.85546875" style="2272" customWidth="1"/>
    <col min="15361" max="15361" width="9" style="2272" customWidth="1"/>
    <col min="15362" max="15362" width="8.5703125" style="2272" customWidth="1"/>
    <col min="15363" max="15363" width="9.7109375" style="2272" customWidth="1"/>
    <col min="15364" max="15610" width="9.140625" style="2272"/>
    <col min="15611" max="15611" width="57.85546875" style="2272" customWidth="1"/>
    <col min="15612" max="15612" width="8.42578125" style="2272" bestFit="1" customWidth="1"/>
    <col min="15613" max="15613" width="8.42578125" style="2272" customWidth="1"/>
    <col min="15614" max="15614" width="7.7109375" style="2272" customWidth="1"/>
    <col min="15615" max="15615" width="8.140625" style="2272" customWidth="1"/>
    <col min="15616" max="15616" width="9.85546875" style="2272" customWidth="1"/>
    <col min="15617" max="15617" width="9" style="2272" customWidth="1"/>
    <col min="15618" max="15618" width="8.5703125" style="2272" customWidth="1"/>
    <col min="15619" max="15619" width="9.7109375" style="2272" customWidth="1"/>
    <col min="15620" max="15866" width="9.140625" style="2272"/>
    <col min="15867" max="15867" width="57.85546875" style="2272" customWidth="1"/>
    <col min="15868" max="15868" width="8.42578125" style="2272" bestFit="1" customWidth="1"/>
    <col min="15869" max="15869" width="8.42578125" style="2272" customWidth="1"/>
    <col min="15870" max="15870" width="7.7109375" style="2272" customWidth="1"/>
    <col min="15871" max="15871" width="8.140625" style="2272" customWidth="1"/>
    <col min="15872" max="15872" width="9.85546875" style="2272" customWidth="1"/>
    <col min="15873" max="15873" width="9" style="2272" customWidth="1"/>
    <col min="15874" max="15874" width="8.5703125" style="2272" customWidth="1"/>
    <col min="15875" max="15875" width="9.7109375" style="2272" customWidth="1"/>
    <col min="15876" max="16122" width="9.140625" style="2272"/>
    <col min="16123" max="16123" width="57.85546875" style="2272" customWidth="1"/>
    <col min="16124" max="16124" width="8.42578125" style="2272" bestFit="1" customWidth="1"/>
    <col min="16125" max="16125" width="8.42578125" style="2272" customWidth="1"/>
    <col min="16126" max="16126" width="7.7109375" style="2272" customWidth="1"/>
    <col min="16127" max="16127" width="8.140625" style="2272" customWidth="1"/>
    <col min="16128" max="16128" width="9.85546875" style="2272" customWidth="1"/>
    <col min="16129" max="16129" width="9" style="2272" customWidth="1"/>
    <col min="16130" max="16130" width="8.5703125" style="2272" customWidth="1"/>
    <col min="16131" max="16131" width="9.7109375" style="2272" customWidth="1"/>
    <col min="16132" max="16384" width="9.140625" style="2272"/>
  </cols>
  <sheetData>
    <row r="1" spans="2:11">
      <c r="B1" s="2271"/>
      <c r="C1" s="2271"/>
      <c r="J1" s="2273" t="s">
        <v>1031</v>
      </c>
      <c r="K1" s="2273"/>
    </row>
    <row r="2" spans="2:11" ht="14.25">
      <c r="B2" s="2197" t="s">
        <v>1012</v>
      </c>
      <c r="C2" s="2197"/>
      <c r="D2" s="2197"/>
      <c r="E2" s="2197"/>
      <c r="F2" s="2197"/>
      <c r="G2" s="2197"/>
      <c r="H2" s="2197"/>
      <c r="I2" s="2197"/>
      <c r="J2" s="2197"/>
      <c r="K2" s="2197"/>
    </row>
    <row r="3" spans="2:11" ht="15" thickBot="1">
      <c r="B3" s="2198"/>
      <c r="C3" s="2198"/>
      <c r="D3" s="2198"/>
      <c r="E3" s="2198"/>
      <c r="F3" s="2198"/>
      <c r="G3" s="2198"/>
      <c r="J3" s="2274" t="s">
        <v>836</v>
      </c>
      <c r="K3" s="2274"/>
    </row>
    <row r="4" spans="2:11" ht="13.5" thickBot="1">
      <c r="B4" s="2275" t="s">
        <v>768</v>
      </c>
      <c r="C4" s="2275" t="s">
        <v>710</v>
      </c>
      <c r="D4" s="2201" t="s">
        <v>3</v>
      </c>
      <c r="E4" s="2202"/>
      <c r="F4" s="2202"/>
      <c r="G4" s="2203"/>
      <c r="H4" s="2201" t="s">
        <v>4</v>
      </c>
      <c r="I4" s="2202"/>
      <c r="J4" s="2202"/>
      <c r="K4" s="2203"/>
    </row>
    <row r="5" spans="2:11" ht="26.25" thickBot="1">
      <c r="B5" s="2276"/>
      <c r="C5" s="2276"/>
      <c r="D5" s="2205" t="s">
        <v>25</v>
      </c>
      <c r="E5" s="2206" t="s">
        <v>646</v>
      </c>
      <c r="F5" s="2207" t="s">
        <v>647</v>
      </c>
      <c r="G5" s="2208" t="s">
        <v>28</v>
      </c>
      <c r="H5" s="2205" t="s">
        <v>25</v>
      </c>
      <c r="I5" s="2206" t="s">
        <v>646</v>
      </c>
      <c r="J5" s="2207" t="s">
        <v>647</v>
      </c>
      <c r="K5" s="2208" t="s">
        <v>28</v>
      </c>
    </row>
    <row r="6" spans="2:11">
      <c r="B6" s="2277" t="s">
        <v>978</v>
      </c>
      <c r="C6" s="2278" t="s">
        <v>1013</v>
      </c>
      <c r="D6" s="2279"/>
      <c r="E6" s="2280"/>
      <c r="F6" s="2280"/>
      <c r="G6" s="2281"/>
      <c r="H6" s="2279"/>
      <c r="I6" s="2280"/>
      <c r="J6" s="2280"/>
      <c r="K6" s="2281"/>
    </row>
    <row r="7" spans="2:11">
      <c r="B7" s="2282">
        <v>1</v>
      </c>
      <c r="C7" s="2283" t="s">
        <v>1014</v>
      </c>
      <c r="D7" s="2284">
        <v>159172.18329375001</v>
      </c>
      <c r="E7" s="2285">
        <v>74610.134627100007</v>
      </c>
      <c r="F7" s="2286">
        <v>8336.9345154999992</v>
      </c>
      <c r="G7" s="2287">
        <v>242119.25243635004</v>
      </c>
      <c r="H7" s="2284">
        <v>192375.82447539998</v>
      </c>
      <c r="I7" s="2285">
        <v>57201.149766500013</v>
      </c>
      <c r="J7" s="2286">
        <v>8693.7110035000005</v>
      </c>
      <c r="K7" s="2287">
        <v>258270.6852454</v>
      </c>
    </row>
    <row r="8" spans="2:11">
      <c r="B8" s="2282">
        <v>2</v>
      </c>
      <c r="C8" s="2283" t="s">
        <v>1015</v>
      </c>
      <c r="D8" s="2284">
        <v>20451.998651750004</v>
      </c>
      <c r="E8" s="2285">
        <v>5806.7130469000003</v>
      </c>
      <c r="F8" s="2286">
        <v>571.94498450000003</v>
      </c>
      <c r="G8" s="2287">
        <v>26830.656683150002</v>
      </c>
      <c r="H8" s="2284">
        <v>20466.195217100001</v>
      </c>
      <c r="I8" s="2285">
        <v>3907.0116834999999</v>
      </c>
      <c r="J8" s="2286">
        <v>328.88573650000001</v>
      </c>
      <c r="K8" s="2287">
        <v>24702.092637100002</v>
      </c>
    </row>
    <row r="9" spans="2:11">
      <c r="B9" s="2288">
        <v>3</v>
      </c>
      <c r="C9" s="2289" t="s">
        <v>1016</v>
      </c>
      <c r="D9" s="2290">
        <v>179624.18194549999</v>
      </c>
      <c r="E9" s="2291">
        <v>80416.847674000004</v>
      </c>
      <c r="F9" s="2292">
        <v>8908.8794999999991</v>
      </c>
      <c r="G9" s="2287">
        <v>268949.90911949996</v>
      </c>
      <c r="H9" s="2290">
        <v>212842.01969250001</v>
      </c>
      <c r="I9" s="2291">
        <v>61108.16145</v>
      </c>
      <c r="J9" s="2292">
        <v>9022.5967400000009</v>
      </c>
      <c r="K9" s="2287">
        <v>282972.77788250003</v>
      </c>
    </row>
    <row r="10" spans="2:11">
      <c r="B10" s="2282">
        <v>4</v>
      </c>
      <c r="C10" s="2283" t="s">
        <v>1017</v>
      </c>
      <c r="D10" s="2284">
        <v>14369.93455564</v>
      </c>
      <c r="E10" s="2285">
        <v>6433.3478139200006</v>
      </c>
      <c r="F10" s="2286">
        <v>712.71036000000015</v>
      </c>
      <c r="G10" s="2287">
        <v>21515.992729559999</v>
      </c>
      <c r="H10" s="2284">
        <v>17027.361575400002</v>
      </c>
      <c r="I10" s="2285">
        <v>4888.6529160000009</v>
      </c>
      <c r="J10" s="2286">
        <v>721.8077391999999</v>
      </c>
      <c r="K10" s="2287">
        <v>22637.822230600006</v>
      </c>
    </row>
    <row r="11" spans="2:11">
      <c r="B11" s="2293" t="s">
        <v>989</v>
      </c>
      <c r="C11" s="2294" t="s">
        <v>1018</v>
      </c>
      <c r="D11" s="2295"/>
      <c r="E11" s="2296"/>
      <c r="F11" s="2296"/>
      <c r="G11" s="2297"/>
      <c r="H11" s="2295"/>
      <c r="I11" s="2296"/>
      <c r="J11" s="2296"/>
      <c r="K11" s="2297"/>
    </row>
    <row r="12" spans="2:11">
      <c r="B12" s="2282">
        <v>5</v>
      </c>
      <c r="C12" s="2298" t="s">
        <v>1019</v>
      </c>
      <c r="D12" s="2284">
        <v>4242.9955991060024</v>
      </c>
      <c r="E12" s="2285">
        <v>3575.8544462660007</v>
      </c>
      <c r="F12" s="2286">
        <v>526.41003254200029</v>
      </c>
      <c r="G12" s="2287">
        <v>8345.260077914003</v>
      </c>
      <c r="H12" s="2284">
        <v>5616.7197100000003</v>
      </c>
      <c r="I12" s="2285">
        <v>3182.3694999999998</v>
      </c>
      <c r="J12" s="2286">
        <v>427.62820999999997</v>
      </c>
      <c r="K12" s="2287">
        <v>9226.7174200000009</v>
      </c>
    </row>
    <row r="13" spans="2:11">
      <c r="B13" s="2282">
        <v>6</v>
      </c>
      <c r="C13" s="2298" t="s">
        <v>1020</v>
      </c>
      <c r="D13" s="2299">
        <v>0</v>
      </c>
      <c r="E13" s="2300">
        <v>0</v>
      </c>
      <c r="F13" s="2301">
        <v>0</v>
      </c>
      <c r="G13" s="2287">
        <v>0</v>
      </c>
      <c r="H13" s="2299">
        <v>0</v>
      </c>
      <c r="I13" s="2300">
        <v>0</v>
      </c>
      <c r="J13" s="2301">
        <v>0</v>
      </c>
      <c r="K13" s="2287">
        <v>0</v>
      </c>
    </row>
    <row r="14" spans="2:11">
      <c r="B14" s="2288">
        <v>7</v>
      </c>
      <c r="C14" s="2302" t="s">
        <v>1021</v>
      </c>
      <c r="D14" s="2290">
        <v>4242.9955991060024</v>
      </c>
      <c r="E14" s="2291">
        <v>3575.8544462660007</v>
      </c>
      <c r="F14" s="2303">
        <v>526.41003254200029</v>
      </c>
      <c r="G14" s="2287">
        <v>8345.260077914003</v>
      </c>
      <c r="H14" s="2290">
        <v>5616.7197099999994</v>
      </c>
      <c r="I14" s="2291">
        <v>3182.3694999999998</v>
      </c>
      <c r="J14" s="2303">
        <v>427.62820999999997</v>
      </c>
      <c r="K14" s="2287">
        <v>9226.717419999999</v>
      </c>
    </row>
    <row r="15" spans="2:11">
      <c r="B15" s="2282">
        <v>8</v>
      </c>
      <c r="C15" s="2298" t="s">
        <v>1022</v>
      </c>
      <c r="D15" s="2284">
        <v>339.43964792848021</v>
      </c>
      <c r="E15" s="2285">
        <v>286.06835570127998</v>
      </c>
      <c r="F15" s="2286">
        <v>42.112802603360024</v>
      </c>
      <c r="G15" s="2287">
        <v>667.62080623312022</v>
      </c>
      <c r="H15" s="2284">
        <v>449.33757680000002</v>
      </c>
      <c r="I15" s="2285">
        <v>254.58956000000001</v>
      </c>
      <c r="J15" s="2286">
        <v>34.210256799999996</v>
      </c>
      <c r="K15" s="2287">
        <v>738.1373936</v>
      </c>
    </row>
    <row r="16" spans="2:11">
      <c r="B16" s="2293" t="s">
        <v>998</v>
      </c>
      <c r="C16" s="2294" t="s">
        <v>1023</v>
      </c>
      <c r="D16" s="2295"/>
      <c r="E16" s="2296"/>
      <c r="F16" s="2296"/>
      <c r="G16" s="2297"/>
      <c r="H16" s="2295"/>
      <c r="I16" s="2296"/>
      <c r="J16" s="2296"/>
      <c r="K16" s="2297"/>
    </row>
    <row r="17" spans="2:11" ht="25.5">
      <c r="B17" s="2282">
        <v>9</v>
      </c>
      <c r="C17" s="2298" t="s">
        <v>1024</v>
      </c>
      <c r="D17" s="2284">
        <v>2220.0218749999999</v>
      </c>
      <c r="E17" s="2285">
        <v>8418.7830812500015</v>
      </c>
      <c r="F17" s="2286">
        <v>1543.3030624999997</v>
      </c>
      <c r="G17" s="2287">
        <v>12182.108018750001</v>
      </c>
      <c r="H17" s="2284">
        <v>21177.623895000001</v>
      </c>
      <c r="I17" s="2285">
        <v>0</v>
      </c>
      <c r="J17" s="2286">
        <v>0</v>
      </c>
      <c r="K17" s="2287">
        <v>21177.623895000001</v>
      </c>
    </row>
    <row r="18" spans="2:11" ht="25.5">
      <c r="B18" s="2282">
        <v>10</v>
      </c>
      <c r="C18" s="2298" t="s">
        <v>1025</v>
      </c>
      <c r="D18" s="2284">
        <v>19993.315723749998</v>
      </c>
      <c r="E18" s="2285">
        <v>0</v>
      </c>
      <c r="F18" s="2286">
        <v>0</v>
      </c>
      <c r="G18" s="2287">
        <v>19993.315723749998</v>
      </c>
      <c r="H18" s="2284">
        <v>4955.08</v>
      </c>
      <c r="I18" s="2285">
        <v>6696.8431687500006</v>
      </c>
      <c r="J18" s="2286">
        <v>1656.7534499999999</v>
      </c>
      <c r="K18" s="2287">
        <v>13308.67661875</v>
      </c>
    </row>
    <row r="19" spans="2:11">
      <c r="B19" s="2304">
        <v>11</v>
      </c>
      <c r="C19" s="2305" t="s">
        <v>1026</v>
      </c>
      <c r="D19" s="2306">
        <v>22213.33759875</v>
      </c>
      <c r="E19" s="2307">
        <v>8418.7830812500015</v>
      </c>
      <c r="F19" s="2308">
        <v>1543.3030624999997</v>
      </c>
      <c r="G19" s="2287">
        <v>32175.423742500003</v>
      </c>
      <c r="H19" s="2306">
        <v>26132.703894999999</v>
      </c>
      <c r="I19" s="2307">
        <v>6696.8431687500006</v>
      </c>
      <c r="J19" s="2308">
        <v>1656.7534499999999</v>
      </c>
      <c r="K19" s="2287">
        <v>34486.300513749993</v>
      </c>
    </row>
    <row r="20" spans="2:11">
      <c r="B20" s="2282">
        <v>12</v>
      </c>
      <c r="C20" s="2298" t="s">
        <v>1027</v>
      </c>
      <c r="D20" s="2284">
        <v>1777.0670078999999</v>
      </c>
      <c r="E20" s="2285">
        <v>673.50264650000008</v>
      </c>
      <c r="F20" s="2286">
        <v>123.46424499999998</v>
      </c>
      <c r="G20" s="2287">
        <v>2574.0338993999999</v>
      </c>
      <c r="H20" s="2284">
        <v>2090.6163116000002</v>
      </c>
      <c r="I20" s="2285">
        <v>535.74745349999989</v>
      </c>
      <c r="J20" s="2286">
        <v>132.54027600000001</v>
      </c>
      <c r="K20" s="2287">
        <v>2758.9040411000001</v>
      </c>
    </row>
    <row r="21" spans="2:11">
      <c r="B21" s="2293" t="s">
        <v>1000</v>
      </c>
      <c r="C21" s="2309" t="s">
        <v>1028</v>
      </c>
      <c r="D21" s="2310">
        <v>206080.51514335599</v>
      </c>
      <c r="E21" s="2311">
        <v>92411.485201516</v>
      </c>
      <c r="F21" s="2312">
        <v>10978.592595041999</v>
      </c>
      <c r="G21" s="2313">
        <v>309470.59293991397</v>
      </c>
      <c r="H21" s="2310">
        <v>244591.44329749999</v>
      </c>
      <c r="I21" s="2311">
        <v>70987.374118750013</v>
      </c>
      <c r="J21" s="2312">
        <v>11106.9784</v>
      </c>
      <c r="K21" s="2313">
        <v>326685.79581625003</v>
      </c>
    </row>
    <row r="22" spans="2:11">
      <c r="B22" s="2282">
        <v>13</v>
      </c>
      <c r="C22" s="2298" t="s">
        <v>1029</v>
      </c>
      <c r="D22" s="2284">
        <v>16486.441211468482</v>
      </c>
      <c r="E22" s="2285">
        <v>7392.9188161212805</v>
      </c>
      <c r="F22" s="2314">
        <v>878.28740760336007</v>
      </c>
      <c r="G22" s="2287">
        <v>24757.647435193125</v>
      </c>
      <c r="H22" s="2284">
        <v>19567.315463800001</v>
      </c>
      <c r="I22" s="2285">
        <v>5678.9899295000005</v>
      </c>
      <c r="J22" s="2314">
        <v>888.55827199999999</v>
      </c>
      <c r="K22" s="2287">
        <v>26134.863665299999</v>
      </c>
    </row>
    <row r="23" spans="2:11" ht="13.5" thickBot="1">
      <c r="B23" s="2315" t="s">
        <v>1002</v>
      </c>
      <c r="C23" s="2316" t="s">
        <v>1004</v>
      </c>
      <c r="D23" s="2317">
        <v>30806.617999999999</v>
      </c>
      <c r="E23" s="2318">
        <v>15078.85708</v>
      </c>
      <c r="F23" s="2319">
        <v>2053.6123299999999</v>
      </c>
      <c r="G23" s="2320">
        <v>47939.087409999993</v>
      </c>
      <c r="H23" s="2317">
        <v>35789.217850000001</v>
      </c>
      <c r="I23" s="2318">
        <v>11808.689050000001</v>
      </c>
      <c r="J23" s="2319">
        <v>2134.7838999999994</v>
      </c>
      <c r="K23" s="2320">
        <v>49732.690800000004</v>
      </c>
    </row>
    <row r="24" spans="2:11" ht="13.5" thickBot="1">
      <c r="B24" s="2321" t="s">
        <v>1005</v>
      </c>
      <c r="C24" s="2322" t="s">
        <v>1030</v>
      </c>
      <c r="D24" s="2323">
        <v>0.14948826180180091</v>
      </c>
      <c r="E24" s="2324">
        <v>0.16317081201669328</v>
      </c>
      <c r="F24" s="2325">
        <v>0.18705606499392499</v>
      </c>
      <c r="G24" s="2326">
        <v>0.15490676175266749</v>
      </c>
      <c r="H24" s="2323">
        <v>0.14632244434842751</v>
      </c>
      <c r="I24" s="2324">
        <v>0.16634914583889296</v>
      </c>
      <c r="J24" s="2325">
        <v>0.19220203939534081</v>
      </c>
      <c r="K24" s="2326">
        <v>0.15223401640631171</v>
      </c>
    </row>
    <row r="25" spans="2:11" ht="12.75" customHeight="1">
      <c r="B25" s="2327"/>
      <c r="C25" s="2327"/>
      <c r="D25" s="2327"/>
      <c r="E25" s="2327"/>
      <c r="F25" s="2327"/>
      <c r="G25" s="2327"/>
      <c r="H25" s="2327"/>
      <c r="I25" s="2327"/>
      <c r="J25" s="2327"/>
      <c r="K25" s="2327"/>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workbookViewId="0"/>
  </sheetViews>
  <sheetFormatPr defaultRowHeight="12.75"/>
  <cols>
    <col min="1" max="1" width="9.140625" style="283"/>
    <col min="2" max="2" width="19.140625" style="283" customWidth="1"/>
    <col min="3" max="3" width="11.5703125" style="283" customWidth="1"/>
    <col min="4" max="4" width="11" style="283" customWidth="1"/>
    <col min="5" max="5" width="11.140625" style="283" customWidth="1"/>
    <col min="6" max="6" width="10.85546875" style="283" customWidth="1"/>
    <col min="7" max="7" width="11.7109375" style="283" customWidth="1"/>
    <col min="8" max="8" width="10.5703125" style="283" customWidth="1"/>
    <col min="9" max="9" width="13.28515625" style="283" customWidth="1"/>
    <col min="10" max="10" width="12" style="283" bestFit="1" customWidth="1"/>
    <col min="11" max="11" width="6.28515625" style="283" bestFit="1" customWidth="1"/>
    <col min="12" max="230" width="9.140625" style="283"/>
    <col min="231" max="231" width="20.5703125" style="283" customWidth="1"/>
    <col min="232" max="232" width="11.140625" style="283" bestFit="1" customWidth="1"/>
    <col min="233" max="235" width="11.28515625" style="283" bestFit="1" customWidth="1"/>
    <col min="236" max="236" width="10.5703125" style="283" customWidth="1"/>
    <col min="237" max="237" width="11.28515625" style="283" bestFit="1" customWidth="1"/>
    <col min="238" max="238" width="12.5703125" style="283" customWidth="1"/>
    <col min="239" max="239" width="11" style="283" customWidth="1"/>
    <col min="240" max="240" width="6.28515625" style="283" bestFit="1" customWidth="1"/>
    <col min="241" max="241" width="25.5703125" style="283" customWidth="1"/>
    <col min="242" max="242" width="10" style="283" customWidth="1"/>
    <col min="243" max="243" width="10.85546875" style="283" customWidth="1"/>
    <col min="244" max="244" width="9.85546875" style="283" customWidth="1"/>
    <col min="245" max="245" width="10.140625" style="283" customWidth="1"/>
    <col min="246" max="246" width="9.5703125" style="283" customWidth="1"/>
    <col min="247" max="247" width="10.42578125" style="283" customWidth="1"/>
    <col min="248" max="486" width="9.140625" style="283"/>
    <col min="487" max="487" width="20.5703125" style="283" customWidth="1"/>
    <col min="488" max="488" width="11.140625" style="283" bestFit="1" customWidth="1"/>
    <col min="489" max="491" width="11.28515625" style="283" bestFit="1" customWidth="1"/>
    <col min="492" max="492" width="10.5703125" style="283" customWidth="1"/>
    <col min="493" max="493" width="11.28515625" style="283" bestFit="1" customWidth="1"/>
    <col min="494" max="494" width="12.5703125" style="283" customWidth="1"/>
    <col min="495" max="495" width="11" style="283" customWidth="1"/>
    <col min="496" max="496" width="6.28515625" style="283" bestFit="1" customWidth="1"/>
    <col min="497" max="497" width="25.5703125" style="283" customWidth="1"/>
    <col min="498" max="498" width="10" style="283" customWidth="1"/>
    <col min="499" max="499" width="10.85546875" style="283" customWidth="1"/>
    <col min="500" max="500" width="9.85546875" style="283" customWidth="1"/>
    <col min="501" max="501" width="10.140625" style="283" customWidth="1"/>
    <col min="502" max="502" width="9.5703125" style="283" customWidth="1"/>
    <col min="503" max="503" width="10.42578125" style="283" customWidth="1"/>
    <col min="504" max="742" width="9.140625" style="283"/>
    <col min="743" max="743" width="20.5703125" style="283" customWidth="1"/>
    <col min="744" max="744" width="11.140625" style="283" bestFit="1" customWidth="1"/>
    <col min="745" max="747" width="11.28515625" style="283" bestFit="1" customWidth="1"/>
    <col min="748" max="748" width="10.5703125" style="283" customWidth="1"/>
    <col min="749" max="749" width="11.28515625" style="283" bestFit="1" customWidth="1"/>
    <col min="750" max="750" width="12.5703125" style="283" customWidth="1"/>
    <col min="751" max="751" width="11" style="283" customWidth="1"/>
    <col min="752" max="752" width="6.28515625" style="283" bestFit="1" customWidth="1"/>
    <col min="753" max="753" width="25.5703125" style="283" customWidth="1"/>
    <col min="754" max="754" width="10" style="283" customWidth="1"/>
    <col min="755" max="755" width="10.85546875" style="283" customWidth="1"/>
    <col min="756" max="756" width="9.85546875" style="283" customWidth="1"/>
    <col min="757" max="757" width="10.140625" style="283" customWidth="1"/>
    <col min="758" max="758" width="9.5703125" style="283" customWidth="1"/>
    <col min="759" max="759" width="10.42578125" style="283" customWidth="1"/>
    <col min="760" max="998" width="9.140625" style="283"/>
    <col min="999" max="999" width="20.5703125" style="283" customWidth="1"/>
    <col min="1000" max="1000" width="11.140625" style="283" bestFit="1" customWidth="1"/>
    <col min="1001" max="1003" width="11.28515625" style="283" bestFit="1" customWidth="1"/>
    <col min="1004" max="1004" width="10.5703125" style="283" customWidth="1"/>
    <col min="1005" max="1005" width="11.28515625" style="283" bestFit="1" customWidth="1"/>
    <col min="1006" max="1006" width="12.5703125" style="283" customWidth="1"/>
    <col min="1007" max="1007" width="11" style="283" customWidth="1"/>
    <col min="1008" max="1008" width="6.28515625" style="283" bestFit="1" customWidth="1"/>
    <col min="1009" max="1009" width="25.5703125" style="283" customWidth="1"/>
    <col min="1010" max="1010" width="10" style="283" customWidth="1"/>
    <col min="1011" max="1011" width="10.85546875" style="283" customWidth="1"/>
    <col min="1012" max="1012" width="9.85546875" style="283" customWidth="1"/>
    <col min="1013" max="1013" width="10.140625" style="283" customWidth="1"/>
    <col min="1014" max="1014" width="9.5703125" style="283" customWidth="1"/>
    <col min="1015" max="1015" width="10.42578125" style="283" customWidth="1"/>
    <col min="1016" max="1254" width="9.140625" style="283"/>
    <col min="1255" max="1255" width="20.5703125" style="283" customWidth="1"/>
    <col min="1256" max="1256" width="11.140625" style="283" bestFit="1" customWidth="1"/>
    <col min="1257" max="1259" width="11.28515625" style="283" bestFit="1" customWidth="1"/>
    <col min="1260" max="1260" width="10.5703125" style="283" customWidth="1"/>
    <col min="1261" max="1261" width="11.28515625" style="283" bestFit="1" customWidth="1"/>
    <col min="1262" max="1262" width="12.5703125" style="283" customWidth="1"/>
    <col min="1263" max="1263" width="11" style="283" customWidth="1"/>
    <col min="1264" max="1264" width="6.28515625" style="283" bestFit="1" customWidth="1"/>
    <col min="1265" max="1265" width="25.5703125" style="283" customWidth="1"/>
    <col min="1266" max="1266" width="10" style="283" customWidth="1"/>
    <col min="1267" max="1267" width="10.85546875" style="283" customWidth="1"/>
    <col min="1268" max="1268" width="9.85546875" style="283" customWidth="1"/>
    <col min="1269" max="1269" width="10.140625" style="283" customWidth="1"/>
    <col min="1270" max="1270" width="9.5703125" style="283" customWidth="1"/>
    <col min="1271" max="1271" width="10.42578125" style="283" customWidth="1"/>
    <col min="1272" max="1510" width="9.140625" style="283"/>
    <col min="1511" max="1511" width="20.5703125" style="283" customWidth="1"/>
    <col min="1512" max="1512" width="11.140625" style="283" bestFit="1" customWidth="1"/>
    <col min="1513" max="1515" width="11.28515625" style="283" bestFit="1" customWidth="1"/>
    <col min="1516" max="1516" width="10.5703125" style="283" customWidth="1"/>
    <col min="1517" max="1517" width="11.28515625" style="283" bestFit="1" customWidth="1"/>
    <col min="1518" max="1518" width="12.5703125" style="283" customWidth="1"/>
    <col min="1519" max="1519" width="11" style="283" customWidth="1"/>
    <col min="1520" max="1520" width="6.28515625" style="283" bestFit="1" customWidth="1"/>
    <col min="1521" max="1521" width="25.5703125" style="283" customWidth="1"/>
    <col min="1522" max="1522" width="10" style="283" customWidth="1"/>
    <col min="1523" max="1523" width="10.85546875" style="283" customWidth="1"/>
    <col min="1524" max="1524" width="9.85546875" style="283" customWidth="1"/>
    <col min="1525" max="1525" width="10.140625" style="283" customWidth="1"/>
    <col min="1526" max="1526" width="9.5703125" style="283" customWidth="1"/>
    <col min="1527" max="1527" width="10.42578125" style="283" customWidth="1"/>
    <col min="1528" max="1766" width="9.140625" style="283"/>
    <col min="1767" max="1767" width="20.5703125" style="283" customWidth="1"/>
    <col min="1768" max="1768" width="11.140625" style="283" bestFit="1" customWidth="1"/>
    <col min="1769" max="1771" width="11.28515625" style="283" bestFit="1" customWidth="1"/>
    <col min="1772" max="1772" width="10.5703125" style="283" customWidth="1"/>
    <col min="1773" max="1773" width="11.28515625" style="283" bestFit="1" customWidth="1"/>
    <col min="1774" max="1774" width="12.5703125" style="283" customWidth="1"/>
    <col min="1775" max="1775" width="11" style="283" customWidth="1"/>
    <col min="1776" max="1776" width="6.28515625" style="283" bestFit="1" customWidth="1"/>
    <col min="1777" max="1777" width="25.5703125" style="283" customWidth="1"/>
    <col min="1778" max="1778" width="10" style="283" customWidth="1"/>
    <col min="1779" max="1779" width="10.85546875" style="283" customWidth="1"/>
    <col min="1780" max="1780" width="9.85546875" style="283" customWidth="1"/>
    <col min="1781" max="1781" width="10.140625" style="283" customWidth="1"/>
    <col min="1782" max="1782" width="9.5703125" style="283" customWidth="1"/>
    <col min="1783" max="1783" width="10.42578125" style="283" customWidth="1"/>
    <col min="1784" max="2022" width="9.140625" style="283"/>
    <col min="2023" max="2023" width="20.5703125" style="283" customWidth="1"/>
    <col min="2024" max="2024" width="11.140625" style="283" bestFit="1" customWidth="1"/>
    <col min="2025" max="2027" width="11.28515625" style="283" bestFit="1" customWidth="1"/>
    <col min="2028" max="2028" width="10.5703125" style="283" customWidth="1"/>
    <col min="2029" max="2029" width="11.28515625" style="283" bestFit="1" customWidth="1"/>
    <col min="2030" max="2030" width="12.5703125" style="283" customWidth="1"/>
    <col min="2031" max="2031" width="11" style="283" customWidth="1"/>
    <col min="2032" max="2032" width="6.28515625" style="283" bestFit="1" customWidth="1"/>
    <col min="2033" max="2033" width="25.5703125" style="283" customWidth="1"/>
    <col min="2034" max="2034" width="10" style="283" customWidth="1"/>
    <col min="2035" max="2035" width="10.85546875" style="283" customWidth="1"/>
    <col min="2036" max="2036" width="9.85546875" style="283" customWidth="1"/>
    <col min="2037" max="2037" width="10.140625" style="283" customWidth="1"/>
    <col min="2038" max="2038" width="9.5703125" style="283" customWidth="1"/>
    <col min="2039" max="2039" width="10.42578125" style="283" customWidth="1"/>
    <col min="2040" max="2278" width="9.140625" style="283"/>
    <col min="2279" max="2279" width="20.5703125" style="283" customWidth="1"/>
    <col min="2280" max="2280" width="11.140625" style="283" bestFit="1" customWidth="1"/>
    <col min="2281" max="2283" width="11.28515625" style="283" bestFit="1" customWidth="1"/>
    <col min="2284" max="2284" width="10.5703125" style="283" customWidth="1"/>
    <col min="2285" max="2285" width="11.28515625" style="283" bestFit="1" customWidth="1"/>
    <col min="2286" max="2286" width="12.5703125" style="283" customWidth="1"/>
    <col min="2287" max="2287" width="11" style="283" customWidth="1"/>
    <col min="2288" max="2288" width="6.28515625" style="283" bestFit="1" customWidth="1"/>
    <col min="2289" max="2289" width="25.5703125" style="283" customWidth="1"/>
    <col min="2290" max="2290" width="10" style="283" customWidth="1"/>
    <col min="2291" max="2291" width="10.85546875" style="283" customWidth="1"/>
    <col min="2292" max="2292" width="9.85546875" style="283" customWidth="1"/>
    <col min="2293" max="2293" width="10.140625" style="283" customWidth="1"/>
    <col min="2294" max="2294" width="9.5703125" style="283" customWidth="1"/>
    <col min="2295" max="2295" width="10.42578125" style="283" customWidth="1"/>
    <col min="2296" max="2534" width="9.140625" style="283"/>
    <col min="2535" max="2535" width="20.5703125" style="283" customWidth="1"/>
    <col min="2536" max="2536" width="11.140625" style="283" bestFit="1" customWidth="1"/>
    <col min="2537" max="2539" width="11.28515625" style="283" bestFit="1" customWidth="1"/>
    <col min="2540" max="2540" width="10.5703125" style="283" customWidth="1"/>
    <col min="2541" max="2541" width="11.28515625" style="283" bestFit="1" customWidth="1"/>
    <col min="2542" max="2542" width="12.5703125" style="283" customWidth="1"/>
    <col min="2543" max="2543" width="11" style="283" customWidth="1"/>
    <col min="2544" max="2544" width="6.28515625" style="283" bestFit="1" customWidth="1"/>
    <col min="2545" max="2545" width="25.5703125" style="283" customWidth="1"/>
    <col min="2546" max="2546" width="10" style="283" customWidth="1"/>
    <col min="2547" max="2547" width="10.85546875" style="283" customWidth="1"/>
    <col min="2548" max="2548" width="9.85546875" style="283" customWidth="1"/>
    <col min="2549" max="2549" width="10.140625" style="283" customWidth="1"/>
    <col min="2550" max="2550" width="9.5703125" style="283" customWidth="1"/>
    <col min="2551" max="2551" width="10.42578125" style="283" customWidth="1"/>
    <col min="2552" max="2790" width="9.140625" style="283"/>
    <col min="2791" max="2791" width="20.5703125" style="283" customWidth="1"/>
    <col min="2792" max="2792" width="11.140625" style="283" bestFit="1" customWidth="1"/>
    <col min="2793" max="2795" width="11.28515625" style="283" bestFit="1" customWidth="1"/>
    <col min="2796" max="2796" width="10.5703125" style="283" customWidth="1"/>
    <col min="2797" max="2797" width="11.28515625" style="283" bestFit="1" customWidth="1"/>
    <col min="2798" max="2798" width="12.5703125" style="283" customWidth="1"/>
    <col min="2799" max="2799" width="11" style="283" customWidth="1"/>
    <col min="2800" max="2800" width="6.28515625" style="283" bestFit="1" customWidth="1"/>
    <col min="2801" max="2801" width="25.5703125" style="283" customWidth="1"/>
    <col min="2802" max="2802" width="10" style="283" customWidth="1"/>
    <col min="2803" max="2803" width="10.85546875" style="283" customWidth="1"/>
    <col min="2804" max="2804" width="9.85546875" style="283" customWidth="1"/>
    <col min="2805" max="2805" width="10.140625" style="283" customWidth="1"/>
    <col min="2806" max="2806" width="9.5703125" style="283" customWidth="1"/>
    <col min="2807" max="2807" width="10.42578125" style="283" customWidth="1"/>
    <col min="2808" max="3046" width="9.140625" style="283"/>
    <col min="3047" max="3047" width="20.5703125" style="283" customWidth="1"/>
    <col min="3048" max="3048" width="11.140625" style="283" bestFit="1" customWidth="1"/>
    <col min="3049" max="3051" width="11.28515625" style="283" bestFit="1" customWidth="1"/>
    <col min="3052" max="3052" width="10.5703125" style="283" customWidth="1"/>
    <col min="3053" max="3053" width="11.28515625" style="283" bestFit="1" customWidth="1"/>
    <col min="3054" max="3054" width="12.5703125" style="283" customWidth="1"/>
    <col min="3055" max="3055" width="11" style="283" customWidth="1"/>
    <col min="3056" max="3056" width="6.28515625" style="283" bestFit="1" customWidth="1"/>
    <col min="3057" max="3057" width="25.5703125" style="283" customWidth="1"/>
    <col min="3058" max="3058" width="10" style="283" customWidth="1"/>
    <col min="3059" max="3059" width="10.85546875" style="283" customWidth="1"/>
    <col min="3060" max="3060" width="9.85546875" style="283" customWidth="1"/>
    <col min="3061" max="3061" width="10.140625" style="283" customWidth="1"/>
    <col min="3062" max="3062" width="9.5703125" style="283" customWidth="1"/>
    <col min="3063" max="3063" width="10.42578125" style="283" customWidth="1"/>
    <col min="3064" max="3302" width="9.140625" style="283"/>
    <col min="3303" max="3303" width="20.5703125" style="283" customWidth="1"/>
    <col min="3304" max="3304" width="11.140625" style="283" bestFit="1" customWidth="1"/>
    <col min="3305" max="3307" width="11.28515625" style="283" bestFit="1" customWidth="1"/>
    <col min="3308" max="3308" width="10.5703125" style="283" customWidth="1"/>
    <col min="3309" max="3309" width="11.28515625" style="283" bestFit="1" customWidth="1"/>
    <col min="3310" max="3310" width="12.5703125" style="283" customWidth="1"/>
    <col min="3311" max="3311" width="11" style="283" customWidth="1"/>
    <col min="3312" max="3312" width="6.28515625" style="283" bestFit="1" customWidth="1"/>
    <col min="3313" max="3313" width="25.5703125" style="283" customWidth="1"/>
    <col min="3314" max="3314" width="10" style="283" customWidth="1"/>
    <col min="3315" max="3315" width="10.85546875" style="283" customWidth="1"/>
    <col min="3316" max="3316" width="9.85546875" style="283" customWidth="1"/>
    <col min="3317" max="3317" width="10.140625" style="283" customWidth="1"/>
    <col min="3318" max="3318" width="9.5703125" style="283" customWidth="1"/>
    <col min="3319" max="3319" width="10.42578125" style="283" customWidth="1"/>
    <col min="3320" max="3558" width="9.140625" style="283"/>
    <col min="3559" max="3559" width="20.5703125" style="283" customWidth="1"/>
    <col min="3560" max="3560" width="11.140625" style="283" bestFit="1" customWidth="1"/>
    <col min="3561" max="3563" width="11.28515625" style="283" bestFit="1" customWidth="1"/>
    <col min="3564" max="3564" width="10.5703125" style="283" customWidth="1"/>
    <col min="3565" max="3565" width="11.28515625" style="283" bestFit="1" customWidth="1"/>
    <col min="3566" max="3566" width="12.5703125" style="283" customWidth="1"/>
    <col min="3567" max="3567" width="11" style="283" customWidth="1"/>
    <col min="3568" max="3568" width="6.28515625" style="283" bestFit="1" customWidth="1"/>
    <col min="3569" max="3569" width="25.5703125" style="283" customWidth="1"/>
    <col min="3570" max="3570" width="10" style="283" customWidth="1"/>
    <col min="3571" max="3571" width="10.85546875" style="283" customWidth="1"/>
    <col min="3572" max="3572" width="9.85546875" style="283" customWidth="1"/>
    <col min="3573" max="3573" width="10.140625" style="283" customWidth="1"/>
    <col min="3574" max="3574" width="9.5703125" style="283" customWidth="1"/>
    <col min="3575" max="3575" width="10.42578125" style="283" customWidth="1"/>
    <col min="3576" max="3814" width="9.140625" style="283"/>
    <col min="3815" max="3815" width="20.5703125" style="283" customWidth="1"/>
    <col min="3816" max="3816" width="11.140625" style="283" bestFit="1" customWidth="1"/>
    <col min="3817" max="3819" width="11.28515625" style="283" bestFit="1" customWidth="1"/>
    <col min="3820" max="3820" width="10.5703125" style="283" customWidth="1"/>
    <col min="3821" max="3821" width="11.28515625" style="283" bestFit="1" customWidth="1"/>
    <col min="3822" max="3822" width="12.5703125" style="283" customWidth="1"/>
    <col min="3823" max="3823" width="11" style="283" customWidth="1"/>
    <col min="3824" max="3824" width="6.28515625" style="283" bestFit="1" customWidth="1"/>
    <col min="3825" max="3825" width="25.5703125" style="283" customWidth="1"/>
    <col min="3826" max="3826" width="10" style="283" customWidth="1"/>
    <col min="3827" max="3827" width="10.85546875" style="283" customWidth="1"/>
    <col min="3828" max="3828" width="9.85546875" style="283" customWidth="1"/>
    <col min="3829" max="3829" width="10.140625" style="283" customWidth="1"/>
    <col min="3830" max="3830" width="9.5703125" style="283" customWidth="1"/>
    <col min="3831" max="3831" width="10.42578125" style="283" customWidth="1"/>
    <col min="3832" max="4070" width="9.140625" style="283"/>
    <col min="4071" max="4071" width="20.5703125" style="283" customWidth="1"/>
    <col min="4072" max="4072" width="11.140625" style="283" bestFit="1" customWidth="1"/>
    <col min="4073" max="4075" width="11.28515625" style="283" bestFit="1" customWidth="1"/>
    <col min="4076" max="4076" width="10.5703125" style="283" customWidth="1"/>
    <col min="4077" max="4077" width="11.28515625" style="283" bestFit="1" customWidth="1"/>
    <col min="4078" max="4078" width="12.5703125" style="283" customWidth="1"/>
    <col min="4079" max="4079" width="11" style="283" customWidth="1"/>
    <col min="4080" max="4080" width="6.28515625" style="283" bestFit="1" customWidth="1"/>
    <col min="4081" max="4081" width="25.5703125" style="283" customWidth="1"/>
    <col min="4082" max="4082" width="10" style="283" customWidth="1"/>
    <col min="4083" max="4083" width="10.85546875" style="283" customWidth="1"/>
    <col min="4084" max="4084" width="9.85546875" style="283" customWidth="1"/>
    <col min="4085" max="4085" width="10.140625" style="283" customWidth="1"/>
    <col min="4086" max="4086" width="9.5703125" style="283" customWidth="1"/>
    <col min="4087" max="4087" width="10.42578125" style="283" customWidth="1"/>
    <col min="4088" max="4326" width="9.140625" style="283"/>
    <col min="4327" max="4327" width="20.5703125" style="283" customWidth="1"/>
    <col min="4328" max="4328" width="11.140625" style="283" bestFit="1" customWidth="1"/>
    <col min="4329" max="4331" width="11.28515625" style="283" bestFit="1" customWidth="1"/>
    <col min="4332" max="4332" width="10.5703125" style="283" customWidth="1"/>
    <col min="4333" max="4333" width="11.28515625" style="283" bestFit="1" customWidth="1"/>
    <col min="4334" max="4334" width="12.5703125" style="283" customWidth="1"/>
    <col min="4335" max="4335" width="11" style="283" customWidth="1"/>
    <col min="4336" max="4336" width="6.28515625" style="283" bestFit="1" customWidth="1"/>
    <col min="4337" max="4337" width="25.5703125" style="283" customWidth="1"/>
    <col min="4338" max="4338" width="10" style="283" customWidth="1"/>
    <col min="4339" max="4339" width="10.85546875" style="283" customWidth="1"/>
    <col min="4340" max="4340" width="9.85546875" style="283" customWidth="1"/>
    <col min="4341" max="4341" width="10.140625" style="283" customWidth="1"/>
    <col min="4342" max="4342" width="9.5703125" style="283" customWidth="1"/>
    <col min="4343" max="4343" width="10.42578125" style="283" customWidth="1"/>
    <col min="4344" max="4582" width="9.140625" style="283"/>
    <col min="4583" max="4583" width="20.5703125" style="283" customWidth="1"/>
    <col min="4584" max="4584" width="11.140625" style="283" bestFit="1" customWidth="1"/>
    <col min="4585" max="4587" width="11.28515625" style="283" bestFit="1" customWidth="1"/>
    <col min="4588" max="4588" width="10.5703125" style="283" customWidth="1"/>
    <col min="4589" max="4589" width="11.28515625" style="283" bestFit="1" customWidth="1"/>
    <col min="4590" max="4590" width="12.5703125" style="283" customWidth="1"/>
    <col min="4591" max="4591" width="11" style="283" customWidth="1"/>
    <col min="4592" max="4592" width="6.28515625" style="283" bestFit="1" customWidth="1"/>
    <col min="4593" max="4593" width="25.5703125" style="283" customWidth="1"/>
    <col min="4594" max="4594" width="10" style="283" customWidth="1"/>
    <col min="4595" max="4595" width="10.85546875" style="283" customWidth="1"/>
    <col min="4596" max="4596" width="9.85546875" style="283" customWidth="1"/>
    <col min="4597" max="4597" width="10.140625" style="283" customWidth="1"/>
    <col min="4598" max="4598" width="9.5703125" style="283" customWidth="1"/>
    <col min="4599" max="4599" width="10.42578125" style="283" customWidth="1"/>
    <col min="4600" max="4838" width="9.140625" style="283"/>
    <col min="4839" max="4839" width="20.5703125" style="283" customWidth="1"/>
    <col min="4840" max="4840" width="11.140625" style="283" bestFit="1" customWidth="1"/>
    <col min="4841" max="4843" width="11.28515625" style="283" bestFit="1" customWidth="1"/>
    <col min="4844" max="4844" width="10.5703125" style="283" customWidth="1"/>
    <col min="4845" max="4845" width="11.28515625" style="283" bestFit="1" customWidth="1"/>
    <col min="4846" max="4846" width="12.5703125" style="283" customWidth="1"/>
    <col min="4847" max="4847" width="11" style="283" customWidth="1"/>
    <col min="4848" max="4848" width="6.28515625" style="283" bestFit="1" customWidth="1"/>
    <col min="4849" max="4849" width="25.5703125" style="283" customWidth="1"/>
    <col min="4850" max="4850" width="10" style="283" customWidth="1"/>
    <col min="4851" max="4851" width="10.85546875" style="283" customWidth="1"/>
    <col min="4852" max="4852" width="9.85546875" style="283" customWidth="1"/>
    <col min="4853" max="4853" width="10.140625" style="283" customWidth="1"/>
    <col min="4854" max="4854" width="9.5703125" style="283" customWidth="1"/>
    <col min="4855" max="4855" width="10.42578125" style="283" customWidth="1"/>
    <col min="4856" max="5094" width="9.140625" style="283"/>
    <col min="5095" max="5095" width="20.5703125" style="283" customWidth="1"/>
    <col min="5096" max="5096" width="11.140625" style="283" bestFit="1" customWidth="1"/>
    <col min="5097" max="5099" width="11.28515625" style="283" bestFit="1" customWidth="1"/>
    <col min="5100" max="5100" width="10.5703125" style="283" customWidth="1"/>
    <col min="5101" max="5101" width="11.28515625" style="283" bestFit="1" customWidth="1"/>
    <col min="5102" max="5102" width="12.5703125" style="283" customWidth="1"/>
    <col min="5103" max="5103" width="11" style="283" customWidth="1"/>
    <col min="5104" max="5104" width="6.28515625" style="283" bestFit="1" customWidth="1"/>
    <col min="5105" max="5105" width="25.5703125" style="283" customWidth="1"/>
    <col min="5106" max="5106" width="10" style="283" customWidth="1"/>
    <col min="5107" max="5107" width="10.85546875" style="283" customWidth="1"/>
    <col min="5108" max="5108" width="9.85546875" style="283" customWidth="1"/>
    <col min="5109" max="5109" width="10.140625" style="283" customWidth="1"/>
    <col min="5110" max="5110" width="9.5703125" style="283" customWidth="1"/>
    <col min="5111" max="5111" width="10.42578125" style="283" customWidth="1"/>
    <col min="5112" max="5350" width="9.140625" style="283"/>
    <col min="5351" max="5351" width="20.5703125" style="283" customWidth="1"/>
    <col min="5352" max="5352" width="11.140625" style="283" bestFit="1" customWidth="1"/>
    <col min="5353" max="5355" width="11.28515625" style="283" bestFit="1" customWidth="1"/>
    <col min="5356" max="5356" width="10.5703125" style="283" customWidth="1"/>
    <col min="5357" max="5357" width="11.28515625" style="283" bestFit="1" customWidth="1"/>
    <col min="5358" max="5358" width="12.5703125" style="283" customWidth="1"/>
    <col min="5359" max="5359" width="11" style="283" customWidth="1"/>
    <col min="5360" max="5360" width="6.28515625" style="283" bestFit="1" customWidth="1"/>
    <col min="5361" max="5361" width="25.5703125" style="283" customWidth="1"/>
    <col min="5362" max="5362" width="10" style="283" customWidth="1"/>
    <col min="5363" max="5363" width="10.85546875" style="283" customWidth="1"/>
    <col min="5364" max="5364" width="9.85546875" style="283" customWidth="1"/>
    <col min="5365" max="5365" width="10.140625" style="283" customWidth="1"/>
    <col min="5366" max="5366" width="9.5703125" style="283" customWidth="1"/>
    <col min="5367" max="5367" width="10.42578125" style="283" customWidth="1"/>
    <col min="5368" max="5606" width="9.140625" style="283"/>
    <col min="5607" max="5607" width="20.5703125" style="283" customWidth="1"/>
    <col min="5608" max="5608" width="11.140625" style="283" bestFit="1" customWidth="1"/>
    <col min="5609" max="5611" width="11.28515625" style="283" bestFit="1" customWidth="1"/>
    <col min="5612" max="5612" width="10.5703125" style="283" customWidth="1"/>
    <col min="5613" max="5613" width="11.28515625" style="283" bestFit="1" customWidth="1"/>
    <col min="5614" max="5614" width="12.5703125" style="283" customWidth="1"/>
    <col min="5615" max="5615" width="11" style="283" customWidth="1"/>
    <col min="5616" max="5616" width="6.28515625" style="283" bestFit="1" customWidth="1"/>
    <col min="5617" max="5617" width="25.5703125" style="283" customWidth="1"/>
    <col min="5618" max="5618" width="10" style="283" customWidth="1"/>
    <col min="5619" max="5619" width="10.85546875" style="283" customWidth="1"/>
    <col min="5620" max="5620" width="9.85546875" style="283" customWidth="1"/>
    <col min="5621" max="5621" width="10.140625" style="283" customWidth="1"/>
    <col min="5622" max="5622" width="9.5703125" style="283" customWidth="1"/>
    <col min="5623" max="5623" width="10.42578125" style="283" customWidth="1"/>
    <col min="5624" max="5862" width="9.140625" style="283"/>
    <col min="5863" max="5863" width="20.5703125" style="283" customWidth="1"/>
    <col min="5864" max="5864" width="11.140625" style="283" bestFit="1" customWidth="1"/>
    <col min="5865" max="5867" width="11.28515625" style="283" bestFit="1" customWidth="1"/>
    <col min="5868" max="5868" width="10.5703125" style="283" customWidth="1"/>
    <col min="5869" max="5869" width="11.28515625" style="283" bestFit="1" customWidth="1"/>
    <col min="5870" max="5870" width="12.5703125" style="283" customWidth="1"/>
    <col min="5871" max="5871" width="11" style="283" customWidth="1"/>
    <col min="5872" max="5872" width="6.28515625" style="283" bestFit="1" customWidth="1"/>
    <col min="5873" max="5873" width="25.5703125" style="283" customWidth="1"/>
    <col min="5874" max="5874" width="10" style="283" customWidth="1"/>
    <col min="5875" max="5875" width="10.85546875" style="283" customWidth="1"/>
    <col min="5876" max="5876" width="9.85546875" style="283" customWidth="1"/>
    <col min="5877" max="5877" width="10.140625" style="283" customWidth="1"/>
    <col min="5878" max="5878" width="9.5703125" style="283" customWidth="1"/>
    <col min="5879" max="5879" width="10.42578125" style="283" customWidth="1"/>
    <col min="5880" max="6118" width="9.140625" style="283"/>
    <col min="6119" max="6119" width="20.5703125" style="283" customWidth="1"/>
    <col min="6120" max="6120" width="11.140625" style="283" bestFit="1" customWidth="1"/>
    <col min="6121" max="6123" width="11.28515625" style="283" bestFit="1" customWidth="1"/>
    <col min="6124" max="6124" width="10.5703125" style="283" customWidth="1"/>
    <col min="6125" max="6125" width="11.28515625" style="283" bestFit="1" customWidth="1"/>
    <col min="6126" max="6126" width="12.5703125" style="283" customWidth="1"/>
    <col min="6127" max="6127" width="11" style="283" customWidth="1"/>
    <col min="6128" max="6128" width="6.28515625" style="283" bestFit="1" customWidth="1"/>
    <col min="6129" max="6129" width="25.5703125" style="283" customWidth="1"/>
    <col min="6130" max="6130" width="10" style="283" customWidth="1"/>
    <col min="6131" max="6131" width="10.85546875" style="283" customWidth="1"/>
    <col min="6132" max="6132" width="9.85546875" style="283" customWidth="1"/>
    <col min="6133" max="6133" width="10.140625" style="283" customWidth="1"/>
    <col min="6134" max="6134" width="9.5703125" style="283" customWidth="1"/>
    <col min="6135" max="6135" width="10.42578125" style="283" customWidth="1"/>
    <col min="6136" max="6374" width="9.140625" style="283"/>
    <col min="6375" max="6375" width="20.5703125" style="283" customWidth="1"/>
    <col min="6376" max="6376" width="11.140625" style="283" bestFit="1" customWidth="1"/>
    <col min="6377" max="6379" width="11.28515625" style="283" bestFit="1" customWidth="1"/>
    <col min="6380" max="6380" width="10.5703125" style="283" customWidth="1"/>
    <col min="6381" max="6381" width="11.28515625" style="283" bestFit="1" customWidth="1"/>
    <col min="6382" max="6382" width="12.5703125" style="283" customWidth="1"/>
    <col min="6383" max="6383" width="11" style="283" customWidth="1"/>
    <col min="6384" max="6384" width="6.28515625" style="283" bestFit="1" customWidth="1"/>
    <col min="6385" max="6385" width="25.5703125" style="283" customWidth="1"/>
    <col min="6386" max="6386" width="10" style="283" customWidth="1"/>
    <col min="6387" max="6387" width="10.85546875" style="283" customWidth="1"/>
    <col min="6388" max="6388" width="9.85546875" style="283" customWidth="1"/>
    <col min="6389" max="6389" width="10.140625" style="283" customWidth="1"/>
    <col min="6390" max="6390" width="9.5703125" style="283" customWidth="1"/>
    <col min="6391" max="6391" width="10.42578125" style="283" customWidth="1"/>
    <col min="6392" max="6630" width="9.140625" style="283"/>
    <col min="6631" max="6631" width="20.5703125" style="283" customWidth="1"/>
    <col min="6632" max="6632" width="11.140625" style="283" bestFit="1" customWidth="1"/>
    <col min="6633" max="6635" width="11.28515625" style="283" bestFit="1" customWidth="1"/>
    <col min="6636" max="6636" width="10.5703125" style="283" customWidth="1"/>
    <col min="6637" max="6637" width="11.28515625" style="283" bestFit="1" customWidth="1"/>
    <col min="6638" max="6638" width="12.5703125" style="283" customWidth="1"/>
    <col min="6639" max="6639" width="11" style="283" customWidth="1"/>
    <col min="6640" max="6640" width="6.28515625" style="283" bestFit="1" customWidth="1"/>
    <col min="6641" max="6641" width="25.5703125" style="283" customWidth="1"/>
    <col min="6642" max="6642" width="10" style="283" customWidth="1"/>
    <col min="6643" max="6643" width="10.85546875" style="283" customWidth="1"/>
    <col min="6644" max="6644" width="9.85546875" style="283" customWidth="1"/>
    <col min="6645" max="6645" width="10.140625" style="283" customWidth="1"/>
    <col min="6646" max="6646" width="9.5703125" style="283" customWidth="1"/>
    <col min="6647" max="6647" width="10.42578125" style="283" customWidth="1"/>
    <col min="6648" max="6886" width="9.140625" style="283"/>
    <col min="6887" max="6887" width="20.5703125" style="283" customWidth="1"/>
    <col min="6888" max="6888" width="11.140625" style="283" bestFit="1" customWidth="1"/>
    <col min="6889" max="6891" width="11.28515625" style="283" bestFit="1" customWidth="1"/>
    <col min="6892" max="6892" width="10.5703125" style="283" customWidth="1"/>
    <col min="6893" max="6893" width="11.28515625" style="283" bestFit="1" customWidth="1"/>
    <col min="6894" max="6894" width="12.5703125" style="283" customWidth="1"/>
    <col min="6895" max="6895" width="11" style="283" customWidth="1"/>
    <col min="6896" max="6896" width="6.28515625" style="283" bestFit="1" customWidth="1"/>
    <col min="6897" max="6897" width="25.5703125" style="283" customWidth="1"/>
    <col min="6898" max="6898" width="10" style="283" customWidth="1"/>
    <col min="6899" max="6899" width="10.85546875" style="283" customWidth="1"/>
    <col min="6900" max="6900" width="9.85546875" style="283" customWidth="1"/>
    <col min="6901" max="6901" width="10.140625" style="283" customWidth="1"/>
    <col min="6902" max="6902" width="9.5703125" style="283" customWidth="1"/>
    <col min="6903" max="6903" width="10.42578125" style="283" customWidth="1"/>
    <col min="6904" max="7142" width="9.140625" style="283"/>
    <col min="7143" max="7143" width="20.5703125" style="283" customWidth="1"/>
    <col min="7144" max="7144" width="11.140625" style="283" bestFit="1" customWidth="1"/>
    <col min="7145" max="7147" width="11.28515625" style="283" bestFit="1" customWidth="1"/>
    <col min="7148" max="7148" width="10.5703125" style="283" customWidth="1"/>
    <col min="7149" max="7149" width="11.28515625" style="283" bestFit="1" customWidth="1"/>
    <col min="7150" max="7150" width="12.5703125" style="283" customWidth="1"/>
    <col min="7151" max="7151" width="11" style="283" customWidth="1"/>
    <col min="7152" max="7152" width="6.28515625" style="283" bestFit="1" customWidth="1"/>
    <col min="7153" max="7153" width="25.5703125" style="283" customWidth="1"/>
    <col min="7154" max="7154" width="10" style="283" customWidth="1"/>
    <col min="7155" max="7155" width="10.85546875" style="283" customWidth="1"/>
    <col min="7156" max="7156" width="9.85546875" style="283" customWidth="1"/>
    <col min="7157" max="7157" width="10.140625" style="283" customWidth="1"/>
    <col min="7158" max="7158" width="9.5703125" style="283" customWidth="1"/>
    <col min="7159" max="7159" width="10.42578125" style="283" customWidth="1"/>
    <col min="7160" max="7398" width="9.140625" style="283"/>
    <col min="7399" max="7399" width="20.5703125" style="283" customWidth="1"/>
    <col min="7400" max="7400" width="11.140625" style="283" bestFit="1" customWidth="1"/>
    <col min="7401" max="7403" width="11.28515625" style="283" bestFit="1" customWidth="1"/>
    <col min="7404" max="7404" width="10.5703125" style="283" customWidth="1"/>
    <col min="7405" max="7405" width="11.28515625" style="283" bestFit="1" customWidth="1"/>
    <col min="7406" max="7406" width="12.5703125" style="283" customWidth="1"/>
    <col min="7407" max="7407" width="11" style="283" customWidth="1"/>
    <col min="7408" max="7408" width="6.28515625" style="283" bestFit="1" customWidth="1"/>
    <col min="7409" max="7409" width="25.5703125" style="283" customWidth="1"/>
    <col min="7410" max="7410" width="10" style="283" customWidth="1"/>
    <col min="7411" max="7411" width="10.85546875" style="283" customWidth="1"/>
    <col min="7412" max="7412" width="9.85546875" style="283" customWidth="1"/>
    <col min="7413" max="7413" width="10.140625" style="283" customWidth="1"/>
    <col min="7414" max="7414" width="9.5703125" style="283" customWidth="1"/>
    <col min="7415" max="7415" width="10.42578125" style="283" customWidth="1"/>
    <col min="7416" max="7654" width="9.140625" style="283"/>
    <col min="7655" max="7655" width="20.5703125" style="283" customWidth="1"/>
    <col min="7656" max="7656" width="11.140625" style="283" bestFit="1" customWidth="1"/>
    <col min="7657" max="7659" width="11.28515625" style="283" bestFit="1" customWidth="1"/>
    <col min="7660" max="7660" width="10.5703125" style="283" customWidth="1"/>
    <col min="7661" max="7661" width="11.28515625" style="283" bestFit="1" customWidth="1"/>
    <col min="7662" max="7662" width="12.5703125" style="283" customWidth="1"/>
    <col min="7663" max="7663" width="11" style="283" customWidth="1"/>
    <col min="7664" max="7664" width="6.28515625" style="283" bestFit="1" customWidth="1"/>
    <col min="7665" max="7665" width="25.5703125" style="283" customWidth="1"/>
    <col min="7666" max="7666" width="10" style="283" customWidth="1"/>
    <col min="7667" max="7667" width="10.85546875" style="283" customWidth="1"/>
    <col min="7668" max="7668" width="9.85546875" style="283" customWidth="1"/>
    <col min="7669" max="7669" width="10.140625" style="283" customWidth="1"/>
    <col min="7670" max="7670" width="9.5703125" style="283" customWidth="1"/>
    <col min="7671" max="7671" width="10.42578125" style="283" customWidth="1"/>
    <col min="7672" max="7910" width="9.140625" style="283"/>
    <col min="7911" max="7911" width="20.5703125" style="283" customWidth="1"/>
    <col min="7912" max="7912" width="11.140625" style="283" bestFit="1" customWidth="1"/>
    <col min="7913" max="7915" width="11.28515625" style="283" bestFit="1" customWidth="1"/>
    <col min="7916" max="7916" width="10.5703125" style="283" customWidth="1"/>
    <col min="7917" max="7917" width="11.28515625" style="283" bestFit="1" customWidth="1"/>
    <col min="7918" max="7918" width="12.5703125" style="283" customWidth="1"/>
    <col min="7919" max="7919" width="11" style="283" customWidth="1"/>
    <col min="7920" max="7920" width="6.28515625" style="283" bestFit="1" customWidth="1"/>
    <col min="7921" max="7921" width="25.5703125" style="283" customWidth="1"/>
    <col min="7922" max="7922" width="10" style="283" customWidth="1"/>
    <col min="7923" max="7923" width="10.85546875" style="283" customWidth="1"/>
    <col min="7924" max="7924" width="9.85546875" style="283" customWidth="1"/>
    <col min="7925" max="7925" width="10.140625" style="283" customWidth="1"/>
    <col min="7926" max="7926" width="9.5703125" style="283" customWidth="1"/>
    <col min="7927" max="7927" width="10.42578125" style="283" customWidth="1"/>
    <col min="7928" max="8166" width="9.140625" style="283"/>
    <col min="8167" max="8167" width="20.5703125" style="283" customWidth="1"/>
    <col min="8168" max="8168" width="11.140625" style="283" bestFit="1" customWidth="1"/>
    <col min="8169" max="8171" width="11.28515625" style="283" bestFit="1" customWidth="1"/>
    <col min="8172" max="8172" width="10.5703125" style="283" customWidth="1"/>
    <col min="8173" max="8173" width="11.28515625" style="283" bestFit="1" customWidth="1"/>
    <col min="8174" max="8174" width="12.5703125" style="283" customWidth="1"/>
    <col min="8175" max="8175" width="11" style="283" customWidth="1"/>
    <col min="8176" max="8176" width="6.28515625" style="283" bestFit="1" customWidth="1"/>
    <col min="8177" max="8177" width="25.5703125" style="283" customWidth="1"/>
    <col min="8178" max="8178" width="10" style="283" customWidth="1"/>
    <col min="8179" max="8179" width="10.85546875" style="283" customWidth="1"/>
    <col min="8180" max="8180" width="9.85546875" style="283" customWidth="1"/>
    <col min="8181" max="8181" width="10.140625" style="283" customWidth="1"/>
    <col min="8182" max="8182" width="9.5703125" style="283" customWidth="1"/>
    <col min="8183" max="8183" width="10.42578125" style="283" customWidth="1"/>
    <col min="8184" max="8422" width="9.140625" style="283"/>
    <col min="8423" max="8423" width="20.5703125" style="283" customWidth="1"/>
    <col min="8424" max="8424" width="11.140625" style="283" bestFit="1" customWidth="1"/>
    <col min="8425" max="8427" width="11.28515625" style="283" bestFit="1" customWidth="1"/>
    <col min="8428" max="8428" width="10.5703125" style="283" customWidth="1"/>
    <col min="8429" max="8429" width="11.28515625" style="283" bestFit="1" customWidth="1"/>
    <col min="8430" max="8430" width="12.5703125" style="283" customWidth="1"/>
    <col min="8431" max="8431" width="11" style="283" customWidth="1"/>
    <col min="8432" max="8432" width="6.28515625" style="283" bestFit="1" customWidth="1"/>
    <col min="8433" max="8433" width="25.5703125" style="283" customWidth="1"/>
    <col min="8434" max="8434" width="10" style="283" customWidth="1"/>
    <col min="8435" max="8435" width="10.85546875" style="283" customWidth="1"/>
    <col min="8436" max="8436" width="9.85546875" style="283" customWidth="1"/>
    <col min="8437" max="8437" width="10.140625" style="283" customWidth="1"/>
    <col min="8438" max="8438" width="9.5703125" style="283" customWidth="1"/>
    <col min="8439" max="8439" width="10.42578125" style="283" customWidth="1"/>
    <col min="8440" max="8678" width="9.140625" style="283"/>
    <col min="8679" max="8679" width="20.5703125" style="283" customWidth="1"/>
    <col min="8680" max="8680" width="11.140625" style="283" bestFit="1" customWidth="1"/>
    <col min="8681" max="8683" width="11.28515625" style="283" bestFit="1" customWidth="1"/>
    <col min="8684" max="8684" width="10.5703125" style="283" customWidth="1"/>
    <col min="8685" max="8685" width="11.28515625" style="283" bestFit="1" customWidth="1"/>
    <col min="8686" max="8686" width="12.5703125" style="283" customWidth="1"/>
    <col min="8687" max="8687" width="11" style="283" customWidth="1"/>
    <col min="8688" max="8688" width="6.28515625" style="283" bestFit="1" customWidth="1"/>
    <col min="8689" max="8689" width="25.5703125" style="283" customWidth="1"/>
    <col min="8690" max="8690" width="10" style="283" customWidth="1"/>
    <col min="8691" max="8691" width="10.85546875" style="283" customWidth="1"/>
    <col min="8692" max="8692" width="9.85546875" style="283" customWidth="1"/>
    <col min="8693" max="8693" width="10.140625" style="283" customWidth="1"/>
    <col min="8694" max="8694" width="9.5703125" style="283" customWidth="1"/>
    <col min="8695" max="8695" width="10.42578125" style="283" customWidth="1"/>
    <col min="8696" max="8934" width="9.140625" style="283"/>
    <col min="8935" max="8935" width="20.5703125" style="283" customWidth="1"/>
    <col min="8936" max="8936" width="11.140625" style="283" bestFit="1" customWidth="1"/>
    <col min="8937" max="8939" width="11.28515625" style="283" bestFit="1" customWidth="1"/>
    <col min="8940" max="8940" width="10.5703125" style="283" customWidth="1"/>
    <col min="8941" max="8941" width="11.28515625" style="283" bestFit="1" customWidth="1"/>
    <col min="8942" max="8942" width="12.5703125" style="283" customWidth="1"/>
    <col min="8943" max="8943" width="11" style="283" customWidth="1"/>
    <col min="8944" max="8944" width="6.28515625" style="283" bestFit="1" customWidth="1"/>
    <col min="8945" max="8945" width="25.5703125" style="283" customWidth="1"/>
    <col min="8946" max="8946" width="10" style="283" customWidth="1"/>
    <col min="8947" max="8947" width="10.85546875" style="283" customWidth="1"/>
    <col min="8948" max="8948" width="9.85546875" style="283" customWidth="1"/>
    <col min="8949" max="8949" width="10.140625" style="283" customWidth="1"/>
    <col min="8950" max="8950" width="9.5703125" style="283" customWidth="1"/>
    <col min="8951" max="8951" width="10.42578125" style="283" customWidth="1"/>
    <col min="8952" max="9190" width="9.140625" style="283"/>
    <col min="9191" max="9191" width="20.5703125" style="283" customWidth="1"/>
    <col min="9192" max="9192" width="11.140625" style="283" bestFit="1" customWidth="1"/>
    <col min="9193" max="9195" width="11.28515625" style="283" bestFit="1" customWidth="1"/>
    <col min="9196" max="9196" width="10.5703125" style="283" customWidth="1"/>
    <col min="9197" max="9197" width="11.28515625" style="283" bestFit="1" customWidth="1"/>
    <col min="9198" max="9198" width="12.5703125" style="283" customWidth="1"/>
    <col min="9199" max="9199" width="11" style="283" customWidth="1"/>
    <col min="9200" max="9200" width="6.28515625" style="283" bestFit="1" customWidth="1"/>
    <col min="9201" max="9201" width="25.5703125" style="283" customWidth="1"/>
    <col min="9202" max="9202" width="10" style="283" customWidth="1"/>
    <col min="9203" max="9203" width="10.85546875" style="283" customWidth="1"/>
    <col min="9204" max="9204" width="9.85546875" style="283" customWidth="1"/>
    <col min="9205" max="9205" width="10.140625" style="283" customWidth="1"/>
    <col min="9206" max="9206" width="9.5703125" style="283" customWidth="1"/>
    <col min="9207" max="9207" width="10.42578125" style="283" customWidth="1"/>
    <col min="9208" max="9446" width="9.140625" style="283"/>
    <col min="9447" max="9447" width="20.5703125" style="283" customWidth="1"/>
    <col min="9448" max="9448" width="11.140625" style="283" bestFit="1" customWidth="1"/>
    <col min="9449" max="9451" width="11.28515625" style="283" bestFit="1" customWidth="1"/>
    <col min="9452" max="9452" width="10.5703125" style="283" customWidth="1"/>
    <col min="9453" max="9453" width="11.28515625" style="283" bestFit="1" customWidth="1"/>
    <col min="9454" max="9454" width="12.5703125" style="283" customWidth="1"/>
    <col min="9455" max="9455" width="11" style="283" customWidth="1"/>
    <col min="9456" max="9456" width="6.28515625" style="283" bestFit="1" customWidth="1"/>
    <col min="9457" max="9457" width="25.5703125" style="283" customWidth="1"/>
    <col min="9458" max="9458" width="10" style="283" customWidth="1"/>
    <col min="9459" max="9459" width="10.85546875" style="283" customWidth="1"/>
    <col min="9460" max="9460" width="9.85546875" style="283" customWidth="1"/>
    <col min="9461" max="9461" width="10.140625" style="283" customWidth="1"/>
    <col min="9462" max="9462" width="9.5703125" style="283" customWidth="1"/>
    <col min="9463" max="9463" width="10.42578125" style="283" customWidth="1"/>
    <col min="9464" max="9702" width="9.140625" style="283"/>
    <col min="9703" max="9703" width="20.5703125" style="283" customWidth="1"/>
    <col min="9704" max="9704" width="11.140625" style="283" bestFit="1" customWidth="1"/>
    <col min="9705" max="9707" width="11.28515625" style="283" bestFit="1" customWidth="1"/>
    <col min="9708" max="9708" width="10.5703125" style="283" customWidth="1"/>
    <col min="9709" max="9709" width="11.28515625" style="283" bestFit="1" customWidth="1"/>
    <col min="9710" max="9710" width="12.5703125" style="283" customWidth="1"/>
    <col min="9711" max="9711" width="11" style="283" customWidth="1"/>
    <col min="9712" max="9712" width="6.28515625" style="283" bestFit="1" customWidth="1"/>
    <col min="9713" max="9713" width="25.5703125" style="283" customWidth="1"/>
    <col min="9714" max="9714" width="10" style="283" customWidth="1"/>
    <col min="9715" max="9715" width="10.85546875" style="283" customWidth="1"/>
    <col min="9716" max="9716" width="9.85546875" style="283" customWidth="1"/>
    <col min="9717" max="9717" width="10.140625" style="283" customWidth="1"/>
    <col min="9718" max="9718" width="9.5703125" style="283" customWidth="1"/>
    <col min="9719" max="9719" width="10.42578125" style="283" customWidth="1"/>
    <col min="9720" max="9958" width="9.140625" style="283"/>
    <col min="9959" max="9959" width="20.5703125" style="283" customWidth="1"/>
    <col min="9960" max="9960" width="11.140625" style="283" bestFit="1" customWidth="1"/>
    <col min="9961" max="9963" width="11.28515625" style="283" bestFit="1" customWidth="1"/>
    <col min="9964" max="9964" width="10.5703125" style="283" customWidth="1"/>
    <col min="9965" max="9965" width="11.28515625" style="283" bestFit="1" customWidth="1"/>
    <col min="9966" max="9966" width="12.5703125" style="283" customWidth="1"/>
    <col min="9967" max="9967" width="11" style="283" customWidth="1"/>
    <col min="9968" max="9968" width="6.28515625" style="283" bestFit="1" customWidth="1"/>
    <col min="9969" max="9969" width="25.5703125" style="283" customWidth="1"/>
    <col min="9970" max="9970" width="10" style="283" customWidth="1"/>
    <col min="9971" max="9971" width="10.85546875" style="283" customWidth="1"/>
    <col min="9972" max="9972" width="9.85546875" style="283" customWidth="1"/>
    <col min="9973" max="9973" width="10.140625" style="283" customWidth="1"/>
    <col min="9974" max="9974" width="9.5703125" style="283" customWidth="1"/>
    <col min="9975" max="9975" width="10.42578125" style="283" customWidth="1"/>
    <col min="9976" max="10214" width="9.140625" style="283"/>
    <col min="10215" max="10215" width="20.5703125" style="283" customWidth="1"/>
    <col min="10216" max="10216" width="11.140625" style="283" bestFit="1" customWidth="1"/>
    <col min="10217" max="10219" width="11.28515625" style="283" bestFit="1" customWidth="1"/>
    <col min="10220" max="10220" width="10.5703125" style="283" customWidth="1"/>
    <col min="10221" max="10221" width="11.28515625" style="283" bestFit="1" customWidth="1"/>
    <col min="10222" max="10222" width="12.5703125" style="283" customWidth="1"/>
    <col min="10223" max="10223" width="11" style="283" customWidth="1"/>
    <col min="10224" max="10224" width="6.28515625" style="283" bestFit="1" customWidth="1"/>
    <col min="10225" max="10225" width="25.5703125" style="283" customWidth="1"/>
    <col min="10226" max="10226" width="10" style="283" customWidth="1"/>
    <col min="10227" max="10227" width="10.85546875" style="283" customWidth="1"/>
    <col min="10228" max="10228" width="9.85546875" style="283" customWidth="1"/>
    <col min="10229" max="10229" width="10.140625" style="283" customWidth="1"/>
    <col min="10230" max="10230" width="9.5703125" style="283" customWidth="1"/>
    <col min="10231" max="10231" width="10.42578125" style="283" customWidth="1"/>
    <col min="10232" max="10470" width="9.140625" style="283"/>
    <col min="10471" max="10471" width="20.5703125" style="283" customWidth="1"/>
    <col min="10472" max="10472" width="11.140625" style="283" bestFit="1" customWidth="1"/>
    <col min="10473" max="10475" width="11.28515625" style="283" bestFit="1" customWidth="1"/>
    <col min="10476" max="10476" width="10.5703125" style="283" customWidth="1"/>
    <col min="10477" max="10477" width="11.28515625" style="283" bestFit="1" customWidth="1"/>
    <col min="10478" max="10478" width="12.5703125" style="283" customWidth="1"/>
    <col min="10479" max="10479" width="11" style="283" customWidth="1"/>
    <col min="10480" max="10480" width="6.28515625" style="283" bestFit="1" customWidth="1"/>
    <col min="10481" max="10481" width="25.5703125" style="283" customWidth="1"/>
    <col min="10482" max="10482" width="10" style="283" customWidth="1"/>
    <col min="10483" max="10483" width="10.85546875" style="283" customWidth="1"/>
    <col min="10484" max="10484" width="9.85546875" style="283" customWidth="1"/>
    <col min="10485" max="10485" width="10.140625" style="283" customWidth="1"/>
    <col min="10486" max="10486" width="9.5703125" style="283" customWidth="1"/>
    <col min="10487" max="10487" width="10.42578125" style="283" customWidth="1"/>
    <col min="10488" max="10726" width="9.140625" style="283"/>
    <col min="10727" max="10727" width="20.5703125" style="283" customWidth="1"/>
    <col min="10728" max="10728" width="11.140625" style="283" bestFit="1" customWidth="1"/>
    <col min="10729" max="10731" width="11.28515625" style="283" bestFit="1" customWidth="1"/>
    <col min="10732" max="10732" width="10.5703125" style="283" customWidth="1"/>
    <col min="10733" max="10733" width="11.28515625" style="283" bestFit="1" customWidth="1"/>
    <col min="10734" max="10734" width="12.5703125" style="283" customWidth="1"/>
    <col min="10735" max="10735" width="11" style="283" customWidth="1"/>
    <col min="10736" max="10736" width="6.28515625" style="283" bestFit="1" customWidth="1"/>
    <col min="10737" max="10737" width="25.5703125" style="283" customWidth="1"/>
    <col min="10738" max="10738" width="10" style="283" customWidth="1"/>
    <col min="10739" max="10739" width="10.85546875" style="283" customWidth="1"/>
    <col min="10740" max="10740" width="9.85546875" style="283" customWidth="1"/>
    <col min="10741" max="10741" width="10.140625" style="283" customWidth="1"/>
    <col min="10742" max="10742" width="9.5703125" style="283" customWidth="1"/>
    <col min="10743" max="10743" width="10.42578125" style="283" customWidth="1"/>
    <col min="10744" max="10982" width="9.140625" style="283"/>
    <col min="10983" max="10983" width="20.5703125" style="283" customWidth="1"/>
    <col min="10984" max="10984" width="11.140625" style="283" bestFit="1" customWidth="1"/>
    <col min="10985" max="10987" width="11.28515625" style="283" bestFit="1" customWidth="1"/>
    <col min="10988" max="10988" width="10.5703125" style="283" customWidth="1"/>
    <col min="10989" max="10989" width="11.28515625" style="283" bestFit="1" customWidth="1"/>
    <col min="10990" max="10990" width="12.5703125" style="283" customWidth="1"/>
    <col min="10991" max="10991" width="11" style="283" customWidth="1"/>
    <col min="10992" max="10992" width="6.28515625" style="283" bestFit="1" customWidth="1"/>
    <col min="10993" max="10993" width="25.5703125" style="283" customWidth="1"/>
    <col min="10994" max="10994" width="10" style="283" customWidth="1"/>
    <col min="10995" max="10995" width="10.85546875" style="283" customWidth="1"/>
    <col min="10996" max="10996" width="9.85546875" style="283" customWidth="1"/>
    <col min="10997" max="10997" width="10.140625" style="283" customWidth="1"/>
    <col min="10998" max="10998" width="9.5703125" style="283" customWidth="1"/>
    <col min="10999" max="10999" width="10.42578125" style="283" customWidth="1"/>
    <col min="11000" max="11238" width="9.140625" style="283"/>
    <col min="11239" max="11239" width="20.5703125" style="283" customWidth="1"/>
    <col min="11240" max="11240" width="11.140625" style="283" bestFit="1" customWidth="1"/>
    <col min="11241" max="11243" width="11.28515625" style="283" bestFit="1" customWidth="1"/>
    <col min="11244" max="11244" width="10.5703125" style="283" customWidth="1"/>
    <col min="11245" max="11245" width="11.28515625" style="283" bestFit="1" customWidth="1"/>
    <col min="11246" max="11246" width="12.5703125" style="283" customWidth="1"/>
    <col min="11247" max="11247" width="11" style="283" customWidth="1"/>
    <col min="11248" max="11248" width="6.28515625" style="283" bestFit="1" customWidth="1"/>
    <col min="11249" max="11249" width="25.5703125" style="283" customWidth="1"/>
    <col min="11250" max="11250" width="10" style="283" customWidth="1"/>
    <col min="11251" max="11251" width="10.85546875" style="283" customWidth="1"/>
    <col min="11252" max="11252" width="9.85546875" style="283" customWidth="1"/>
    <col min="11253" max="11253" width="10.140625" style="283" customWidth="1"/>
    <col min="11254" max="11254" width="9.5703125" style="283" customWidth="1"/>
    <col min="11255" max="11255" width="10.42578125" style="283" customWidth="1"/>
    <col min="11256" max="11494" width="9.140625" style="283"/>
    <col min="11495" max="11495" width="20.5703125" style="283" customWidth="1"/>
    <col min="11496" max="11496" width="11.140625" style="283" bestFit="1" customWidth="1"/>
    <col min="11497" max="11499" width="11.28515625" style="283" bestFit="1" customWidth="1"/>
    <col min="11500" max="11500" width="10.5703125" style="283" customWidth="1"/>
    <col min="11501" max="11501" width="11.28515625" style="283" bestFit="1" customWidth="1"/>
    <col min="11502" max="11502" width="12.5703125" style="283" customWidth="1"/>
    <col min="11503" max="11503" width="11" style="283" customWidth="1"/>
    <col min="11504" max="11504" width="6.28515625" style="283" bestFit="1" customWidth="1"/>
    <col min="11505" max="11505" width="25.5703125" style="283" customWidth="1"/>
    <col min="11506" max="11506" width="10" style="283" customWidth="1"/>
    <col min="11507" max="11507" width="10.85546875" style="283" customWidth="1"/>
    <col min="11508" max="11508" width="9.85546875" style="283" customWidth="1"/>
    <col min="11509" max="11509" width="10.140625" style="283" customWidth="1"/>
    <col min="11510" max="11510" width="9.5703125" style="283" customWidth="1"/>
    <col min="11511" max="11511" width="10.42578125" style="283" customWidth="1"/>
    <col min="11512" max="11750" width="9.140625" style="283"/>
    <col min="11751" max="11751" width="20.5703125" style="283" customWidth="1"/>
    <col min="11752" max="11752" width="11.140625" style="283" bestFit="1" customWidth="1"/>
    <col min="11753" max="11755" width="11.28515625" style="283" bestFit="1" customWidth="1"/>
    <col min="11756" max="11756" width="10.5703125" style="283" customWidth="1"/>
    <col min="11757" max="11757" width="11.28515625" style="283" bestFit="1" customWidth="1"/>
    <col min="11758" max="11758" width="12.5703125" style="283" customWidth="1"/>
    <col min="11759" max="11759" width="11" style="283" customWidth="1"/>
    <col min="11760" max="11760" width="6.28515625" style="283" bestFit="1" customWidth="1"/>
    <col min="11761" max="11761" width="25.5703125" style="283" customWidth="1"/>
    <col min="11762" max="11762" width="10" style="283" customWidth="1"/>
    <col min="11763" max="11763" width="10.85546875" style="283" customWidth="1"/>
    <col min="11764" max="11764" width="9.85546875" style="283" customWidth="1"/>
    <col min="11765" max="11765" width="10.140625" style="283" customWidth="1"/>
    <col min="11766" max="11766" width="9.5703125" style="283" customWidth="1"/>
    <col min="11767" max="11767" width="10.42578125" style="283" customWidth="1"/>
    <col min="11768" max="12006" width="9.140625" style="283"/>
    <col min="12007" max="12007" width="20.5703125" style="283" customWidth="1"/>
    <col min="12008" max="12008" width="11.140625" style="283" bestFit="1" customWidth="1"/>
    <col min="12009" max="12011" width="11.28515625" style="283" bestFit="1" customWidth="1"/>
    <col min="12012" max="12012" width="10.5703125" style="283" customWidth="1"/>
    <col min="12013" max="12013" width="11.28515625" style="283" bestFit="1" customWidth="1"/>
    <col min="12014" max="12014" width="12.5703125" style="283" customWidth="1"/>
    <col min="12015" max="12015" width="11" style="283" customWidth="1"/>
    <col min="12016" max="12016" width="6.28515625" style="283" bestFit="1" customWidth="1"/>
    <col min="12017" max="12017" width="25.5703125" style="283" customWidth="1"/>
    <col min="12018" max="12018" width="10" style="283" customWidth="1"/>
    <col min="12019" max="12019" width="10.85546875" style="283" customWidth="1"/>
    <col min="12020" max="12020" width="9.85546875" style="283" customWidth="1"/>
    <col min="12021" max="12021" width="10.140625" style="283" customWidth="1"/>
    <col min="12022" max="12022" width="9.5703125" style="283" customWidth="1"/>
    <col min="12023" max="12023" width="10.42578125" style="283" customWidth="1"/>
    <col min="12024" max="12262" width="9.140625" style="283"/>
    <col min="12263" max="12263" width="20.5703125" style="283" customWidth="1"/>
    <col min="12264" max="12264" width="11.140625" style="283" bestFit="1" customWidth="1"/>
    <col min="12265" max="12267" width="11.28515625" style="283" bestFit="1" customWidth="1"/>
    <col min="12268" max="12268" width="10.5703125" style="283" customWidth="1"/>
    <col min="12269" max="12269" width="11.28515625" style="283" bestFit="1" customWidth="1"/>
    <col min="12270" max="12270" width="12.5703125" style="283" customWidth="1"/>
    <col min="12271" max="12271" width="11" style="283" customWidth="1"/>
    <col min="12272" max="12272" width="6.28515625" style="283" bestFit="1" customWidth="1"/>
    <col min="12273" max="12273" width="25.5703125" style="283" customWidth="1"/>
    <col min="12274" max="12274" width="10" style="283" customWidth="1"/>
    <col min="12275" max="12275" width="10.85546875" style="283" customWidth="1"/>
    <col min="12276" max="12276" width="9.85546875" style="283" customWidth="1"/>
    <col min="12277" max="12277" width="10.140625" style="283" customWidth="1"/>
    <col min="12278" max="12278" width="9.5703125" style="283" customWidth="1"/>
    <col min="12279" max="12279" width="10.42578125" style="283" customWidth="1"/>
    <col min="12280" max="12518" width="9.140625" style="283"/>
    <col min="12519" max="12519" width="20.5703125" style="283" customWidth="1"/>
    <col min="12520" max="12520" width="11.140625" style="283" bestFit="1" customWidth="1"/>
    <col min="12521" max="12523" width="11.28515625" style="283" bestFit="1" customWidth="1"/>
    <col min="12524" max="12524" width="10.5703125" style="283" customWidth="1"/>
    <col min="12525" max="12525" width="11.28515625" style="283" bestFit="1" customWidth="1"/>
    <col min="12526" max="12526" width="12.5703125" style="283" customWidth="1"/>
    <col min="12527" max="12527" width="11" style="283" customWidth="1"/>
    <col min="12528" max="12528" width="6.28515625" style="283" bestFit="1" customWidth="1"/>
    <col min="12529" max="12529" width="25.5703125" style="283" customWidth="1"/>
    <col min="12530" max="12530" width="10" style="283" customWidth="1"/>
    <col min="12531" max="12531" width="10.85546875" style="283" customWidth="1"/>
    <col min="12532" max="12532" width="9.85546875" style="283" customWidth="1"/>
    <col min="12533" max="12533" width="10.140625" style="283" customWidth="1"/>
    <col min="12534" max="12534" width="9.5703125" style="283" customWidth="1"/>
    <col min="12535" max="12535" width="10.42578125" style="283" customWidth="1"/>
    <col min="12536" max="12774" width="9.140625" style="283"/>
    <col min="12775" max="12775" width="20.5703125" style="283" customWidth="1"/>
    <col min="12776" max="12776" width="11.140625" style="283" bestFit="1" customWidth="1"/>
    <col min="12777" max="12779" width="11.28515625" style="283" bestFit="1" customWidth="1"/>
    <col min="12780" max="12780" width="10.5703125" style="283" customWidth="1"/>
    <col min="12781" max="12781" width="11.28515625" style="283" bestFit="1" customWidth="1"/>
    <col min="12782" max="12782" width="12.5703125" style="283" customWidth="1"/>
    <col min="12783" max="12783" width="11" style="283" customWidth="1"/>
    <col min="12784" max="12784" width="6.28515625" style="283" bestFit="1" customWidth="1"/>
    <col min="12785" max="12785" width="25.5703125" style="283" customWidth="1"/>
    <col min="12786" max="12786" width="10" style="283" customWidth="1"/>
    <col min="12787" max="12787" width="10.85546875" style="283" customWidth="1"/>
    <col min="12788" max="12788" width="9.85546875" style="283" customWidth="1"/>
    <col min="12789" max="12789" width="10.140625" style="283" customWidth="1"/>
    <col min="12790" max="12790" width="9.5703125" style="283" customWidth="1"/>
    <col min="12791" max="12791" width="10.42578125" style="283" customWidth="1"/>
    <col min="12792" max="13030" width="9.140625" style="283"/>
    <col min="13031" max="13031" width="20.5703125" style="283" customWidth="1"/>
    <col min="13032" max="13032" width="11.140625" style="283" bestFit="1" customWidth="1"/>
    <col min="13033" max="13035" width="11.28515625" style="283" bestFit="1" customWidth="1"/>
    <col min="13036" max="13036" width="10.5703125" style="283" customWidth="1"/>
    <col min="13037" max="13037" width="11.28515625" style="283" bestFit="1" customWidth="1"/>
    <col min="13038" max="13038" width="12.5703125" style="283" customWidth="1"/>
    <col min="13039" max="13039" width="11" style="283" customWidth="1"/>
    <col min="13040" max="13040" width="6.28515625" style="283" bestFit="1" customWidth="1"/>
    <col min="13041" max="13041" width="25.5703125" style="283" customWidth="1"/>
    <col min="13042" max="13042" width="10" style="283" customWidth="1"/>
    <col min="13043" max="13043" width="10.85546875" style="283" customWidth="1"/>
    <col min="13044" max="13044" width="9.85546875" style="283" customWidth="1"/>
    <col min="13045" max="13045" width="10.140625" style="283" customWidth="1"/>
    <col min="13046" max="13046" width="9.5703125" style="283" customWidth="1"/>
    <col min="13047" max="13047" width="10.42578125" style="283" customWidth="1"/>
    <col min="13048" max="13286" width="9.140625" style="283"/>
    <col min="13287" max="13287" width="20.5703125" style="283" customWidth="1"/>
    <col min="13288" max="13288" width="11.140625" style="283" bestFit="1" customWidth="1"/>
    <col min="13289" max="13291" width="11.28515625" style="283" bestFit="1" customWidth="1"/>
    <col min="13292" max="13292" width="10.5703125" style="283" customWidth="1"/>
    <col min="13293" max="13293" width="11.28515625" style="283" bestFit="1" customWidth="1"/>
    <col min="13294" max="13294" width="12.5703125" style="283" customWidth="1"/>
    <col min="13295" max="13295" width="11" style="283" customWidth="1"/>
    <col min="13296" max="13296" width="6.28515625" style="283" bestFit="1" customWidth="1"/>
    <col min="13297" max="13297" width="25.5703125" style="283" customWidth="1"/>
    <col min="13298" max="13298" width="10" style="283" customWidth="1"/>
    <col min="13299" max="13299" width="10.85546875" style="283" customWidth="1"/>
    <col min="13300" max="13300" width="9.85546875" style="283" customWidth="1"/>
    <col min="13301" max="13301" width="10.140625" style="283" customWidth="1"/>
    <col min="13302" max="13302" width="9.5703125" style="283" customWidth="1"/>
    <col min="13303" max="13303" width="10.42578125" style="283" customWidth="1"/>
    <col min="13304" max="13542" width="9.140625" style="283"/>
    <col min="13543" max="13543" width="20.5703125" style="283" customWidth="1"/>
    <col min="13544" max="13544" width="11.140625" style="283" bestFit="1" customWidth="1"/>
    <col min="13545" max="13547" width="11.28515625" style="283" bestFit="1" customWidth="1"/>
    <col min="13548" max="13548" width="10.5703125" style="283" customWidth="1"/>
    <col min="13549" max="13549" width="11.28515625" style="283" bestFit="1" customWidth="1"/>
    <col min="13550" max="13550" width="12.5703125" style="283" customWidth="1"/>
    <col min="13551" max="13551" width="11" style="283" customWidth="1"/>
    <col min="13552" max="13552" width="6.28515625" style="283" bestFit="1" customWidth="1"/>
    <col min="13553" max="13553" width="25.5703125" style="283" customWidth="1"/>
    <col min="13554" max="13554" width="10" style="283" customWidth="1"/>
    <col min="13555" max="13555" width="10.85546875" style="283" customWidth="1"/>
    <col min="13556" max="13556" width="9.85546875" style="283" customWidth="1"/>
    <col min="13557" max="13557" width="10.140625" style="283" customWidth="1"/>
    <col min="13558" max="13558" width="9.5703125" style="283" customWidth="1"/>
    <col min="13559" max="13559" width="10.42578125" style="283" customWidth="1"/>
    <col min="13560" max="13798" width="9.140625" style="283"/>
    <col min="13799" max="13799" width="20.5703125" style="283" customWidth="1"/>
    <col min="13800" max="13800" width="11.140625" style="283" bestFit="1" customWidth="1"/>
    <col min="13801" max="13803" width="11.28515625" style="283" bestFit="1" customWidth="1"/>
    <col min="13804" max="13804" width="10.5703125" style="283" customWidth="1"/>
    <col min="13805" max="13805" width="11.28515625" style="283" bestFit="1" customWidth="1"/>
    <col min="13806" max="13806" width="12.5703125" style="283" customWidth="1"/>
    <col min="13807" max="13807" width="11" style="283" customWidth="1"/>
    <col min="13808" max="13808" width="6.28515625" style="283" bestFit="1" customWidth="1"/>
    <col min="13809" max="13809" width="25.5703125" style="283" customWidth="1"/>
    <col min="13810" max="13810" width="10" style="283" customWidth="1"/>
    <col min="13811" max="13811" width="10.85546875" style="283" customWidth="1"/>
    <col min="13812" max="13812" width="9.85546875" style="283" customWidth="1"/>
    <col min="13813" max="13813" width="10.140625" style="283" customWidth="1"/>
    <col min="13814" max="13814" width="9.5703125" style="283" customWidth="1"/>
    <col min="13815" max="13815" width="10.42578125" style="283" customWidth="1"/>
    <col min="13816" max="14054" width="9.140625" style="283"/>
    <col min="14055" max="14055" width="20.5703125" style="283" customWidth="1"/>
    <col min="14056" max="14056" width="11.140625" style="283" bestFit="1" customWidth="1"/>
    <col min="14057" max="14059" width="11.28515625" style="283" bestFit="1" customWidth="1"/>
    <col min="14060" max="14060" width="10.5703125" style="283" customWidth="1"/>
    <col min="14061" max="14061" width="11.28515625" style="283" bestFit="1" customWidth="1"/>
    <col min="14062" max="14062" width="12.5703125" style="283" customWidth="1"/>
    <col min="14063" max="14063" width="11" style="283" customWidth="1"/>
    <col min="14064" max="14064" width="6.28515625" style="283" bestFit="1" customWidth="1"/>
    <col min="14065" max="14065" width="25.5703125" style="283" customWidth="1"/>
    <col min="14066" max="14066" width="10" style="283" customWidth="1"/>
    <col min="14067" max="14067" width="10.85546875" style="283" customWidth="1"/>
    <col min="14068" max="14068" width="9.85546875" style="283" customWidth="1"/>
    <col min="14069" max="14069" width="10.140625" style="283" customWidth="1"/>
    <col min="14070" max="14070" width="9.5703125" style="283" customWidth="1"/>
    <col min="14071" max="14071" width="10.42578125" style="283" customWidth="1"/>
    <col min="14072" max="14310" width="9.140625" style="283"/>
    <col min="14311" max="14311" width="20.5703125" style="283" customWidth="1"/>
    <col min="14312" max="14312" width="11.140625" style="283" bestFit="1" customWidth="1"/>
    <col min="14313" max="14315" width="11.28515625" style="283" bestFit="1" customWidth="1"/>
    <col min="14316" max="14316" width="10.5703125" style="283" customWidth="1"/>
    <col min="14317" max="14317" width="11.28515625" style="283" bestFit="1" customWidth="1"/>
    <col min="14318" max="14318" width="12.5703125" style="283" customWidth="1"/>
    <col min="14319" max="14319" width="11" style="283" customWidth="1"/>
    <col min="14320" max="14320" width="6.28515625" style="283" bestFit="1" customWidth="1"/>
    <col min="14321" max="14321" width="25.5703125" style="283" customWidth="1"/>
    <col min="14322" max="14322" width="10" style="283" customWidth="1"/>
    <col min="14323" max="14323" width="10.85546875" style="283" customWidth="1"/>
    <col min="14324" max="14324" width="9.85546875" style="283" customWidth="1"/>
    <col min="14325" max="14325" width="10.140625" style="283" customWidth="1"/>
    <col min="14326" max="14326" width="9.5703125" style="283" customWidth="1"/>
    <col min="14327" max="14327" width="10.42578125" style="283" customWidth="1"/>
    <col min="14328" max="14566" width="9.140625" style="283"/>
    <col min="14567" max="14567" width="20.5703125" style="283" customWidth="1"/>
    <col min="14568" max="14568" width="11.140625" style="283" bestFit="1" customWidth="1"/>
    <col min="14569" max="14571" width="11.28515625" style="283" bestFit="1" customWidth="1"/>
    <col min="14572" max="14572" width="10.5703125" style="283" customWidth="1"/>
    <col min="14573" max="14573" width="11.28515625" style="283" bestFit="1" customWidth="1"/>
    <col min="14574" max="14574" width="12.5703125" style="283" customWidth="1"/>
    <col min="14575" max="14575" width="11" style="283" customWidth="1"/>
    <col min="14576" max="14576" width="6.28515625" style="283" bestFit="1" customWidth="1"/>
    <col min="14577" max="14577" width="25.5703125" style="283" customWidth="1"/>
    <col min="14578" max="14578" width="10" style="283" customWidth="1"/>
    <col min="14579" max="14579" width="10.85546875" style="283" customWidth="1"/>
    <col min="14580" max="14580" width="9.85546875" style="283" customWidth="1"/>
    <col min="14581" max="14581" width="10.140625" style="283" customWidth="1"/>
    <col min="14582" max="14582" width="9.5703125" style="283" customWidth="1"/>
    <col min="14583" max="14583" width="10.42578125" style="283" customWidth="1"/>
    <col min="14584" max="14822" width="9.140625" style="283"/>
    <col min="14823" max="14823" width="20.5703125" style="283" customWidth="1"/>
    <col min="14824" max="14824" width="11.140625" style="283" bestFit="1" customWidth="1"/>
    <col min="14825" max="14827" width="11.28515625" style="283" bestFit="1" customWidth="1"/>
    <col min="14828" max="14828" width="10.5703125" style="283" customWidth="1"/>
    <col min="14829" max="14829" width="11.28515625" style="283" bestFit="1" customWidth="1"/>
    <col min="14830" max="14830" width="12.5703125" style="283" customWidth="1"/>
    <col min="14831" max="14831" width="11" style="283" customWidth="1"/>
    <col min="14832" max="14832" width="6.28515625" style="283" bestFit="1" customWidth="1"/>
    <col min="14833" max="14833" width="25.5703125" style="283" customWidth="1"/>
    <col min="14834" max="14834" width="10" style="283" customWidth="1"/>
    <col min="14835" max="14835" width="10.85546875" style="283" customWidth="1"/>
    <col min="14836" max="14836" width="9.85546875" style="283" customWidth="1"/>
    <col min="14837" max="14837" width="10.140625" style="283" customWidth="1"/>
    <col min="14838" max="14838" width="9.5703125" style="283" customWidth="1"/>
    <col min="14839" max="14839" width="10.42578125" style="283" customWidth="1"/>
    <col min="14840" max="15078" width="9.140625" style="283"/>
    <col min="15079" max="15079" width="20.5703125" style="283" customWidth="1"/>
    <col min="15080" max="15080" width="11.140625" style="283" bestFit="1" customWidth="1"/>
    <col min="15081" max="15083" width="11.28515625" style="283" bestFit="1" customWidth="1"/>
    <col min="15084" max="15084" width="10.5703125" style="283" customWidth="1"/>
    <col min="15085" max="15085" width="11.28515625" style="283" bestFit="1" customWidth="1"/>
    <col min="15086" max="15086" width="12.5703125" style="283" customWidth="1"/>
    <col min="15087" max="15087" width="11" style="283" customWidth="1"/>
    <col min="15088" max="15088" width="6.28515625" style="283" bestFit="1" customWidth="1"/>
    <col min="15089" max="15089" width="25.5703125" style="283" customWidth="1"/>
    <col min="15090" max="15090" width="10" style="283" customWidth="1"/>
    <col min="15091" max="15091" width="10.85546875" style="283" customWidth="1"/>
    <col min="15092" max="15092" width="9.85546875" style="283" customWidth="1"/>
    <col min="15093" max="15093" width="10.140625" style="283" customWidth="1"/>
    <col min="15094" max="15094" width="9.5703125" style="283" customWidth="1"/>
    <col min="15095" max="15095" width="10.42578125" style="283" customWidth="1"/>
    <col min="15096" max="15334" width="9.140625" style="283"/>
    <col min="15335" max="15335" width="20.5703125" style="283" customWidth="1"/>
    <col min="15336" max="15336" width="11.140625" style="283" bestFit="1" customWidth="1"/>
    <col min="15337" max="15339" width="11.28515625" style="283" bestFit="1" customWidth="1"/>
    <col min="15340" max="15340" width="10.5703125" style="283" customWidth="1"/>
    <col min="15341" max="15341" width="11.28515625" style="283" bestFit="1" customWidth="1"/>
    <col min="15342" max="15342" width="12.5703125" style="283" customWidth="1"/>
    <col min="15343" max="15343" width="11" style="283" customWidth="1"/>
    <col min="15344" max="15344" width="6.28515625" style="283" bestFit="1" customWidth="1"/>
    <col min="15345" max="15345" width="25.5703125" style="283" customWidth="1"/>
    <col min="15346" max="15346" width="10" style="283" customWidth="1"/>
    <col min="15347" max="15347" width="10.85546875" style="283" customWidth="1"/>
    <col min="15348" max="15348" width="9.85546875" style="283" customWidth="1"/>
    <col min="15349" max="15349" width="10.140625" style="283" customWidth="1"/>
    <col min="15350" max="15350" width="9.5703125" style="283" customWidth="1"/>
    <col min="15351" max="15351" width="10.42578125" style="283" customWidth="1"/>
    <col min="15352" max="15590" width="9.140625" style="283"/>
    <col min="15591" max="15591" width="20.5703125" style="283" customWidth="1"/>
    <col min="15592" max="15592" width="11.140625" style="283" bestFit="1" customWidth="1"/>
    <col min="15593" max="15595" width="11.28515625" style="283" bestFit="1" customWidth="1"/>
    <col min="15596" max="15596" width="10.5703125" style="283" customWidth="1"/>
    <col min="15597" max="15597" width="11.28515625" style="283" bestFit="1" customWidth="1"/>
    <col min="15598" max="15598" width="12.5703125" style="283" customWidth="1"/>
    <col min="15599" max="15599" width="11" style="283" customWidth="1"/>
    <col min="15600" max="15600" width="6.28515625" style="283" bestFit="1" customWidth="1"/>
    <col min="15601" max="15601" width="25.5703125" style="283" customWidth="1"/>
    <col min="15602" max="15602" width="10" style="283" customWidth="1"/>
    <col min="15603" max="15603" width="10.85546875" style="283" customWidth="1"/>
    <col min="15604" max="15604" width="9.85546875" style="283" customWidth="1"/>
    <col min="15605" max="15605" width="10.140625" style="283" customWidth="1"/>
    <col min="15606" max="15606" width="9.5703125" style="283" customWidth="1"/>
    <col min="15607" max="15607" width="10.42578125" style="283" customWidth="1"/>
    <col min="15608" max="15846" width="9.140625" style="283"/>
    <col min="15847" max="15847" width="20.5703125" style="283" customWidth="1"/>
    <col min="15848" max="15848" width="11.140625" style="283" bestFit="1" customWidth="1"/>
    <col min="15849" max="15851" width="11.28515625" style="283" bestFit="1" customWidth="1"/>
    <col min="15852" max="15852" width="10.5703125" style="283" customWidth="1"/>
    <col min="15853" max="15853" width="11.28515625" style="283" bestFit="1" customWidth="1"/>
    <col min="15854" max="15854" width="12.5703125" style="283" customWidth="1"/>
    <col min="15855" max="15855" width="11" style="283" customWidth="1"/>
    <col min="15856" max="15856" width="6.28515625" style="283" bestFit="1" customWidth="1"/>
    <col min="15857" max="15857" width="25.5703125" style="283" customWidth="1"/>
    <col min="15858" max="15858" width="10" style="283" customWidth="1"/>
    <col min="15859" max="15859" width="10.85546875" style="283" customWidth="1"/>
    <col min="15860" max="15860" width="9.85546875" style="283" customWidth="1"/>
    <col min="15861" max="15861" width="10.140625" style="283" customWidth="1"/>
    <col min="15862" max="15862" width="9.5703125" style="283" customWidth="1"/>
    <col min="15863" max="15863" width="10.42578125" style="283" customWidth="1"/>
    <col min="15864" max="16102" width="9.140625" style="283"/>
    <col min="16103" max="16103" width="20.5703125" style="283" customWidth="1"/>
    <col min="16104" max="16104" width="11.140625" style="283" bestFit="1" customWidth="1"/>
    <col min="16105" max="16107" width="11.28515625" style="283" bestFit="1" customWidth="1"/>
    <col min="16108" max="16108" width="10.5703125" style="283" customWidth="1"/>
    <col min="16109" max="16109" width="11.28515625" style="283" bestFit="1" customWidth="1"/>
    <col min="16110" max="16110" width="12.5703125" style="283" customWidth="1"/>
    <col min="16111" max="16111" width="11" style="283" customWidth="1"/>
    <col min="16112" max="16112" width="6.28515625" style="283" bestFit="1" customWidth="1"/>
    <col min="16113" max="16113" width="25.5703125" style="283" customWidth="1"/>
    <col min="16114" max="16114" width="10" style="283" customWidth="1"/>
    <col min="16115" max="16115" width="10.85546875" style="283" customWidth="1"/>
    <col min="16116" max="16116" width="9.85546875" style="283" customWidth="1"/>
    <col min="16117" max="16117" width="10.140625" style="283" customWidth="1"/>
    <col min="16118" max="16118" width="9.5703125" style="283" customWidth="1"/>
    <col min="16119" max="16119" width="10.42578125" style="283" customWidth="1"/>
    <col min="16120" max="16384" width="9.140625" style="283"/>
  </cols>
  <sheetData>
    <row r="1" spans="2:13">
      <c r="I1" s="1306" t="s">
        <v>265</v>
      </c>
      <c r="J1" s="1306"/>
    </row>
    <row r="3" spans="2:13" ht="14.25">
      <c r="B3" s="1307" t="s">
        <v>266</v>
      </c>
      <c r="C3" s="1307"/>
      <c r="D3" s="1307"/>
      <c r="E3" s="1307"/>
      <c r="F3" s="1307"/>
      <c r="G3" s="1307"/>
      <c r="H3" s="1307"/>
      <c r="I3" s="1307"/>
      <c r="J3" s="1307"/>
    </row>
    <row r="4" spans="2:13" ht="13.5" thickBot="1">
      <c r="B4" s="284"/>
      <c r="C4" s="284"/>
      <c r="D4" s="284"/>
      <c r="E4" s="284"/>
      <c r="F4" s="284"/>
      <c r="G4" s="284"/>
      <c r="H4" s="284"/>
      <c r="I4" s="284"/>
      <c r="J4" s="285"/>
    </row>
    <row r="5" spans="2:13" ht="33" customHeight="1" thickBot="1">
      <c r="B5" s="1308" t="s">
        <v>267</v>
      </c>
      <c r="C5" s="1310" t="s">
        <v>274</v>
      </c>
      <c r="D5" s="1311"/>
      <c r="E5" s="1312" t="s">
        <v>275</v>
      </c>
      <c r="F5" s="1311"/>
      <c r="G5" s="1313" t="s">
        <v>280</v>
      </c>
      <c r="H5" s="1313"/>
      <c r="I5" s="1314"/>
      <c r="J5" s="1315"/>
    </row>
    <row r="6" spans="2:13" ht="26.25" thickBot="1">
      <c r="B6" s="1309"/>
      <c r="C6" s="286" t="s">
        <v>5</v>
      </c>
      <c r="D6" s="287" t="s">
        <v>6</v>
      </c>
      <c r="E6" s="286" t="s">
        <v>5</v>
      </c>
      <c r="F6" s="287" t="s">
        <v>6</v>
      </c>
      <c r="G6" s="984" t="s">
        <v>276</v>
      </c>
      <c r="H6" s="985" t="s">
        <v>277</v>
      </c>
      <c r="I6" s="985" t="s">
        <v>278</v>
      </c>
      <c r="J6" s="986" t="s">
        <v>279</v>
      </c>
    </row>
    <row r="7" spans="2:13">
      <c r="B7" s="288" t="s">
        <v>268</v>
      </c>
      <c r="C7" s="289">
        <v>423667.64799999999</v>
      </c>
      <c r="D7" s="290">
        <v>444680.25200000004</v>
      </c>
      <c r="E7" s="291">
        <v>100</v>
      </c>
      <c r="F7" s="292">
        <v>100</v>
      </c>
      <c r="G7" s="289">
        <v>21012.60400000005</v>
      </c>
      <c r="H7" s="293">
        <v>4.9596904788916172</v>
      </c>
      <c r="I7" s="294"/>
      <c r="J7" s="295">
        <v>100</v>
      </c>
    </row>
    <row r="8" spans="2:13">
      <c r="B8" s="296" t="s">
        <v>269</v>
      </c>
      <c r="C8" s="297">
        <v>284474.34499999997</v>
      </c>
      <c r="D8" s="298">
        <v>330460.25799999997</v>
      </c>
      <c r="E8" s="299">
        <v>67.145637941181661</v>
      </c>
      <c r="F8" s="300">
        <v>74.314129425293203</v>
      </c>
      <c r="G8" s="301">
        <v>45985.913</v>
      </c>
      <c r="H8" s="302">
        <v>16.165223264684908</v>
      </c>
      <c r="I8" s="303">
        <v>7.1684914841115415</v>
      </c>
      <c r="J8" s="304">
        <v>2.1884918689753965</v>
      </c>
      <c r="K8" s="305"/>
      <c r="M8" s="306"/>
    </row>
    <row r="9" spans="2:13">
      <c r="B9" s="296" t="s">
        <v>270</v>
      </c>
      <c r="C9" s="297">
        <v>123705.216</v>
      </c>
      <c r="D9" s="298">
        <v>97914.073000000004</v>
      </c>
      <c r="E9" s="299">
        <v>29.198645821547366</v>
      </c>
      <c r="F9" s="300">
        <v>22.018983878780386</v>
      </c>
      <c r="G9" s="307">
        <v>-25791.142999999996</v>
      </c>
      <c r="H9" s="308">
        <v>-20.848872694260521</v>
      </c>
      <c r="I9" s="303">
        <v>-7.1796619427669803</v>
      </c>
      <c r="J9" s="304">
        <v>-1.2274129850826645</v>
      </c>
      <c r="M9" s="306"/>
    </row>
    <row r="10" spans="2:13">
      <c r="B10" s="309" t="s">
        <v>271</v>
      </c>
      <c r="C10" s="310">
        <v>15488.087</v>
      </c>
      <c r="D10" s="311">
        <v>16305.921</v>
      </c>
      <c r="E10" s="312">
        <v>3.655716237270966</v>
      </c>
      <c r="F10" s="313">
        <v>3.6668866959264026</v>
      </c>
      <c r="G10" s="314">
        <v>817.83400000000074</v>
      </c>
      <c r="H10" s="315">
        <v>5.2804068055661153</v>
      </c>
      <c r="I10" s="316">
        <v>1.1170458655436644E-2</v>
      </c>
      <c r="J10" s="317">
        <v>3.8921116107265848E-2</v>
      </c>
      <c r="L10" s="318"/>
      <c r="M10" s="306"/>
    </row>
    <row r="11" spans="2:13" ht="38.25">
      <c r="B11" s="982" t="s">
        <v>272</v>
      </c>
      <c r="C11" s="289">
        <v>277533.23100000003</v>
      </c>
      <c r="D11" s="319">
        <v>280962.288</v>
      </c>
      <c r="E11" s="291">
        <v>100</v>
      </c>
      <c r="F11" s="320">
        <v>100</v>
      </c>
      <c r="G11" s="321">
        <v>3429.0569999999716</v>
      </c>
      <c r="H11" s="293">
        <v>1.2355482576426933</v>
      </c>
      <c r="I11" s="316"/>
      <c r="J11" s="322">
        <v>100</v>
      </c>
    </row>
    <row r="12" spans="2:13">
      <c r="B12" s="983" t="s">
        <v>269</v>
      </c>
      <c r="C12" s="297">
        <v>194488.201</v>
      </c>
      <c r="D12" s="298">
        <v>215468.67300000001</v>
      </c>
      <c r="E12" s="323">
        <v>70.077446329301011</v>
      </c>
      <c r="F12" s="324">
        <v>76.689535287383478</v>
      </c>
      <c r="G12" s="301">
        <v>20980.472000000009</v>
      </c>
      <c r="H12" s="302">
        <v>10.787529470746664</v>
      </c>
      <c r="I12" s="303">
        <v>6.6120889580824667</v>
      </c>
      <c r="J12" s="325">
        <v>6.1184378095786052</v>
      </c>
      <c r="L12" s="306"/>
    </row>
    <row r="13" spans="2:13">
      <c r="B13" s="296" t="s">
        <v>270</v>
      </c>
      <c r="C13" s="297">
        <v>73254.369000000006</v>
      </c>
      <c r="D13" s="298">
        <v>55992.275000000001</v>
      </c>
      <c r="E13" s="299">
        <v>26.394809996645051</v>
      </c>
      <c r="F13" s="326">
        <v>19.928751078507734</v>
      </c>
      <c r="G13" s="307">
        <v>-17262.094000000005</v>
      </c>
      <c r="H13" s="308">
        <v>-23.564593123449065</v>
      </c>
      <c r="I13" s="303">
        <v>-6.4660589181373176</v>
      </c>
      <c r="J13" s="327">
        <v>-5.0340644672865302</v>
      </c>
    </row>
    <row r="14" spans="2:13">
      <c r="B14" s="309" t="s">
        <v>271</v>
      </c>
      <c r="C14" s="310">
        <v>9790.6610000000001</v>
      </c>
      <c r="D14" s="311">
        <v>9501.34</v>
      </c>
      <c r="E14" s="299">
        <v>3.5277436740539367</v>
      </c>
      <c r="F14" s="326">
        <v>3.3817136341087886</v>
      </c>
      <c r="G14" s="307">
        <v>-289.32099999999991</v>
      </c>
      <c r="H14" s="308">
        <v>-2.9550711642451915</v>
      </c>
      <c r="I14" s="303">
        <v>-0.14603003994514818</v>
      </c>
      <c r="J14" s="327">
        <v>-8.4373342292065223E-2</v>
      </c>
    </row>
    <row r="15" spans="2:13" ht="38.25">
      <c r="B15" s="982" t="s">
        <v>273</v>
      </c>
      <c r="C15" s="328">
        <v>306189.77399999998</v>
      </c>
      <c r="D15" s="329">
        <v>322796.79999999999</v>
      </c>
      <c r="E15" s="330">
        <v>100</v>
      </c>
      <c r="F15" s="331">
        <v>100</v>
      </c>
      <c r="G15" s="332">
        <v>16607.026000000013</v>
      </c>
      <c r="H15" s="333">
        <v>5.4237689858316482</v>
      </c>
      <c r="I15" s="334"/>
      <c r="J15" s="331">
        <v>100</v>
      </c>
    </row>
    <row r="16" spans="2:13">
      <c r="B16" s="983" t="s">
        <v>269</v>
      </c>
      <c r="C16" s="297">
        <v>225709.51199999999</v>
      </c>
      <c r="D16" s="298">
        <v>254719.08300000001</v>
      </c>
      <c r="E16" s="335">
        <v>73.715561774443856</v>
      </c>
      <c r="F16" s="336">
        <v>78.910039690604123</v>
      </c>
      <c r="G16" s="337">
        <v>29009.571000000025</v>
      </c>
      <c r="H16" s="338">
        <v>12.852613406917484</v>
      </c>
      <c r="I16" s="339">
        <v>5.1944779161602668</v>
      </c>
      <c r="J16" s="340">
        <v>1.7468251690579639</v>
      </c>
    </row>
    <row r="17" spans="2:10">
      <c r="B17" s="296" t="s">
        <v>270</v>
      </c>
      <c r="C17" s="297">
        <v>69558.315000000002</v>
      </c>
      <c r="D17" s="298">
        <v>56767.748</v>
      </c>
      <c r="E17" s="341">
        <v>22.717386701490565</v>
      </c>
      <c r="F17" s="342">
        <v>17.586217707238731</v>
      </c>
      <c r="G17" s="343">
        <v>-12790.567000000003</v>
      </c>
      <c r="H17" s="344">
        <v>-18.388264580589684</v>
      </c>
      <c r="I17" s="339">
        <v>-5.1311689942518335</v>
      </c>
      <c r="J17" s="345">
        <v>-0.77019009905807301</v>
      </c>
    </row>
    <row r="18" spans="2:10" ht="13.5" thickBot="1">
      <c r="B18" s="346" t="s">
        <v>271</v>
      </c>
      <c r="C18" s="347">
        <v>10921.947</v>
      </c>
      <c r="D18" s="348">
        <v>11309.968999999999</v>
      </c>
      <c r="E18" s="349">
        <v>3.5670515240655956</v>
      </c>
      <c r="F18" s="350">
        <v>3.5037426021571463</v>
      </c>
      <c r="G18" s="351">
        <v>388.02199999999903</v>
      </c>
      <c r="H18" s="352">
        <v>3.552681586900202</v>
      </c>
      <c r="I18" s="353">
        <v>-6.3308921908449278E-2</v>
      </c>
      <c r="J18" s="354">
        <v>2.3364930000109516E-2</v>
      </c>
    </row>
    <row r="19" spans="2:10">
      <c r="B19" s="355"/>
      <c r="C19" s="356"/>
      <c r="D19" s="356"/>
      <c r="E19" s="357"/>
      <c r="F19" s="357"/>
      <c r="H19" s="357"/>
      <c r="I19" s="358"/>
      <c r="J19" s="357"/>
    </row>
    <row r="20" spans="2:10">
      <c r="B20" s="285"/>
      <c r="D20" s="356"/>
      <c r="E20" s="306"/>
      <c r="F20" s="359"/>
      <c r="I20" s="358"/>
      <c r="J20" s="357"/>
    </row>
    <row r="22" spans="2:10">
      <c r="H22" s="360"/>
      <c r="I22" s="360"/>
      <c r="J22" s="360"/>
    </row>
    <row r="23" spans="2:10">
      <c r="C23" s="285"/>
    </row>
    <row r="26" spans="2:10">
      <c r="E26" s="285"/>
    </row>
  </sheetData>
  <mergeCells count="6">
    <mergeCell ref="I1:J1"/>
    <mergeCell ref="B3:J3"/>
    <mergeCell ref="B5:B6"/>
    <mergeCell ref="C5:D5"/>
    <mergeCell ref="E5:F5"/>
    <mergeCell ref="G5:J5"/>
  </mergeCells>
  <pageMargins left="0.7" right="0.7" top="0.75" bottom="0.75" header="0.3" footer="0.3"/>
  <pageSetup paperSize="9" scale="73" orientation="portrait" r:id="rId1"/>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defaultRowHeight="14.25"/>
  <cols>
    <col min="1" max="1" width="4.140625" style="2328" customWidth="1"/>
    <col min="2" max="2" width="89" style="2328" customWidth="1"/>
    <col min="3" max="3" width="11.5703125" style="2328" customWidth="1"/>
    <col min="4" max="4" width="10.7109375" style="2328" customWidth="1"/>
    <col min="5" max="6" width="9.140625" style="2328"/>
    <col min="7" max="7" width="11" style="2328" bestFit="1" customWidth="1"/>
    <col min="8" max="16384" width="9.140625" style="2328"/>
  </cols>
  <sheetData>
    <row r="1" spans="1:12">
      <c r="I1" s="2376" t="s">
        <v>1032</v>
      </c>
      <c r="J1" s="2376"/>
    </row>
    <row r="3" spans="1:12">
      <c r="B3" s="2329" t="s">
        <v>1033</v>
      </c>
      <c r="C3" s="2329"/>
      <c r="D3" s="2329"/>
      <c r="E3" s="2329"/>
      <c r="F3" s="2329"/>
      <c r="G3" s="2329"/>
      <c r="H3" s="2329"/>
      <c r="I3" s="2329"/>
      <c r="J3" s="2329"/>
    </row>
    <row r="4" spans="1:12" ht="15" thickBot="1"/>
    <row r="5" spans="1:12">
      <c r="A5" s="2330"/>
      <c r="B5" s="2331" t="s">
        <v>686</v>
      </c>
      <c r="C5" s="2332" t="s">
        <v>5</v>
      </c>
      <c r="D5" s="2333"/>
      <c r="E5" s="2333"/>
      <c r="F5" s="2334"/>
      <c r="G5" s="2335" t="s">
        <v>6</v>
      </c>
      <c r="H5" s="2333"/>
      <c r="I5" s="2333"/>
      <c r="J5" s="2334"/>
      <c r="K5" s="2330"/>
    </row>
    <row r="6" spans="1:12" ht="39" thickBot="1">
      <c r="A6" s="2330"/>
      <c r="B6" s="2336"/>
      <c r="C6" s="2337" t="s">
        <v>389</v>
      </c>
      <c r="D6" s="2338" t="s">
        <v>25</v>
      </c>
      <c r="E6" s="2338" t="s">
        <v>26</v>
      </c>
      <c r="F6" s="2339" t="s">
        <v>27</v>
      </c>
      <c r="G6" s="2340" t="s">
        <v>389</v>
      </c>
      <c r="H6" s="2338" t="s">
        <v>25</v>
      </c>
      <c r="I6" s="2338" t="s">
        <v>26</v>
      </c>
      <c r="J6" s="2339" t="s">
        <v>27</v>
      </c>
      <c r="K6" s="2330"/>
    </row>
    <row r="7" spans="1:12">
      <c r="A7" s="2330"/>
      <c r="B7" s="2341" t="str">
        <f>[6]АНЕКС_ПОКАЗАТЕЛИ_ПРОФИТАБИЛНОСТ!$B$8</f>
        <v>Rate of return on average assets (ROAA)</v>
      </c>
      <c r="C7" s="2342">
        <v>8.0000000000000002E-3</v>
      </c>
      <c r="D7" s="2343">
        <v>1.3167036860960489E-2</v>
      </c>
      <c r="E7" s="2343">
        <v>8.337640189094539E-3</v>
      </c>
      <c r="F7" s="2344">
        <v>-1.0105711571827137E-3</v>
      </c>
      <c r="G7" s="2345">
        <v>1.4567216665117748E-2</v>
      </c>
      <c r="H7" s="2346">
        <v>1.7065807686856158E-2</v>
      </c>
      <c r="I7" s="2346">
        <v>7.5891281594596127E-3</v>
      </c>
      <c r="J7" s="2347">
        <v>5.8811081635256552E-3</v>
      </c>
      <c r="K7" s="2330"/>
    </row>
    <row r="8" spans="1:12">
      <c r="A8" s="2330"/>
      <c r="B8" s="2348" t="str">
        <f>[6]АНЕКС_ПОКАЗАТЕЛИ_ПРОФИТАБИЛНОСТ!$B$9</f>
        <v>Rate of return on average equity (ROAE)</v>
      </c>
      <c r="C8" s="2349">
        <v>7.3999999999999996E-2</v>
      </c>
      <c r="D8" s="2343">
        <v>0.12517278806443513</v>
      </c>
      <c r="E8" s="2343">
        <v>7.2351112879188634E-2</v>
      </c>
      <c r="F8" s="2344">
        <v>-9.086798710557514E-3</v>
      </c>
      <c r="G8" s="2345">
        <v>0.13586370633378669</v>
      </c>
      <c r="H8" s="2346">
        <v>0.16008752150170236</v>
      </c>
      <c r="I8" s="2346">
        <v>7.004151706268831E-2</v>
      </c>
      <c r="J8" s="2347">
        <v>5.2087957582962814E-2</v>
      </c>
      <c r="K8" s="2330"/>
    </row>
    <row r="9" spans="1:12">
      <c r="A9" s="2330"/>
      <c r="B9" s="2348" t="s">
        <v>1034</v>
      </c>
      <c r="C9" s="2349">
        <v>0.55500000000000005</v>
      </c>
      <c r="D9" s="2343">
        <v>0.43686987472428995</v>
      </c>
      <c r="E9" s="2343">
        <v>0.64869663783981124</v>
      </c>
      <c r="F9" s="2344">
        <v>0.89850458664145461</v>
      </c>
      <c r="G9" s="2345">
        <v>0.49759107505088745</v>
      </c>
      <c r="H9" s="2346">
        <v>0.43123751344038397</v>
      </c>
      <c r="I9" s="2346">
        <v>0.6996459213314814</v>
      </c>
      <c r="J9" s="2347">
        <v>0.71626628833970074</v>
      </c>
      <c r="K9" s="2330"/>
    </row>
    <row r="10" spans="1:12">
      <c r="A10" s="2330"/>
      <c r="B10" s="2348" t="str">
        <f>[6]АНЕКС_ПОКАЗАТЕЛИ_ПРОФИТАБИЛНОСТ!$B$11</f>
        <v>Non-interest expenses/Total regular income</v>
      </c>
      <c r="C10" s="2349">
        <v>0.61799999999999999</v>
      </c>
      <c r="D10" s="2343">
        <v>0.49323897942243894</v>
      </c>
      <c r="E10" s="2343">
        <v>0.74801957934774232</v>
      </c>
      <c r="F10" s="2344">
        <v>0.97458989885582026</v>
      </c>
      <c r="G10" s="2345">
        <v>0.5720939992066304</v>
      </c>
      <c r="H10" s="2346">
        <v>0.49774463235701089</v>
      </c>
      <c r="I10" s="2346">
        <v>0.80699914901572778</v>
      </c>
      <c r="J10" s="2347">
        <v>0.7836132704913823</v>
      </c>
      <c r="K10" s="2330"/>
    </row>
    <row r="11" spans="1:12">
      <c r="A11" s="2330"/>
      <c r="B11" s="2348" t="str">
        <f>[6]АНЕКС_ПОКАЗАТЕЛИ_ПРОФИТАБИЛНОСТ!$B$12</f>
        <v>Staff expenses/Total regular income</v>
      </c>
      <c r="C11" s="2349">
        <v>0.22</v>
      </c>
      <c r="D11" s="2343">
        <v>0.17816855193928871</v>
      </c>
      <c r="E11" s="2343">
        <v>0.25325545353645373</v>
      </c>
      <c r="F11" s="2344">
        <v>0.40656235067583718</v>
      </c>
      <c r="G11" s="2345">
        <v>0.20130728764507277</v>
      </c>
      <c r="H11" s="2346">
        <v>0.17560013644754238</v>
      </c>
      <c r="I11" s="2346">
        <v>0.26850138006863156</v>
      </c>
      <c r="J11" s="2347">
        <v>0.32972364065314536</v>
      </c>
      <c r="K11" s="2330"/>
    </row>
    <row r="12" spans="1:12">
      <c r="A12" s="2330"/>
      <c r="B12" s="2348" t="str">
        <f>[6]АНЕКС_ПОКАЗАТЕЛИ_ПРОФИТАБИЛНОСТ!$B$13</f>
        <v>Staff expenses/Operating costs</v>
      </c>
      <c r="C12" s="2349">
        <v>0.39600000000000002</v>
      </c>
      <c r="D12" s="2343">
        <v>0.40782979611888198</v>
      </c>
      <c r="E12" s="2343">
        <v>0.39040660728534943</v>
      </c>
      <c r="F12" s="2344">
        <v>0.4524877855054007</v>
      </c>
      <c r="G12" s="2345">
        <v>0.40456370248297868</v>
      </c>
      <c r="H12" s="2346">
        <v>0.40720051241974814</v>
      </c>
      <c r="I12" s="2346">
        <v>0.3837675199444488</v>
      </c>
      <c r="J12" s="2347">
        <v>0.46033667369358117</v>
      </c>
      <c r="K12" s="2330"/>
    </row>
    <row r="13" spans="1:12">
      <c r="A13" s="2330"/>
      <c r="B13" s="2348" t="str">
        <f>[6]АНЕКС_ПОКАЗАТЕЛИ_ПРОФИТАБИЛНОСТ!$B$14</f>
        <v>Impairment losses of financial and non-financial assets /Net interest income</v>
      </c>
      <c r="C13" s="2349">
        <v>0.38100000000000001</v>
      </c>
      <c r="D13" s="2343">
        <v>0.41288541403249901</v>
      </c>
      <c r="E13" s="2343">
        <v>0.20709647292656008</v>
      </c>
      <c r="F13" s="2344">
        <v>0.16969828665908424</v>
      </c>
      <c r="G13" s="2345">
        <v>0.28933998376661457</v>
      </c>
      <c r="H13" s="2346">
        <v>0.31042664291241667</v>
      </c>
      <c r="I13" s="2346">
        <v>0.19314661859480553</v>
      </c>
      <c r="J13" s="2347">
        <v>0.32798516905870478</v>
      </c>
      <c r="K13" s="2330"/>
      <c r="L13" s="2330"/>
    </row>
    <row r="14" spans="1:12">
      <c r="A14" s="2330"/>
      <c r="B14" s="2348" t="str">
        <f>[6]АНЕКС_ПОКАЗАТЕЛИ_ПРОФИТАБИЛНОСТ!$B$15</f>
        <v>Net interest income /Average assets</v>
      </c>
      <c r="C14" s="2350">
        <v>3.4836614551538657E-2</v>
      </c>
      <c r="D14" s="2346">
        <v>3.5750067535651367E-2</v>
      </c>
      <c r="E14" s="2346">
        <v>3.2064017952744418E-2</v>
      </c>
      <c r="F14" s="2347">
        <v>3.9531506885645197E-2</v>
      </c>
      <c r="G14" s="2345">
        <v>3.54449478141192E-2</v>
      </c>
      <c r="H14" s="2346">
        <v>3.6793041024471451E-2</v>
      </c>
      <c r="I14" s="2346">
        <v>2.993556715148047E-2</v>
      </c>
      <c r="J14" s="2347">
        <v>4.126098225804057E-2</v>
      </c>
      <c r="K14" s="2330"/>
      <c r="L14" s="2330"/>
    </row>
    <row r="15" spans="1:12">
      <c r="A15" s="2330"/>
      <c r="B15" s="2348" t="str">
        <f>[6]АНЕКС_ПОКАЗАТЕЛИ_ПРОФИТАБИЛНОСТ!$B$19</f>
        <v>Net interest margin</v>
      </c>
      <c r="C15" s="2350">
        <v>4.1000000000000002E-2</v>
      </c>
      <c r="D15" s="2346">
        <v>4.2307237634211924E-2</v>
      </c>
      <c r="E15" s="2346">
        <v>3.7356877736667279E-2</v>
      </c>
      <c r="F15" s="2347">
        <v>5.3111758213111315E-2</v>
      </c>
      <c r="G15" s="2345">
        <v>4.1000000000000002E-2</v>
      </c>
      <c r="H15" s="2346">
        <v>4.2613267541562624E-2</v>
      </c>
      <c r="I15" s="2346">
        <v>3.4523956157549406E-2</v>
      </c>
      <c r="J15" s="2347">
        <v>5.487969110981681E-2</v>
      </c>
      <c r="K15" s="2330"/>
      <c r="L15" s="2330"/>
    </row>
    <row r="16" spans="1:12">
      <c r="A16" s="2330"/>
      <c r="B16" s="2348" t="str">
        <f>'[5]Annex 37'!$B$13</f>
        <v>Net interest income /Total regular income</v>
      </c>
      <c r="C16" s="2350">
        <v>0.67089265688874422</v>
      </c>
      <c r="D16" s="2343">
        <v>0.68296076540646344</v>
      </c>
      <c r="E16" s="2343">
        <v>0.65078095548692483</v>
      </c>
      <c r="F16" s="2344">
        <v>0.61061314352292217</v>
      </c>
      <c r="G16" s="2345">
        <v>0.67343531028827153</v>
      </c>
      <c r="H16" s="2346">
        <v>0.68711202940708538</v>
      </c>
      <c r="I16" s="2346">
        <v>0.64383465602550571</v>
      </c>
      <c r="J16" s="2347">
        <v>0.58088598649287715</v>
      </c>
      <c r="K16" s="2330"/>
      <c r="L16" s="2330"/>
    </row>
    <row r="17" spans="1:12">
      <c r="A17" s="2330"/>
      <c r="B17" s="2348" t="str">
        <f>'[5]Annex 37'!$B$14</f>
        <v>Net interest income /Non-interest expenses</v>
      </c>
      <c r="C17" s="2351">
        <v>1.147681234687953</v>
      </c>
      <c r="D17" s="2343">
        <v>1.3846447541639559</v>
      </c>
      <c r="E17" s="2343">
        <v>0.87000524244885735</v>
      </c>
      <c r="F17" s="2344">
        <v>0.62653342112388921</v>
      </c>
      <c r="G17" s="2345">
        <v>1.1771410139280947</v>
      </c>
      <c r="H17" s="2346">
        <v>1.380450907432889</v>
      </c>
      <c r="I17" s="2346">
        <v>0.79781330229501624</v>
      </c>
      <c r="J17" s="2347">
        <v>0.74129166563070015</v>
      </c>
      <c r="K17" s="2330"/>
      <c r="L17" s="2330"/>
    </row>
    <row r="18" spans="1:12">
      <c r="A18" s="2330"/>
      <c r="B18" s="2348" t="str">
        <f>'[5]Annex 37'!$B$15</f>
        <v>Non-interest income/Total regular income</v>
      </c>
      <c r="C18" s="2351">
        <v>0.39803582007052563</v>
      </c>
      <c r="D18" s="2343">
        <v>0.37340833929168554</v>
      </c>
      <c r="E18" s="2343">
        <v>0.44854198602100626</v>
      </c>
      <c r="F18" s="2344">
        <v>0.46547216869144353</v>
      </c>
      <c r="G18" s="2345">
        <v>0.40106761386747136</v>
      </c>
      <c r="H18" s="2346">
        <v>0.37939508950954148</v>
      </c>
      <c r="I18" s="2346">
        <v>0.46351857165874072</v>
      </c>
      <c r="J18" s="2347">
        <v>0.48646099565880435</v>
      </c>
      <c r="K18" s="2330"/>
      <c r="L18" s="2330"/>
    </row>
    <row r="19" spans="1:12">
      <c r="A19" s="2330"/>
      <c r="B19" s="2348" t="s">
        <v>1035</v>
      </c>
      <c r="C19" s="2351">
        <v>0.21687874604848761</v>
      </c>
      <c r="D19" s="2343">
        <v>0.25153993244149681</v>
      </c>
      <c r="E19" s="2343">
        <v>0.16922325382807207</v>
      </c>
      <c r="F19" s="2344">
        <v>-1.5609524646403106E-2</v>
      </c>
      <c r="G19" s="2345">
        <v>0.27676943203178556</v>
      </c>
      <c r="H19" s="2346">
        <v>0.31870488077861248</v>
      </c>
      <c r="I19" s="2346">
        <v>0.16322201925736735</v>
      </c>
      <c r="J19" s="2347">
        <v>8.2796218855773471E-2</v>
      </c>
      <c r="K19" s="2330"/>
      <c r="L19" s="2330"/>
    </row>
    <row r="20" spans="1:12">
      <c r="A20" s="2330"/>
      <c r="B20" s="2348" t="s">
        <v>1036</v>
      </c>
      <c r="C20" s="2351">
        <v>9.7000000000000003E-2</v>
      </c>
      <c r="D20" s="2343">
        <v>0.11600000000000001</v>
      </c>
      <c r="E20" s="2343">
        <v>6.8000000000000005E-2</v>
      </c>
      <c r="F20" s="2344">
        <v>-3.0000000000000001E-3</v>
      </c>
      <c r="G20" s="2345">
        <v>0.127</v>
      </c>
      <c r="H20" s="2346">
        <v>0.161</v>
      </c>
      <c r="I20" s="2346">
        <v>5.6000000000000001E-2</v>
      </c>
      <c r="J20" s="2347">
        <v>4.5999999999999999E-2</v>
      </c>
      <c r="K20" s="2330"/>
      <c r="L20" s="2330"/>
    </row>
    <row r="21" spans="1:12">
      <c r="A21" s="2330"/>
      <c r="B21" s="2348" t="s">
        <v>1037</v>
      </c>
      <c r="C21" s="2352">
        <v>5968</v>
      </c>
      <c r="D21" s="2353">
        <v>3346</v>
      </c>
      <c r="E21" s="2354">
        <v>2029</v>
      </c>
      <c r="F21" s="2355">
        <v>593</v>
      </c>
      <c r="G21" s="2356">
        <v>5985</v>
      </c>
      <c r="H21" s="2357">
        <v>3832</v>
      </c>
      <c r="I21" s="2357">
        <v>1623</v>
      </c>
      <c r="J21" s="2358">
        <v>530</v>
      </c>
      <c r="K21" s="2330"/>
    </row>
    <row r="22" spans="1:12">
      <c r="A22" s="2330"/>
      <c r="B22" s="2348" t="s">
        <v>1038</v>
      </c>
      <c r="C22" s="2359">
        <v>3.6</v>
      </c>
      <c r="D22" s="2360">
        <v>4.36429348475792</v>
      </c>
      <c r="E22" s="2361">
        <v>2.8614159684573681</v>
      </c>
      <c r="F22" s="2362">
        <v>1.6661776556155139</v>
      </c>
      <c r="G22" s="2363">
        <v>4.1026613199665833</v>
      </c>
      <c r="H22" s="2364">
        <v>4.8072340814196242</v>
      </c>
      <c r="I22" s="2364">
        <v>3.0362772643253235</v>
      </c>
      <c r="J22" s="2365">
        <v>2.2740169811320756</v>
      </c>
      <c r="K22" s="2330"/>
    </row>
    <row r="23" spans="1:12">
      <c r="A23" s="2330"/>
      <c r="B23" s="2348" t="str">
        <f>'[5]Annex 37'!$B$19</f>
        <v>Financial results per employee (in millions of Denars)</v>
      </c>
      <c r="C23" s="2359">
        <v>0.8</v>
      </c>
      <c r="D23" s="2360">
        <v>1.0977809324566647</v>
      </c>
      <c r="E23" s="2361">
        <v>0.48385165105963529</v>
      </c>
      <c r="F23" s="2366">
        <v>-2.600492448566635E-2</v>
      </c>
      <c r="G23" s="2363">
        <v>1.0567595655806183</v>
      </c>
      <c r="H23" s="2364">
        <v>1.4365482776617955</v>
      </c>
      <c r="I23" s="2364">
        <v>0.4475422057917437</v>
      </c>
      <c r="J23" s="2365">
        <v>0.1764</v>
      </c>
      <c r="K23" s="2330"/>
    </row>
    <row r="24" spans="1:12" ht="15" thickBot="1">
      <c r="A24" s="2330"/>
      <c r="B24" s="2367" t="str">
        <f>'[5]Annex 37'!$B$20</f>
        <v>Operating costs per employee (in millions of Denars)</v>
      </c>
      <c r="C24" s="2368">
        <v>1.8</v>
      </c>
      <c r="D24" s="2369">
        <v>1.9066054991034072</v>
      </c>
      <c r="E24" s="2370">
        <v>1.8547861015278464</v>
      </c>
      <c r="F24" s="2371">
        <v>1.4968773524451939</v>
      </c>
      <c r="G24" s="2372">
        <v>1.8998995822890561</v>
      </c>
      <c r="H24" s="2373">
        <v>1.9437841858037577</v>
      </c>
      <c r="I24" s="2373">
        <v>1.9183752310536044</v>
      </c>
      <c r="J24" s="2374">
        <v>1.5260283018867924</v>
      </c>
      <c r="K24" s="2330"/>
    </row>
    <row r="25" spans="1:12">
      <c r="B25" s="2375"/>
    </row>
  </sheetData>
  <mergeCells count="5">
    <mergeCell ref="I1:J1"/>
    <mergeCell ref="B3:J3"/>
    <mergeCell ref="B5:B6"/>
    <mergeCell ref="C5:F5"/>
    <mergeCell ref="G5:J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5"/>
  <cols>
    <col min="1" max="1" width="30" customWidth="1"/>
    <col min="2" max="2" width="28.5703125" customWidth="1"/>
    <col min="3" max="3" width="24.42578125" customWidth="1"/>
    <col min="4" max="4" width="28.140625" customWidth="1"/>
    <col min="257" max="257" width="30" customWidth="1"/>
    <col min="258" max="258" width="28.5703125" customWidth="1"/>
    <col min="259" max="259" width="24.42578125" customWidth="1"/>
    <col min="260" max="260" width="28.140625" customWidth="1"/>
    <col min="513" max="513" width="30" customWidth="1"/>
    <col min="514" max="514" width="28.5703125" customWidth="1"/>
    <col min="515" max="515" width="24.42578125" customWidth="1"/>
    <col min="516" max="516" width="28.140625" customWidth="1"/>
    <col min="769" max="769" width="30" customWidth="1"/>
    <col min="770" max="770" width="28.5703125" customWidth="1"/>
    <col min="771" max="771" width="24.42578125" customWidth="1"/>
    <col min="772" max="772" width="28.140625" customWidth="1"/>
    <col min="1025" max="1025" width="30" customWidth="1"/>
    <col min="1026" max="1026" width="28.5703125" customWidth="1"/>
    <col min="1027" max="1027" width="24.42578125" customWidth="1"/>
    <col min="1028" max="1028" width="28.140625" customWidth="1"/>
    <col min="1281" max="1281" width="30" customWidth="1"/>
    <col min="1282" max="1282" width="28.5703125" customWidth="1"/>
    <col min="1283" max="1283" width="24.42578125" customWidth="1"/>
    <col min="1284" max="1284" width="28.140625" customWidth="1"/>
    <col min="1537" max="1537" width="30" customWidth="1"/>
    <col min="1538" max="1538" width="28.5703125" customWidth="1"/>
    <col min="1539" max="1539" width="24.42578125" customWidth="1"/>
    <col min="1540" max="1540" width="28.140625" customWidth="1"/>
    <col min="1793" max="1793" width="30" customWidth="1"/>
    <col min="1794" max="1794" width="28.5703125" customWidth="1"/>
    <col min="1795" max="1795" width="24.42578125" customWidth="1"/>
    <col min="1796" max="1796" width="28.140625" customWidth="1"/>
    <col min="2049" max="2049" width="30" customWidth="1"/>
    <col min="2050" max="2050" width="28.5703125" customWidth="1"/>
    <col min="2051" max="2051" width="24.42578125" customWidth="1"/>
    <col min="2052" max="2052" width="28.140625" customWidth="1"/>
    <col min="2305" max="2305" width="30" customWidth="1"/>
    <col min="2306" max="2306" width="28.5703125" customWidth="1"/>
    <col min="2307" max="2307" width="24.42578125" customWidth="1"/>
    <col min="2308" max="2308" width="28.140625" customWidth="1"/>
    <col min="2561" max="2561" width="30" customWidth="1"/>
    <col min="2562" max="2562" width="28.5703125" customWidth="1"/>
    <col min="2563" max="2563" width="24.42578125" customWidth="1"/>
    <col min="2564" max="2564" width="28.140625" customWidth="1"/>
    <col min="2817" max="2817" width="30" customWidth="1"/>
    <col min="2818" max="2818" width="28.5703125" customWidth="1"/>
    <col min="2819" max="2819" width="24.42578125" customWidth="1"/>
    <col min="2820" max="2820" width="28.140625" customWidth="1"/>
    <col min="3073" max="3073" width="30" customWidth="1"/>
    <col min="3074" max="3074" width="28.5703125" customWidth="1"/>
    <col min="3075" max="3075" width="24.42578125" customWidth="1"/>
    <col min="3076" max="3076" width="28.140625" customWidth="1"/>
    <col min="3329" max="3329" width="30" customWidth="1"/>
    <col min="3330" max="3330" width="28.5703125" customWidth="1"/>
    <col min="3331" max="3331" width="24.42578125" customWidth="1"/>
    <col min="3332" max="3332" width="28.140625" customWidth="1"/>
    <col min="3585" max="3585" width="30" customWidth="1"/>
    <col min="3586" max="3586" width="28.5703125" customWidth="1"/>
    <col min="3587" max="3587" width="24.42578125" customWidth="1"/>
    <col min="3588" max="3588" width="28.140625" customWidth="1"/>
    <col min="3841" max="3841" width="30" customWidth="1"/>
    <col min="3842" max="3842" width="28.5703125" customWidth="1"/>
    <col min="3843" max="3843" width="24.42578125" customWidth="1"/>
    <col min="3844" max="3844" width="28.140625" customWidth="1"/>
    <col min="4097" max="4097" width="30" customWidth="1"/>
    <col min="4098" max="4098" width="28.5703125" customWidth="1"/>
    <col min="4099" max="4099" width="24.42578125" customWidth="1"/>
    <col min="4100" max="4100" width="28.140625" customWidth="1"/>
    <col min="4353" max="4353" width="30" customWidth="1"/>
    <col min="4354" max="4354" width="28.5703125" customWidth="1"/>
    <col min="4355" max="4355" width="24.42578125" customWidth="1"/>
    <col min="4356" max="4356" width="28.140625" customWidth="1"/>
    <col min="4609" max="4609" width="30" customWidth="1"/>
    <col min="4610" max="4610" width="28.5703125" customWidth="1"/>
    <col min="4611" max="4611" width="24.42578125" customWidth="1"/>
    <col min="4612" max="4612" width="28.140625" customWidth="1"/>
    <col min="4865" max="4865" width="30" customWidth="1"/>
    <col min="4866" max="4866" width="28.5703125" customWidth="1"/>
    <col min="4867" max="4867" width="24.42578125" customWidth="1"/>
    <col min="4868" max="4868" width="28.140625" customWidth="1"/>
    <col min="5121" max="5121" width="30" customWidth="1"/>
    <col min="5122" max="5122" width="28.5703125" customWidth="1"/>
    <col min="5123" max="5123" width="24.42578125" customWidth="1"/>
    <col min="5124" max="5124" width="28.140625" customWidth="1"/>
    <col min="5377" max="5377" width="30" customWidth="1"/>
    <col min="5378" max="5378" width="28.5703125" customWidth="1"/>
    <col min="5379" max="5379" width="24.42578125" customWidth="1"/>
    <col min="5380" max="5380" width="28.140625" customWidth="1"/>
    <col min="5633" max="5633" width="30" customWidth="1"/>
    <col min="5634" max="5634" width="28.5703125" customWidth="1"/>
    <col min="5635" max="5635" width="24.42578125" customWidth="1"/>
    <col min="5636" max="5636" width="28.140625" customWidth="1"/>
    <col min="5889" max="5889" width="30" customWidth="1"/>
    <col min="5890" max="5890" width="28.5703125" customWidth="1"/>
    <col min="5891" max="5891" width="24.42578125" customWidth="1"/>
    <col min="5892" max="5892" width="28.140625" customWidth="1"/>
    <col min="6145" max="6145" width="30" customWidth="1"/>
    <col min="6146" max="6146" width="28.5703125" customWidth="1"/>
    <col min="6147" max="6147" width="24.42578125" customWidth="1"/>
    <col min="6148" max="6148" width="28.140625" customWidth="1"/>
    <col min="6401" max="6401" width="30" customWidth="1"/>
    <col min="6402" max="6402" width="28.5703125" customWidth="1"/>
    <col min="6403" max="6403" width="24.42578125" customWidth="1"/>
    <col min="6404" max="6404" width="28.140625" customWidth="1"/>
    <col min="6657" max="6657" width="30" customWidth="1"/>
    <col min="6658" max="6658" width="28.5703125" customWidth="1"/>
    <col min="6659" max="6659" width="24.42578125" customWidth="1"/>
    <col min="6660" max="6660" width="28.140625" customWidth="1"/>
    <col min="6913" max="6913" width="30" customWidth="1"/>
    <col min="6914" max="6914" width="28.5703125" customWidth="1"/>
    <col min="6915" max="6915" width="24.42578125" customWidth="1"/>
    <col min="6916" max="6916" width="28.140625" customWidth="1"/>
    <col min="7169" max="7169" width="30" customWidth="1"/>
    <col min="7170" max="7170" width="28.5703125" customWidth="1"/>
    <col min="7171" max="7171" width="24.42578125" customWidth="1"/>
    <col min="7172" max="7172" width="28.140625" customWidth="1"/>
    <col min="7425" max="7425" width="30" customWidth="1"/>
    <col min="7426" max="7426" width="28.5703125" customWidth="1"/>
    <col min="7427" max="7427" width="24.42578125" customWidth="1"/>
    <col min="7428" max="7428" width="28.140625" customWidth="1"/>
    <col min="7681" max="7681" width="30" customWidth="1"/>
    <col min="7682" max="7682" width="28.5703125" customWidth="1"/>
    <col min="7683" max="7683" width="24.42578125" customWidth="1"/>
    <col min="7684" max="7684" width="28.140625" customWidth="1"/>
    <col min="7937" max="7937" width="30" customWidth="1"/>
    <col min="7938" max="7938" width="28.5703125" customWidth="1"/>
    <col min="7939" max="7939" width="24.42578125" customWidth="1"/>
    <col min="7940" max="7940" width="28.140625" customWidth="1"/>
    <col min="8193" max="8193" width="30" customWidth="1"/>
    <col min="8194" max="8194" width="28.5703125" customWidth="1"/>
    <col min="8195" max="8195" width="24.42578125" customWidth="1"/>
    <col min="8196" max="8196" width="28.140625" customWidth="1"/>
    <col min="8449" max="8449" width="30" customWidth="1"/>
    <col min="8450" max="8450" width="28.5703125" customWidth="1"/>
    <col min="8451" max="8451" width="24.42578125" customWidth="1"/>
    <col min="8452" max="8452" width="28.140625" customWidth="1"/>
    <col min="8705" max="8705" width="30" customWidth="1"/>
    <col min="8706" max="8706" width="28.5703125" customWidth="1"/>
    <col min="8707" max="8707" width="24.42578125" customWidth="1"/>
    <col min="8708" max="8708" width="28.140625" customWidth="1"/>
    <col min="8961" max="8961" width="30" customWidth="1"/>
    <col min="8962" max="8962" width="28.5703125" customWidth="1"/>
    <col min="8963" max="8963" width="24.42578125" customWidth="1"/>
    <col min="8964" max="8964" width="28.140625" customWidth="1"/>
    <col min="9217" max="9217" width="30" customWidth="1"/>
    <col min="9218" max="9218" width="28.5703125" customWidth="1"/>
    <col min="9219" max="9219" width="24.42578125" customWidth="1"/>
    <col min="9220" max="9220" width="28.140625" customWidth="1"/>
    <col min="9473" max="9473" width="30" customWidth="1"/>
    <col min="9474" max="9474" width="28.5703125" customWidth="1"/>
    <col min="9475" max="9475" width="24.42578125" customWidth="1"/>
    <col min="9476" max="9476" width="28.140625" customWidth="1"/>
    <col min="9729" max="9729" width="30" customWidth="1"/>
    <col min="9730" max="9730" width="28.5703125" customWidth="1"/>
    <col min="9731" max="9731" width="24.42578125" customWidth="1"/>
    <col min="9732" max="9732" width="28.140625" customWidth="1"/>
    <col min="9985" max="9985" width="30" customWidth="1"/>
    <col min="9986" max="9986" width="28.5703125" customWidth="1"/>
    <col min="9987" max="9987" width="24.42578125" customWidth="1"/>
    <col min="9988" max="9988" width="28.140625" customWidth="1"/>
    <col min="10241" max="10241" width="30" customWidth="1"/>
    <col min="10242" max="10242" width="28.5703125" customWidth="1"/>
    <col min="10243" max="10243" width="24.42578125" customWidth="1"/>
    <col min="10244" max="10244" width="28.140625" customWidth="1"/>
    <col min="10497" max="10497" width="30" customWidth="1"/>
    <col min="10498" max="10498" width="28.5703125" customWidth="1"/>
    <col min="10499" max="10499" width="24.42578125" customWidth="1"/>
    <col min="10500" max="10500" width="28.140625" customWidth="1"/>
    <col min="10753" max="10753" width="30" customWidth="1"/>
    <col min="10754" max="10754" width="28.5703125" customWidth="1"/>
    <col min="10755" max="10755" width="24.42578125" customWidth="1"/>
    <col min="10756" max="10756" width="28.140625" customWidth="1"/>
    <col min="11009" max="11009" width="30" customWidth="1"/>
    <col min="11010" max="11010" width="28.5703125" customWidth="1"/>
    <col min="11011" max="11011" width="24.42578125" customWidth="1"/>
    <col min="11012" max="11012" width="28.140625" customWidth="1"/>
    <col min="11265" max="11265" width="30" customWidth="1"/>
    <col min="11266" max="11266" width="28.5703125" customWidth="1"/>
    <col min="11267" max="11267" width="24.42578125" customWidth="1"/>
    <col min="11268" max="11268" width="28.140625" customWidth="1"/>
    <col min="11521" max="11521" width="30" customWidth="1"/>
    <col min="11522" max="11522" width="28.5703125" customWidth="1"/>
    <col min="11523" max="11523" width="24.42578125" customWidth="1"/>
    <col min="11524" max="11524" width="28.140625" customWidth="1"/>
    <col min="11777" max="11777" width="30" customWidth="1"/>
    <col min="11778" max="11778" width="28.5703125" customWidth="1"/>
    <col min="11779" max="11779" width="24.42578125" customWidth="1"/>
    <col min="11780" max="11780" width="28.140625" customWidth="1"/>
    <col min="12033" max="12033" width="30" customWidth="1"/>
    <col min="12034" max="12034" width="28.5703125" customWidth="1"/>
    <col min="12035" max="12035" width="24.42578125" customWidth="1"/>
    <col min="12036" max="12036" width="28.140625" customWidth="1"/>
    <col min="12289" max="12289" width="30" customWidth="1"/>
    <col min="12290" max="12290" width="28.5703125" customWidth="1"/>
    <col min="12291" max="12291" width="24.42578125" customWidth="1"/>
    <col min="12292" max="12292" width="28.140625" customWidth="1"/>
    <col min="12545" max="12545" width="30" customWidth="1"/>
    <col min="12546" max="12546" width="28.5703125" customWidth="1"/>
    <col min="12547" max="12547" width="24.42578125" customWidth="1"/>
    <col min="12548" max="12548" width="28.140625" customWidth="1"/>
    <col min="12801" max="12801" width="30" customWidth="1"/>
    <col min="12802" max="12802" width="28.5703125" customWidth="1"/>
    <col min="12803" max="12803" width="24.42578125" customWidth="1"/>
    <col min="12804" max="12804" width="28.140625" customWidth="1"/>
    <col min="13057" max="13057" width="30" customWidth="1"/>
    <col min="13058" max="13058" width="28.5703125" customWidth="1"/>
    <col min="13059" max="13059" width="24.42578125" customWidth="1"/>
    <col min="13060" max="13060" width="28.140625" customWidth="1"/>
    <col min="13313" max="13313" width="30" customWidth="1"/>
    <col min="13314" max="13314" width="28.5703125" customWidth="1"/>
    <col min="13315" max="13315" width="24.42578125" customWidth="1"/>
    <col min="13316" max="13316" width="28.140625" customWidth="1"/>
    <col min="13569" max="13569" width="30" customWidth="1"/>
    <col min="13570" max="13570" width="28.5703125" customWidth="1"/>
    <col min="13571" max="13571" width="24.42578125" customWidth="1"/>
    <col min="13572" max="13572" width="28.140625" customWidth="1"/>
    <col min="13825" max="13825" width="30" customWidth="1"/>
    <col min="13826" max="13826" width="28.5703125" customWidth="1"/>
    <col min="13827" max="13827" width="24.42578125" customWidth="1"/>
    <col min="13828" max="13828" width="28.140625" customWidth="1"/>
    <col min="14081" max="14081" width="30" customWidth="1"/>
    <col min="14082" max="14082" width="28.5703125" customWidth="1"/>
    <col min="14083" max="14083" width="24.42578125" customWidth="1"/>
    <col min="14084" max="14084" width="28.140625" customWidth="1"/>
    <col min="14337" max="14337" width="30" customWidth="1"/>
    <col min="14338" max="14338" width="28.5703125" customWidth="1"/>
    <col min="14339" max="14339" width="24.42578125" customWidth="1"/>
    <col min="14340" max="14340" width="28.140625" customWidth="1"/>
    <col min="14593" max="14593" width="30" customWidth="1"/>
    <col min="14594" max="14594" width="28.5703125" customWidth="1"/>
    <col min="14595" max="14595" width="24.42578125" customWidth="1"/>
    <col min="14596" max="14596" width="28.140625" customWidth="1"/>
    <col min="14849" max="14849" width="30" customWidth="1"/>
    <col min="14850" max="14850" width="28.5703125" customWidth="1"/>
    <col min="14851" max="14851" width="24.42578125" customWidth="1"/>
    <col min="14852" max="14852" width="28.140625" customWidth="1"/>
    <col min="15105" max="15105" width="30" customWidth="1"/>
    <col min="15106" max="15106" width="28.5703125" customWidth="1"/>
    <col min="15107" max="15107" width="24.42578125" customWidth="1"/>
    <col min="15108" max="15108" width="28.140625" customWidth="1"/>
    <col min="15361" max="15361" width="30" customWidth="1"/>
    <col min="15362" max="15362" width="28.5703125" customWidth="1"/>
    <col min="15363" max="15363" width="24.42578125" customWidth="1"/>
    <col min="15364" max="15364" width="28.140625" customWidth="1"/>
    <col min="15617" max="15617" width="30" customWidth="1"/>
    <col min="15618" max="15618" width="28.5703125" customWidth="1"/>
    <col min="15619" max="15619" width="24.42578125" customWidth="1"/>
    <col min="15620" max="15620" width="28.140625" customWidth="1"/>
    <col min="15873" max="15873" width="30" customWidth="1"/>
    <col min="15874" max="15874" width="28.5703125" customWidth="1"/>
    <col min="15875" max="15875" width="24.42578125" customWidth="1"/>
    <col min="15876" max="15876" width="28.140625" customWidth="1"/>
    <col min="16129" max="16129" width="30" customWidth="1"/>
    <col min="16130" max="16130" width="28.5703125" customWidth="1"/>
    <col min="16131" max="16131" width="24.42578125" customWidth="1"/>
    <col min="16132" max="16132" width="28.140625" customWidth="1"/>
  </cols>
  <sheetData>
    <row r="1" spans="1:4">
      <c r="C1" s="2377" t="s">
        <v>1041</v>
      </c>
      <c r="D1" s="2271"/>
    </row>
    <row r="3" spans="1:4" s="2379" customFormat="1" ht="20.25" customHeight="1">
      <c r="A3" s="2378" t="s">
        <v>1039</v>
      </c>
      <c r="B3" s="2378"/>
      <c r="C3" s="2378"/>
    </row>
    <row r="4" spans="1:4" s="2379" customFormat="1" thickBot="1">
      <c r="A4" s="2380"/>
      <c r="B4" s="2380"/>
      <c r="C4" s="2380"/>
    </row>
    <row r="5" spans="1:4" s="2379" customFormat="1" ht="60.75" customHeight="1">
      <c r="A5" s="2381" t="s">
        <v>1043</v>
      </c>
      <c r="B5" s="2382" t="s">
        <v>1044</v>
      </c>
      <c r="C5" s="2383" t="s">
        <v>1045</v>
      </c>
    </row>
    <row r="6" spans="1:4" s="2379" customFormat="1" ht="20.25" customHeight="1" thickBot="1">
      <c r="A6" s="2384" t="s">
        <v>1046</v>
      </c>
      <c r="B6" s="2385" t="s">
        <v>1047</v>
      </c>
      <c r="C6" s="2386" t="s">
        <v>1040</v>
      </c>
    </row>
    <row r="7" spans="1:4" ht="30.75" customHeight="1">
      <c r="A7" s="2387" t="s">
        <v>1042</v>
      </c>
      <c r="B7" s="2387"/>
      <c r="C7" s="2387"/>
    </row>
  </sheetData>
  <mergeCells count="2">
    <mergeCell ref="A3:C3"/>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43"/>
  <sheetViews>
    <sheetView workbookViewId="0"/>
  </sheetViews>
  <sheetFormatPr defaultColWidth="9.140625" defaultRowHeight="15"/>
  <cols>
    <col min="1" max="1" width="4" style="362" customWidth="1"/>
    <col min="2" max="2" width="9.85546875" style="362" customWidth="1"/>
    <col min="3" max="3" width="27.7109375" style="362" customWidth="1"/>
    <col min="4" max="5" width="13.28515625" style="362" bestFit="1" customWidth="1"/>
    <col min="6" max="6" width="13" style="362" bestFit="1" customWidth="1"/>
    <col min="7" max="8" width="11.85546875" style="362" bestFit="1" customWidth="1"/>
    <col min="9" max="9" width="12.5703125" style="362" customWidth="1"/>
    <col min="10" max="10" width="11.85546875" style="362" bestFit="1" customWidth="1"/>
    <col min="11" max="11" width="13.28515625" style="362" bestFit="1" customWidth="1"/>
    <col min="12" max="12" width="11.140625" style="362" customWidth="1"/>
    <col min="13" max="13" width="13" style="362" bestFit="1" customWidth="1"/>
    <col min="14" max="14" width="12" style="362" customWidth="1"/>
    <col min="15" max="15" width="13.28515625" style="362" bestFit="1" customWidth="1"/>
    <col min="16" max="16" width="11" style="362" customWidth="1"/>
    <col min="17" max="17" width="12.85546875" style="362" bestFit="1" customWidth="1"/>
    <col min="18" max="18" width="10.85546875" style="362" customWidth="1"/>
    <col min="19" max="19" width="11.5703125" style="362" customWidth="1"/>
    <col min="20" max="16384" width="9.140625" style="362"/>
  </cols>
  <sheetData>
    <row r="1" spans="2:19" ht="14.45" customHeight="1">
      <c r="B1" s="361"/>
      <c r="C1" s="361"/>
      <c r="D1" s="361"/>
      <c r="E1" s="361"/>
      <c r="F1" s="361"/>
      <c r="G1" s="361"/>
      <c r="H1" s="361"/>
      <c r="I1" s="361"/>
      <c r="J1" s="361"/>
      <c r="K1" s="361"/>
      <c r="L1" s="361"/>
      <c r="M1" s="361"/>
      <c r="N1" s="361"/>
      <c r="O1" s="361"/>
      <c r="P1" s="1331" t="s">
        <v>282</v>
      </c>
      <c r="Q1" s="1331"/>
      <c r="R1" s="1331"/>
      <c r="S1" s="1331"/>
    </row>
    <row r="2" spans="2:19" ht="14.45" customHeight="1">
      <c r="B2" s="1332" t="s">
        <v>281</v>
      </c>
      <c r="C2" s="1332"/>
      <c r="D2" s="1332"/>
      <c r="E2" s="1332"/>
      <c r="F2" s="1332"/>
      <c r="G2" s="1332"/>
      <c r="H2" s="1332"/>
      <c r="I2" s="1332"/>
      <c r="J2" s="1332"/>
      <c r="K2" s="1332"/>
      <c r="L2" s="1332"/>
      <c r="M2" s="1332"/>
      <c r="N2" s="1332"/>
      <c r="O2" s="1332"/>
      <c r="P2" s="1332"/>
      <c r="Q2" s="1332"/>
      <c r="R2" s="1332"/>
      <c r="S2" s="1332"/>
    </row>
    <row r="3" spans="2:19">
      <c r="B3" s="363"/>
      <c r="C3" s="363"/>
      <c r="D3" s="363"/>
      <c r="E3" s="363"/>
      <c r="F3" s="363"/>
      <c r="G3" s="363"/>
      <c r="H3" s="363"/>
      <c r="I3" s="363"/>
      <c r="J3" s="363"/>
      <c r="K3" s="363"/>
      <c r="L3" s="363"/>
      <c r="M3" s="363"/>
      <c r="N3" s="363"/>
      <c r="O3" s="363"/>
      <c r="P3" s="363"/>
      <c r="Q3" s="363"/>
      <c r="R3" s="363"/>
      <c r="S3" s="363"/>
    </row>
    <row r="4" spans="2:19" ht="15" customHeight="1" thickBot="1">
      <c r="B4" s="361"/>
      <c r="C4" s="361"/>
      <c r="D4" s="361"/>
      <c r="E4" s="364"/>
      <c r="F4" s="364"/>
      <c r="G4" s="361"/>
      <c r="H4" s="361"/>
      <c r="I4" s="361"/>
      <c r="J4" s="361"/>
      <c r="K4" s="361"/>
      <c r="L4" s="361"/>
      <c r="M4" s="361"/>
      <c r="N4" s="361"/>
      <c r="O4" s="361"/>
      <c r="P4" s="1333" t="s">
        <v>17</v>
      </c>
      <c r="Q4" s="1333"/>
      <c r="R4" s="1333"/>
      <c r="S4" s="1333"/>
    </row>
    <row r="5" spans="2:19" ht="15" customHeight="1">
      <c r="B5" s="1334" t="s">
        <v>283</v>
      </c>
      <c r="C5" s="1336" t="s">
        <v>284</v>
      </c>
      <c r="D5" s="1334"/>
      <c r="E5" s="1334" t="s">
        <v>28</v>
      </c>
      <c r="F5" s="1338"/>
      <c r="G5" s="1338"/>
      <c r="H5" s="1339" t="s">
        <v>285</v>
      </c>
      <c r="I5" s="1340"/>
      <c r="J5" s="1340"/>
      <c r="K5" s="1341"/>
      <c r="L5" s="1342" t="s">
        <v>286</v>
      </c>
      <c r="M5" s="1342"/>
      <c r="N5" s="1342"/>
      <c r="O5" s="1343"/>
      <c r="P5" s="1344" t="s">
        <v>287</v>
      </c>
      <c r="Q5" s="1342"/>
      <c r="R5" s="1342"/>
      <c r="S5" s="1343"/>
    </row>
    <row r="6" spans="2:19" ht="45" customHeight="1" thickBot="1">
      <c r="B6" s="1335"/>
      <c r="C6" s="1337"/>
      <c r="D6" s="1335"/>
      <c r="E6" s="987" t="s">
        <v>288</v>
      </c>
      <c r="F6" s="988" t="s">
        <v>289</v>
      </c>
      <c r="G6" s="989" t="s">
        <v>290</v>
      </c>
      <c r="H6" s="987" t="s">
        <v>288</v>
      </c>
      <c r="I6" s="988" t="s">
        <v>289</v>
      </c>
      <c r="J6" s="989" t="s">
        <v>290</v>
      </c>
      <c r="K6" s="990" t="s">
        <v>28</v>
      </c>
      <c r="L6" s="987" t="s">
        <v>288</v>
      </c>
      <c r="M6" s="988" t="s">
        <v>289</v>
      </c>
      <c r="N6" s="989" t="s">
        <v>290</v>
      </c>
      <c r="O6" s="990" t="s">
        <v>28</v>
      </c>
      <c r="P6" s="987" t="s">
        <v>288</v>
      </c>
      <c r="Q6" s="988" t="s">
        <v>289</v>
      </c>
      <c r="R6" s="989" t="s">
        <v>290</v>
      </c>
      <c r="S6" s="990" t="s">
        <v>28</v>
      </c>
    </row>
    <row r="7" spans="2:19" s="374" customFormat="1" ht="14.45" customHeight="1">
      <c r="B7" s="1319" t="s">
        <v>3</v>
      </c>
      <c r="C7" s="367" t="s">
        <v>291</v>
      </c>
      <c r="D7" s="368">
        <v>2711.576</v>
      </c>
      <c r="E7" s="369">
        <v>1412.0239999999999</v>
      </c>
      <c r="F7" s="370">
        <v>291.87099999999998</v>
      </c>
      <c r="G7" s="371">
        <v>1007.6809999999999</v>
      </c>
      <c r="H7" s="369">
        <v>770.95899999999995</v>
      </c>
      <c r="I7" s="370">
        <v>224.47</v>
      </c>
      <c r="J7" s="370">
        <v>981.54300000000001</v>
      </c>
      <c r="K7" s="371">
        <v>1976.972</v>
      </c>
      <c r="L7" s="369">
        <v>637.74699999999996</v>
      </c>
      <c r="M7" s="370">
        <v>65.944999999999993</v>
      </c>
      <c r="N7" s="370">
        <v>11.3</v>
      </c>
      <c r="O7" s="372">
        <v>714.99199999999996</v>
      </c>
      <c r="P7" s="373">
        <v>3.3180000000000001</v>
      </c>
      <c r="Q7" s="370">
        <v>1.456</v>
      </c>
      <c r="R7" s="370">
        <v>14.837999999999999</v>
      </c>
      <c r="S7" s="372">
        <v>19.611999999999998</v>
      </c>
    </row>
    <row r="8" spans="2:19" s="374" customFormat="1">
      <c r="B8" s="1320"/>
      <c r="C8" s="375" t="s">
        <v>292</v>
      </c>
      <c r="D8" s="376">
        <v>54247.638000000006</v>
      </c>
      <c r="E8" s="377">
        <v>43438.552000000003</v>
      </c>
      <c r="F8" s="378">
        <v>3290.2580000000003</v>
      </c>
      <c r="G8" s="379">
        <v>7518.8280000000004</v>
      </c>
      <c r="H8" s="377">
        <v>35012.639000000003</v>
      </c>
      <c r="I8" s="380">
        <v>3198.5160000000001</v>
      </c>
      <c r="J8" s="378">
        <v>7227.3450000000003</v>
      </c>
      <c r="K8" s="379">
        <v>45438.500000000007</v>
      </c>
      <c r="L8" s="377">
        <v>8190.7470000000003</v>
      </c>
      <c r="M8" s="378">
        <v>77.762</v>
      </c>
      <c r="N8" s="378">
        <v>9.3230000000000004</v>
      </c>
      <c r="O8" s="381">
        <v>8277.8320000000003</v>
      </c>
      <c r="P8" s="382">
        <v>235.166</v>
      </c>
      <c r="Q8" s="378">
        <v>13.98</v>
      </c>
      <c r="R8" s="378">
        <v>282.16000000000003</v>
      </c>
      <c r="S8" s="381">
        <v>531.30600000000004</v>
      </c>
    </row>
    <row r="9" spans="2:19" s="374" customFormat="1">
      <c r="B9" s="1320"/>
      <c r="C9" s="375" t="s">
        <v>293</v>
      </c>
      <c r="D9" s="376">
        <v>190566.02</v>
      </c>
      <c r="E9" s="377">
        <v>87997.218999999997</v>
      </c>
      <c r="F9" s="378">
        <v>60119.249000000003</v>
      </c>
      <c r="G9" s="379">
        <v>42449.552000000003</v>
      </c>
      <c r="H9" s="377">
        <v>38306.065999999999</v>
      </c>
      <c r="I9" s="378">
        <v>12037.129000000001</v>
      </c>
      <c r="J9" s="378">
        <v>35620.883000000002</v>
      </c>
      <c r="K9" s="379">
        <v>85964.078000000009</v>
      </c>
      <c r="L9" s="377">
        <v>49358.817000000003</v>
      </c>
      <c r="M9" s="378">
        <v>46058.252</v>
      </c>
      <c r="N9" s="378">
        <v>6404.6710000000003</v>
      </c>
      <c r="O9" s="381">
        <v>101821.74</v>
      </c>
      <c r="P9" s="382">
        <v>332.33600000000001</v>
      </c>
      <c r="Q9" s="378">
        <v>2023.8679999999999</v>
      </c>
      <c r="R9" s="378">
        <v>423.99799999999999</v>
      </c>
      <c r="S9" s="381">
        <v>2780.2019999999998</v>
      </c>
    </row>
    <row r="10" spans="2:19" s="374" customFormat="1">
      <c r="B10" s="1320"/>
      <c r="C10" s="375" t="s">
        <v>294</v>
      </c>
      <c r="D10" s="376">
        <v>30007.996999999999</v>
      </c>
      <c r="E10" s="377">
        <v>15672.621999999999</v>
      </c>
      <c r="F10" s="378">
        <v>8312.5139999999992</v>
      </c>
      <c r="G10" s="379">
        <v>6022.8609999999999</v>
      </c>
      <c r="H10" s="377">
        <v>11629.091</v>
      </c>
      <c r="I10" s="378">
        <v>6625.9880000000003</v>
      </c>
      <c r="J10" s="378">
        <v>5607.66</v>
      </c>
      <c r="K10" s="379">
        <v>23862.739000000001</v>
      </c>
      <c r="L10" s="377">
        <v>3983.8359999999998</v>
      </c>
      <c r="M10" s="378">
        <v>1633.377</v>
      </c>
      <c r="N10" s="378">
        <v>412.05500000000001</v>
      </c>
      <c r="O10" s="381">
        <v>6029.268</v>
      </c>
      <c r="P10" s="382">
        <v>59.695</v>
      </c>
      <c r="Q10" s="378">
        <v>53.149000000000001</v>
      </c>
      <c r="R10" s="378">
        <v>3.1459999999999999</v>
      </c>
      <c r="S10" s="381">
        <v>115.99</v>
      </c>
    </row>
    <row r="11" spans="2:19" s="374" customFormat="1" ht="15.75" thickBot="1">
      <c r="B11" s="1320"/>
      <c r="C11" s="383" t="s">
        <v>295</v>
      </c>
      <c r="D11" s="384">
        <v>277533.23100000003</v>
      </c>
      <c r="E11" s="385">
        <v>148520.41700000002</v>
      </c>
      <c r="F11" s="386">
        <v>72013.892000000007</v>
      </c>
      <c r="G11" s="387">
        <v>56998.921999999999</v>
      </c>
      <c r="H11" s="385">
        <v>85718.755000000005</v>
      </c>
      <c r="I11" s="386">
        <v>22086.103000000003</v>
      </c>
      <c r="J11" s="386">
        <v>49437.430999999997</v>
      </c>
      <c r="K11" s="387">
        <v>157242.28899999999</v>
      </c>
      <c r="L11" s="385">
        <v>62171.147000000004</v>
      </c>
      <c r="M11" s="386">
        <v>47835.336000000003</v>
      </c>
      <c r="N11" s="386">
        <v>6837.3490000000002</v>
      </c>
      <c r="O11" s="388">
        <v>116843.83200000001</v>
      </c>
      <c r="P11" s="389">
        <v>630.5150000000001</v>
      </c>
      <c r="Q11" s="389">
        <v>2092.453</v>
      </c>
      <c r="R11" s="389">
        <v>724.14200000000005</v>
      </c>
      <c r="S11" s="388">
        <v>3447.1099999999997</v>
      </c>
    </row>
    <row r="12" spans="2:19" s="374" customFormat="1">
      <c r="B12" s="1320"/>
      <c r="C12" s="390" t="s">
        <v>296</v>
      </c>
      <c r="D12" s="391">
        <v>-32533.613000000001</v>
      </c>
      <c r="E12" s="1322"/>
      <c r="F12" s="1323"/>
      <c r="G12" s="1324"/>
      <c r="H12" s="1322"/>
      <c r="I12" s="1323"/>
      <c r="J12" s="1323"/>
      <c r="K12" s="1324"/>
      <c r="L12" s="1322"/>
      <c r="M12" s="1323"/>
      <c r="N12" s="1323"/>
      <c r="O12" s="1324"/>
      <c r="P12" s="1322"/>
      <c r="Q12" s="1323"/>
      <c r="R12" s="1323"/>
      <c r="S12" s="1324"/>
    </row>
    <row r="13" spans="2:19" s="374" customFormat="1">
      <c r="B13" s="1320"/>
      <c r="C13" s="392" t="s">
        <v>297</v>
      </c>
      <c r="D13" s="393">
        <v>-666.81100000000004</v>
      </c>
      <c r="E13" s="1325"/>
      <c r="F13" s="1326"/>
      <c r="G13" s="1327"/>
      <c r="H13" s="1325"/>
      <c r="I13" s="1326"/>
      <c r="J13" s="1326"/>
      <c r="K13" s="1327"/>
      <c r="L13" s="1325"/>
      <c r="M13" s="1326"/>
      <c r="N13" s="1326"/>
      <c r="O13" s="1327"/>
      <c r="P13" s="1325"/>
      <c r="Q13" s="1326"/>
      <c r="R13" s="1326"/>
      <c r="S13" s="1327"/>
    </row>
    <row r="14" spans="2:19" s="374" customFormat="1" ht="15.75" thickBot="1">
      <c r="B14" s="1321"/>
      <c r="C14" s="394" t="s">
        <v>298</v>
      </c>
      <c r="D14" s="395">
        <v>244332.80700000003</v>
      </c>
      <c r="E14" s="1328"/>
      <c r="F14" s="1329"/>
      <c r="G14" s="1330"/>
      <c r="H14" s="1328"/>
      <c r="I14" s="1329"/>
      <c r="J14" s="1329"/>
      <c r="K14" s="1330"/>
      <c r="L14" s="1328"/>
      <c r="M14" s="1329"/>
      <c r="N14" s="1329"/>
      <c r="O14" s="1330"/>
      <c r="P14" s="1328"/>
      <c r="Q14" s="1329"/>
      <c r="R14" s="1329"/>
      <c r="S14" s="1330"/>
    </row>
    <row r="15" spans="2:19" s="374" customFormat="1" ht="15" customHeight="1">
      <c r="B15" s="1319" t="s">
        <v>4</v>
      </c>
      <c r="C15" s="367" t="s">
        <v>291</v>
      </c>
      <c r="D15" s="368">
        <v>3356.0479999999998</v>
      </c>
      <c r="E15" s="369">
        <v>1916.028</v>
      </c>
      <c r="F15" s="370">
        <v>256.69</v>
      </c>
      <c r="G15" s="371">
        <v>1183.33</v>
      </c>
      <c r="H15" s="369">
        <v>1222.4469999999999</v>
      </c>
      <c r="I15" s="370">
        <v>180.58099999999999</v>
      </c>
      <c r="J15" s="370">
        <v>1170.1489999999999</v>
      </c>
      <c r="K15" s="371">
        <v>2573.1770000000001</v>
      </c>
      <c r="L15" s="369">
        <v>687.37099999999998</v>
      </c>
      <c r="M15" s="370">
        <v>74.825000000000003</v>
      </c>
      <c r="N15" s="370">
        <v>13.145</v>
      </c>
      <c r="O15" s="372">
        <v>775.34100000000001</v>
      </c>
      <c r="P15" s="373">
        <v>6.21</v>
      </c>
      <c r="Q15" s="370">
        <v>1.284</v>
      </c>
      <c r="R15" s="396">
        <v>3.5999999999999997E-2</v>
      </c>
      <c r="S15" s="372">
        <v>7.53</v>
      </c>
    </row>
    <row r="16" spans="2:19" s="374" customFormat="1">
      <c r="B16" s="1320"/>
      <c r="C16" s="375" t="s">
        <v>292</v>
      </c>
      <c r="D16" s="376">
        <v>52908.387000000002</v>
      </c>
      <c r="E16" s="377">
        <v>43441.487999999998</v>
      </c>
      <c r="F16" s="378">
        <v>2807.7460000000001</v>
      </c>
      <c r="G16" s="379">
        <v>6659.1530000000002</v>
      </c>
      <c r="H16" s="377">
        <v>34750.154000000002</v>
      </c>
      <c r="I16" s="380">
        <v>2732.5929999999998</v>
      </c>
      <c r="J16" s="378">
        <v>6611.8469999999998</v>
      </c>
      <c r="K16" s="379">
        <v>44094.593999999997</v>
      </c>
      <c r="L16" s="377">
        <v>8454.9030000000002</v>
      </c>
      <c r="M16" s="378">
        <v>74.882999999999996</v>
      </c>
      <c r="N16" s="378">
        <v>10.335000000000001</v>
      </c>
      <c r="O16" s="381">
        <v>8540.1209999999992</v>
      </c>
      <c r="P16" s="382">
        <v>236.43100000000001</v>
      </c>
      <c r="Q16" s="378">
        <v>0.27</v>
      </c>
      <c r="R16" s="378">
        <v>36.970999999999997</v>
      </c>
      <c r="S16" s="381">
        <v>273.67200000000003</v>
      </c>
    </row>
    <row r="17" spans="2:19" s="374" customFormat="1">
      <c r="B17" s="1320"/>
      <c r="C17" s="375" t="s">
        <v>293</v>
      </c>
      <c r="D17" s="376">
        <v>206196.91</v>
      </c>
      <c r="E17" s="377">
        <v>99174.633000000002</v>
      </c>
      <c r="F17" s="378">
        <v>67125.327000000005</v>
      </c>
      <c r="G17" s="379">
        <v>39896.949999999997</v>
      </c>
      <c r="H17" s="377">
        <v>42335.074000000001</v>
      </c>
      <c r="I17" s="378">
        <v>14745.645</v>
      </c>
      <c r="J17" s="378">
        <v>32530.701000000001</v>
      </c>
      <c r="K17" s="379">
        <v>89611.42</v>
      </c>
      <c r="L17" s="377">
        <v>56447.673999999999</v>
      </c>
      <c r="M17" s="378">
        <v>50438.612999999998</v>
      </c>
      <c r="N17" s="378">
        <v>7082.1490000000003</v>
      </c>
      <c r="O17" s="381">
        <v>113968.436</v>
      </c>
      <c r="P17" s="382">
        <v>391.88499999999999</v>
      </c>
      <c r="Q17" s="378">
        <v>1941.069</v>
      </c>
      <c r="R17" s="378">
        <v>284.10000000000002</v>
      </c>
      <c r="S17" s="381">
        <v>2617.0540000000001</v>
      </c>
    </row>
    <row r="18" spans="2:19" s="374" customFormat="1">
      <c r="B18" s="1320"/>
      <c r="C18" s="375" t="s">
        <v>294</v>
      </c>
      <c r="D18" s="376">
        <v>18500.942999999999</v>
      </c>
      <c r="E18" s="377">
        <v>10217.986000000001</v>
      </c>
      <c r="F18" s="378">
        <v>5583.0370000000003</v>
      </c>
      <c r="G18" s="379">
        <v>2699.92</v>
      </c>
      <c r="H18" s="377">
        <v>8215.6350000000002</v>
      </c>
      <c r="I18" s="378">
        <v>4525.4579999999996</v>
      </c>
      <c r="J18" s="378">
        <v>2181.703</v>
      </c>
      <c r="K18" s="379">
        <v>14922.796</v>
      </c>
      <c r="L18" s="377">
        <v>1974.7049999999999</v>
      </c>
      <c r="M18" s="378">
        <v>1057.579</v>
      </c>
      <c r="N18" s="378">
        <v>272.02999999999997</v>
      </c>
      <c r="O18" s="381">
        <v>3304.3139999999999</v>
      </c>
      <c r="P18" s="382">
        <v>27.646000000000001</v>
      </c>
      <c r="Q18" s="378">
        <v>0</v>
      </c>
      <c r="R18" s="378">
        <v>246.18700000000001</v>
      </c>
      <c r="S18" s="381">
        <v>273.83300000000003</v>
      </c>
    </row>
    <row r="19" spans="2:19" s="374" customFormat="1" ht="15.75" thickBot="1">
      <c r="B19" s="1320"/>
      <c r="C19" s="383" t="s">
        <v>295</v>
      </c>
      <c r="D19" s="384">
        <v>280962.288</v>
      </c>
      <c r="E19" s="385">
        <v>154750.13500000001</v>
      </c>
      <c r="F19" s="386">
        <v>75772.800000000003</v>
      </c>
      <c r="G19" s="387">
        <v>50439.353000000003</v>
      </c>
      <c r="H19" s="385">
        <v>86523.31</v>
      </c>
      <c r="I19" s="386">
        <v>22184.276999999998</v>
      </c>
      <c r="J19" s="386">
        <v>42494.400000000001</v>
      </c>
      <c r="K19" s="387">
        <v>151201.98699999999</v>
      </c>
      <c r="L19" s="385">
        <v>67564.653000000006</v>
      </c>
      <c r="M19" s="386">
        <v>51645.9</v>
      </c>
      <c r="N19" s="386">
        <v>7377.6589999999997</v>
      </c>
      <c r="O19" s="388">
        <v>126588.212</v>
      </c>
      <c r="P19" s="389">
        <v>662.17200000000003</v>
      </c>
      <c r="Q19" s="389">
        <v>1942.623</v>
      </c>
      <c r="R19" s="389">
        <v>567.29399999999998</v>
      </c>
      <c r="S19" s="388">
        <v>3172.0889999999999</v>
      </c>
    </row>
    <row r="20" spans="2:19" s="374" customFormat="1">
      <c r="B20" s="1320"/>
      <c r="C20" s="390" t="s">
        <v>296</v>
      </c>
      <c r="D20" s="391">
        <v>-21251.508999999998</v>
      </c>
      <c r="E20" s="1322"/>
      <c r="F20" s="1323"/>
      <c r="G20" s="1324"/>
      <c r="H20" s="1322"/>
      <c r="I20" s="1323"/>
      <c r="J20" s="1323"/>
      <c r="K20" s="1324"/>
      <c r="L20" s="1322"/>
      <c r="M20" s="1323"/>
      <c r="N20" s="1323"/>
      <c r="O20" s="1324"/>
      <c r="P20" s="1322"/>
      <c r="Q20" s="1323"/>
      <c r="R20" s="1323"/>
      <c r="S20" s="1324"/>
    </row>
    <row r="21" spans="2:19" s="374" customFormat="1">
      <c r="B21" s="1320"/>
      <c r="C21" s="392" t="s">
        <v>297</v>
      </c>
      <c r="D21" s="393">
        <v>-506.05200000000002</v>
      </c>
      <c r="E21" s="1325"/>
      <c r="F21" s="1326"/>
      <c r="G21" s="1327"/>
      <c r="H21" s="1325"/>
      <c r="I21" s="1326"/>
      <c r="J21" s="1326"/>
      <c r="K21" s="1327"/>
      <c r="L21" s="1325"/>
      <c r="M21" s="1326"/>
      <c r="N21" s="1326"/>
      <c r="O21" s="1327"/>
      <c r="P21" s="1325"/>
      <c r="Q21" s="1326"/>
      <c r="R21" s="1326"/>
      <c r="S21" s="1327"/>
    </row>
    <row r="22" spans="2:19" s="374" customFormat="1" ht="15.75" thickBot="1">
      <c r="B22" s="1321"/>
      <c r="C22" s="394" t="s">
        <v>298</v>
      </c>
      <c r="D22" s="395">
        <v>259204.72700000001</v>
      </c>
      <c r="E22" s="1328"/>
      <c r="F22" s="1329"/>
      <c r="G22" s="1330"/>
      <c r="H22" s="1328"/>
      <c r="I22" s="1329"/>
      <c r="J22" s="1329"/>
      <c r="K22" s="1330"/>
      <c r="L22" s="1328"/>
      <c r="M22" s="1329"/>
      <c r="N22" s="1329"/>
      <c r="O22" s="1330"/>
      <c r="P22" s="1328"/>
      <c r="Q22" s="1329"/>
      <c r="R22" s="1329"/>
      <c r="S22" s="1330"/>
    </row>
    <row r="23" spans="2:19" s="374" customFormat="1" ht="29.25" customHeight="1">
      <c r="B23" s="1316" t="s">
        <v>302</v>
      </c>
      <c r="C23" s="367" t="s">
        <v>299</v>
      </c>
      <c r="D23" s="397">
        <v>3429.0569999999716</v>
      </c>
      <c r="E23" s="398">
        <v>6229.7179999999935</v>
      </c>
      <c r="F23" s="399">
        <v>3758.9079999999958</v>
      </c>
      <c r="G23" s="400">
        <v>-6559.5689999999959</v>
      </c>
      <c r="H23" s="398">
        <v>804.55499999999302</v>
      </c>
      <c r="I23" s="399">
        <v>98.173999999995431</v>
      </c>
      <c r="J23" s="399">
        <v>-6943.0309999999954</v>
      </c>
      <c r="K23" s="400">
        <v>-6040.301999999996</v>
      </c>
      <c r="L23" s="398">
        <v>5393.5060000000012</v>
      </c>
      <c r="M23" s="399">
        <v>3810.5639999999985</v>
      </c>
      <c r="N23" s="399">
        <v>540.30999999999949</v>
      </c>
      <c r="O23" s="400">
        <v>9744.3799999999901</v>
      </c>
      <c r="P23" s="398">
        <v>31.656999999999925</v>
      </c>
      <c r="Q23" s="399">
        <v>-149.82999999999993</v>
      </c>
      <c r="R23" s="399">
        <v>-156.84800000000007</v>
      </c>
      <c r="S23" s="401">
        <v>-275.02099999999973</v>
      </c>
    </row>
    <row r="24" spans="2:19" s="374" customFormat="1" ht="18" customHeight="1">
      <c r="B24" s="1317"/>
      <c r="C24" s="375" t="s">
        <v>300</v>
      </c>
      <c r="D24" s="402">
        <v>1.2355482576426933E-2</v>
      </c>
      <c r="E24" s="403">
        <v>4.1945195992817562E-2</v>
      </c>
      <c r="F24" s="404">
        <v>5.2196984437391541E-2</v>
      </c>
      <c r="G24" s="405">
        <v>-0.11508233436414808</v>
      </c>
      <c r="H24" s="406">
        <v>9.3859855990674739E-3</v>
      </c>
      <c r="I24" s="404">
        <v>4.4450576002473324E-3</v>
      </c>
      <c r="J24" s="404">
        <v>-0.14044077249887835</v>
      </c>
      <c r="K24" s="405">
        <v>-3.8413979079126713E-2</v>
      </c>
      <c r="L24" s="406">
        <v>8.6752557420245124E-2</v>
      </c>
      <c r="M24" s="404">
        <v>7.9660023711341718E-2</v>
      </c>
      <c r="N24" s="404">
        <v>7.902331737051882E-2</v>
      </c>
      <c r="O24" s="405">
        <v>8.3396614380123968E-2</v>
      </c>
      <c r="P24" s="406">
        <v>5.0208163168203646E-2</v>
      </c>
      <c r="Q24" s="404">
        <v>-7.1604953611861255E-2</v>
      </c>
      <c r="R24" s="404">
        <v>-0.21659840197088426</v>
      </c>
      <c r="S24" s="407">
        <v>-7.9783064654159505E-2</v>
      </c>
    </row>
    <row r="25" spans="2:19" s="374" customFormat="1" ht="44.25" customHeight="1" thickBot="1">
      <c r="B25" s="1318"/>
      <c r="C25" s="408" t="s">
        <v>301</v>
      </c>
      <c r="D25" s="409"/>
      <c r="E25" s="410">
        <v>1.8167437869945133</v>
      </c>
      <c r="F25" s="411">
        <v>1.096192918344614</v>
      </c>
      <c r="G25" s="412">
        <v>-1.9129367053391211</v>
      </c>
      <c r="H25" s="410">
        <v>0.23462864571805009</v>
      </c>
      <c r="I25" s="411">
        <v>2.8630028605530978E-2</v>
      </c>
      <c r="J25" s="411">
        <v>-2.0247639511387687</v>
      </c>
      <c r="K25" s="412">
        <v>-1.7615052768151844</v>
      </c>
      <c r="L25" s="410">
        <v>1.5728831570895572</v>
      </c>
      <c r="M25" s="411">
        <v>1.1112571182106421</v>
      </c>
      <c r="N25" s="411">
        <v>0.15756810108435176</v>
      </c>
      <c r="O25" s="412">
        <v>2.8417083763845485</v>
      </c>
      <c r="P25" s="410">
        <v>9.2319841869062513E-3</v>
      </c>
      <c r="Q25" s="411">
        <v>-4.3694228471559723E-2</v>
      </c>
      <c r="R25" s="411">
        <v>-4.5740855284704035E-2</v>
      </c>
      <c r="S25" s="413">
        <v>-8.0203099569357408E-2</v>
      </c>
    </row>
    <row r="26" spans="2:19" s="374" customFormat="1" ht="25.15" customHeight="1">
      <c r="B26" s="414"/>
      <c r="C26" s="415"/>
      <c r="D26" s="416"/>
      <c r="E26" s="417"/>
      <c r="F26" s="417"/>
      <c r="G26" s="417"/>
      <c r="H26" s="417"/>
      <c r="I26" s="417"/>
      <c r="J26" s="417"/>
      <c r="K26" s="417"/>
      <c r="L26" s="417"/>
      <c r="M26" s="417"/>
      <c r="N26" s="417"/>
      <c r="O26" s="417"/>
      <c r="P26" s="417"/>
      <c r="Q26" s="417"/>
      <c r="R26" s="417"/>
      <c r="S26" s="417"/>
    </row>
    <row r="27" spans="2:19">
      <c r="B27" s="374"/>
      <c r="C27" s="374"/>
      <c r="D27" s="418"/>
      <c r="E27" s="418"/>
      <c r="F27" s="418"/>
      <c r="G27" s="418"/>
      <c r="H27" s="418"/>
      <c r="I27" s="418"/>
      <c r="J27" s="418"/>
      <c r="K27" s="418"/>
      <c r="L27" s="418"/>
      <c r="M27" s="418"/>
      <c r="N27" s="418"/>
      <c r="O27" s="418"/>
      <c r="P27" s="418"/>
      <c r="Q27" s="418"/>
      <c r="R27" s="374"/>
      <c r="S27" s="374"/>
    </row>
    <row r="28" spans="2:19">
      <c r="B28" s="374"/>
      <c r="C28" s="374"/>
      <c r="D28" s="374"/>
      <c r="E28" s="419"/>
      <c r="F28" s="374"/>
      <c r="G28" s="374"/>
      <c r="H28" s="374"/>
      <c r="I28" s="374"/>
      <c r="J28" s="374"/>
      <c r="K28" s="374"/>
      <c r="L28" s="420"/>
      <c r="M28" s="420"/>
      <c r="N28" s="420"/>
      <c r="O28" s="420"/>
      <c r="P28" s="421"/>
      <c r="Q28" s="374"/>
      <c r="R28" s="374"/>
      <c r="S28" s="374"/>
    </row>
    <row r="29" spans="2:19">
      <c r="B29" s="374"/>
      <c r="C29" s="374"/>
      <c r="D29" s="374"/>
      <c r="E29" s="374"/>
      <c r="F29" s="374"/>
      <c r="G29" s="374"/>
      <c r="H29" s="374"/>
      <c r="I29" s="374"/>
      <c r="J29" s="374"/>
      <c r="K29" s="374"/>
      <c r="L29" s="374"/>
      <c r="M29" s="374"/>
      <c r="N29" s="374"/>
      <c r="O29" s="420"/>
      <c r="P29" s="374"/>
      <c r="Q29" s="374"/>
      <c r="R29" s="374"/>
      <c r="S29" s="374"/>
    </row>
    <row r="30" spans="2:19">
      <c r="B30" s="374"/>
      <c r="C30" s="374"/>
      <c r="D30" s="374"/>
      <c r="E30" s="374"/>
      <c r="F30" s="422"/>
      <c r="G30" s="423"/>
      <c r="H30" s="424"/>
      <c r="I30" s="374"/>
      <c r="J30" s="374"/>
      <c r="K30" s="374"/>
      <c r="L30" s="421"/>
      <c r="M30" s="421"/>
      <c r="N30" s="421"/>
      <c r="O30" s="374"/>
      <c r="P30" s="374"/>
      <c r="Q30" s="374"/>
      <c r="R30" s="374"/>
      <c r="S30" s="374"/>
    </row>
    <row r="31" spans="2:19">
      <c r="B31" s="374"/>
      <c r="C31" s="374"/>
      <c r="D31" s="374"/>
      <c r="E31" s="374"/>
      <c r="F31" s="422"/>
      <c r="G31" s="423"/>
      <c r="H31" s="419"/>
      <c r="I31" s="374"/>
      <c r="J31" s="374"/>
      <c r="K31" s="374"/>
      <c r="L31" s="374"/>
      <c r="M31" s="374"/>
      <c r="N31" s="374"/>
      <c r="O31" s="420"/>
      <c r="P31" s="419"/>
      <c r="Q31" s="374"/>
      <c r="R31" s="374"/>
      <c r="S31" s="374"/>
    </row>
    <row r="32" spans="2:19">
      <c r="H32" s="374"/>
      <c r="I32" s="374"/>
      <c r="J32" s="374"/>
      <c r="K32" s="374"/>
      <c r="L32" s="374"/>
      <c r="M32" s="374"/>
      <c r="N32" s="374"/>
      <c r="O32" s="420"/>
      <c r="P32" s="374"/>
      <c r="Q32" s="374"/>
      <c r="R32" s="374"/>
      <c r="S32" s="374"/>
    </row>
    <row r="33" spans="8:19">
      <c r="H33" s="374"/>
      <c r="I33" s="374"/>
      <c r="J33" s="374"/>
      <c r="K33" s="374"/>
      <c r="L33" s="374"/>
      <c r="M33" s="374"/>
      <c r="N33" s="374"/>
      <c r="O33" s="374"/>
      <c r="P33" s="374"/>
      <c r="Q33" s="374"/>
      <c r="R33" s="374"/>
      <c r="S33" s="374"/>
    </row>
    <row r="34" spans="8:19">
      <c r="H34" s="374"/>
      <c r="I34" s="374"/>
      <c r="J34" s="374"/>
      <c r="K34" s="374"/>
      <c r="L34" s="374"/>
      <c r="M34" s="374"/>
      <c r="N34" s="374"/>
      <c r="O34" s="374"/>
      <c r="P34" s="374"/>
      <c r="Q34" s="374"/>
      <c r="R34" s="374"/>
      <c r="S34" s="374"/>
    </row>
    <row r="35" spans="8:19">
      <c r="H35" s="374"/>
      <c r="I35" s="374"/>
      <c r="J35" s="374"/>
      <c r="K35" s="374"/>
      <c r="L35" s="374"/>
      <c r="M35" s="374"/>
      <c r="N35" s="374"/>
      <c r="O35" s="374"/>
      <c r="P35" s="374"/>
      <c r="Q35" s="374"/>
      <c r="R35" s="374"/>
      <c r="S35" s="374"/>
    </row>
    <row r="36" spans="8:19">
      <c r="H36" s="374"/>
      <c r="I36" s="374"/>
      <c r="J36" s="374"/>
      <c r="K36" s="374"/>
      <c r="L36" s="374"/>
      <c r="M36" s="374"/>
      <c r="N36" s="374"/>
      <c r="O36" s="374"/>
      <c r="P36" s="374"/>
      <c r="Q36" s="374"/>
      <c r="R36" s="374"/>
      <c r="S36" s="374"/>
    </row>
    <row r="37" spans="8:19">
      <c r="H37" s="374"/>
      <c r="I37" s="374"/>
      <c r="J37" s="374"/>
      <c r="K37" s="374"/>
      <c r="L37" s="374"/>
      <c r="M37" s="374"/>
      <c r="N37" s="374"/>
      <c r="O37" s="374"/>
      <c r="P37" s="374"/>
      <c r="Q37" s="374"/>
      <c r="R37" s="374"/>
      <c r="S37" s="374"/>
    </row>
    <row r="38" spans="8:19">
      <c r="H38" s="374"/>
      <c r="I38" s="374"/>
      <c r="J38" s="374"/>
      <c r="K38" s="374"/>
      <c r="L38" s="374"/>
      <c r="M38" s="374"/>
      <c r="N38" s="374"/>
      <c r="O38" s="374"/>
      <c r="P38" s="374"/>
      <c r="Q38" s="374"/>
      <c r="R38" s="374"/>
      <c r="S38" s="374"/>
    </row>
    <row r="39" spans="8:19">
      <c r="H39" s="374"/>
      <c r="I39" s="374"/>
      <c r="J39" s="374"/>
      <c r="K39" s="374"/>
      <c r="L39" s="374"/>
      <c r="M39" s="374"/>
      <c r="N39" s="374"/>
      <c r="O39" s="374"/>
      <c r="P39" s="374"/>
      <c r="Q39" s="374"/>
      <c r="R39" s="374"/>
      <c r="S39" s="374"/>
    </row>
    <row r="40" spans="8:19">
      <c r="H40" s="374"/>
      <c r="I40" s="374"/>
      <c r="J40" s="374"/>
      <c r="K40" s="374"/>
      <c r="L40" s="374"/>
      <c r="M40" s="374"/>
      <c r="N40" s="374"/>
      <c r="O40" s="374"/>
      <c r="P40" s="374"/>
      <c r="Q40" s="374"/>
      <c r="R40" s="374"/>
      <c r="S40" s="374"/>
    </row>
    <row r="41" spans="8:19">
      <c r="H41" s="374"/>
      <c r="I41" s="374"/>
      <c r="J41" s="374"/>
      <c r="K41" s="374"/>
      <c r="L41" s="374"/>
      <c r="M41" s="374"/>
      <c r="N41" s="374"/>
      <c r="O41" s="374"/>
      <c r="P41" s="374"/>
      <c r="Q41" s="374"/>
      <c r="R41" s="374"/>
      <c r="S41" s="374"/>
    </row>
    <row r="42" spans="8:19">
      <c r="H42" s="374"/>
      <c r="I42" s="374"/>
      <c r="J42" s="374"/>
      <c r="K42" s="374"/>
      <c r="L42" s="374"/>
      <c r="M42" s="374"/>
      <c r="N42" s="374"/>
      <c r="O42" s="374"/>
      <c r="P42" s="374"/>
      <c r="Q42" s="374"/>
      <c r="R42" s="374"/>
      <c r="S42" s="374"/>
    </row>
    <row r="43" spans="8:19">
      <c r="H43" s="374"/>
      <c r="I43" s="374"/>
      <c r="J43" s="374"/>
      <c r="K43" s="374"/>
      <c r="L43" s="374"/>
      <c r="M43" s="374"/>
      <c r="N43" s="374"/>
      <c r="O43" s="374"/>
      <c r="P43" s="374"/>
      <c r="Q43" s="374"/>
      <c r="R43" s="374"/>
      <c r="S43" s="374"/>
    </row>
    <row r="44" spans="8:19">
      <c r="H44" s="374"/>
      <c r="I44" s="374"/>
      <c r="J44" s="374"/>
      <c r="K44" s="374"/>
      <c r="L44" s="374"/>
      <c r="M44" s="374"/>
      <c r="N44" s="374"/>
      <c r="O44" s="374"/>
      <c r="P44" s="374"/>
      <c r="Q44" s="374"/>
      <c r="R44" s="374"/>
      <c r="S44" s="374"/>
    </row>
    <row r="45" spans="8:19">
      <c r="H45" s="374"/>
      <c r="I45" s="374"/>
      <c r="J45" s="374"/>
      <c r="K45" s="374"/>
      <c r="L45" s="374"/>
      <c r="M45" s="374"/>
      <c r="N45" s="374"/>
      <c r="O45" s="374"/>
      <c r="P45" s="374"/>
      <c r="Q45" s="374"/>
      <c r="R45" s="374"/>
      <c r="S45" s="374"/>
    </row>
    <row r="46" spans="8:19">
      <c r="H46" s="374"/>
      <c r="I46" s="374"/>
      <c r="J46" s="374"/>
      <c r="K46" s="374"/>
      <c r="L46" s="374"/>
      <c r="M46" s="374"/>
      <c r="N46" s="374"/>
      <c r="O46" s="374"/>
      <c r="P46" s="374"/>
      <c r="Q46" s="374"/>
      <c r="R46" s="374"/>
      <c r="S46" s="374"/>
    </row>
    <row r="47" spans="8:19">
      <c r="H47" s="374"/>
      <c r="I47" s="374"/>
      <c r="J47" s="374"/>
      <c r="K47" s="374"/>
      <c r="L47" s="374"/>
      <c r="M47" s="374"/>
      <c r="N47" s="374"/>
      <c r="O47" s="374"/>
      <c r="P47" s="374"/>
      <c r="Q47" s="374"/>
      <c r="R47" s="374"/>
      <c r="S47" s="374"/>
    </row>
    <row r="48" spans="8:19">
      <c r="H48" s="374"/>
      <c r="I48" s="374"/>
      <c r="J48" s="374"/>
      <c r="K48" s="374"/>
      <c r="L48" s="374"/>
      <c r="M48" s="374"/>
      <c r="N48" s="374"/>
      <c r="O48" s="374"/>
      <c r="P48" s="374"/>
      <c r="Q48" s="374"/>
      <c r="R48" s="374"/>
      <c r="S48" s="374"/>
    </row>
    <row r="49" spans="8:19">
      <c r="H49" s="374"/>
      <c r="I49" s="374"/>
      <c r="J49" s="374"/>
      <c r="K49" s="374"/>
      <c r="L49" s="374"/>
      <c r="M49" s="374"/>
      <c r="N49" s="374"/>
      <c r="O49" s="374"/>
      <c r="P49" s="374"/>
      <c r="Q49" s="374"/>
      <c r="R49" s="374"/>
      <c r="S49" s="374"/>
    </row>
    <row r="50" spans="8:19">
      <c r="H50" s="374"/>
      <c r="I50" s="374"/>
      <c r="J50" s="374"/>
      <c r="K50" s="374"/>
      <c r="L50" s="374"/>
      <c r="M50" s="374"/>
      <c r="N50" s="374"/>
      <c r="O50" s="374"/>
      <c r="P50" s="374"/>
      <c r="Q50" s="374"/>
      <c r="R50" s="374"/>
      <c r="S50" s="374"/>
    </row>
    <row r="51" spans="8:19">
      <c r="H51" s="374"/>
      <c r="I51" s="374"/>
      <c r="J51" s="374"/>
      <c r="K51" s="374"/>
      <c r="L51" s="374"/>
      <c r="M51" s="374"/>
      <c r="N51" s="374"/>
      <c r="O51" s="374"/>
      <c r="P51" s="374"/>
      <c r="Q51" s="374"/>
      <c r="R51" s="374"/>
      <c r="S51" s="374"/>
    </row>
    <row r="52" spans="8:19">
      <c r="H52" s="374"/>
      <c r="I52" s="374"/>
      <c r="J52" s="374"/>
      <c r="K52" s="374"/>
      <c r="L52" s="374"/>
      <c r="M52" s="374"/>
      <c r="N52" s="374"/>
      <c r="O52" s="374"/>
      <c r="P52" s="374"/>
      <c r="Q52" s="374"/>
      <c r="R52" s="374"/>
      <c r="S52" s="374"/>
    </row>
    <row r="53" spans="8:19">
      <c r="H53" s="374"/>
      <c r="I53" s="374"/>
      <c r="J53" s="374"/>
      <c r="K53" s="374"/>
      <c r="L53" s="374"/>
      <c r="M53" s="374"/>
      <c r="N53" s="374"/>
      <c r="O53" s="374"/>
      <c r="P53" s="374"/>
      <c r="Q53" s="374"/>
      <c r="R53" s="374"/>
      <c r="S53" s="374"/>
    </row>
    <row r="54" spans="8:19">
      <c r="H54" s="374"/>
      <c r="I54" s="374"/>
      <c r="J54" s="374"/>
      <c r="K54" s="374"/>
      <c r="L54" s="374"/>
      <c r="M54" s="374"/>
      <c r="N54" s="374"/>
      <c r="O54" s="374"/>
      <c r="P54" s="374"/>
      <c r="Q54" s="374"/>
      <c r="R54" s="374"/>
      <c r="S54" s="374"/>
    </row>
    <row r="55" spans="8:19">
      <c r="H55" s="374"/>
      <c r="I55" s="374"/>
      <c r="J55" s="374"/>
      <c r="K55" s="374"/>
      <c r="L55" s="374"/>
      <c r="M55" s="374"/>
      <c r="N55" s="374"/>
      <c r="O55" s="374"/>
      <c r="P55" s="374"/>
      <c r="Q55" s="374"/>
      <c r="R55" s="374"/>
      <c r="S55" s="374"/>
    </row>
    <row r="56" spans="8:19">
      <c r="H56" s="374"/>
      <c r="I56" s="374"/>
      <c r="J56" s="374"/>
      <c r="K56" s="374"/>
      <c r="L56" s="374"/>
      <c r="M56" s="374"/>
      <c r="N56" s="374"/>
      <c r="O56" s="374"/>
      <c r="P56" s="374"/>
      <c r="Q56" s="374"/>
      <c r="R56" s="374"/>
      <c r="S56" s="374"/>
    </row>
    <row r="57" spans="8:19">
      <c r="H57" s="374"/>
      <c r="I57" s="374"/>
      <c r="J57" s="374"/>
      <c r="K57" s="374"/>
      <c r="L57" s="374"/>
      <c r="M57" s="374"/>
      <c r="N57" s="374"/>
      <c r="O57" s="374"/>
      <c r="P57" s="374"/>
      <c r="Q57" s="374"/>
      <c r="R57" s="374"/>
      <c r="S57" s="374"/>
    </row>
    <row r="58" spans="8:19">
      <c r="H58" s="374"/>
      <c r="I58" s="374"/>
      <c r="J58" s="374"/>
      <c r="K58" s="374"/>
      <c r="L58" s="374"/>
      <c r="M58" s="374"/>
      <c r="N58" s="374"/>
      <c r="O58" s="374"/>
      <c r="P58" s="374"/>
      <c r="Q58" s="374"/>
      <c r="R58" s="374"/>
      <c r="S58" s="374"/>
    </row>
    <row r="59" spans="8:19">
      <c r="H59" s="374"/>
      <c r="I59" s="374"/>
      <c r="J59" s="374"/>
      <c r="K59" s="374"/>
      <c r="L59" s="374"/>
      <c r="M59" s="374"/>
      <c r="N59" s="374"/>
      <c r="O59" s="374"/>
      <c r="P59" s="374"/>
      <c r="Q59" s="374"/>
      <c r="R59" s="374"/>
      <c r="S59" s="374"/>
    </row>
    <row r="60" spans="8:19">
      <c r="H60" s="374"/>
      <c r="I60" s="374"/>
      <c r="J60" s="374"/>
      <c r="K60" s="374"/>
      <c r="L60" s="374"/>
      <c r="M60" s="374"/>
      <c r="N60" s="374"/>
      <c r="O60" s="374"/>
      <c r="P60" s="374"/>
      <c r="Q60" s="374"/>
      <c r="R60" s="374"/>
      <c r="S60" s="374"/>
    </row>
    <row r="61" spans="8:19">
      <c r="H61" s="374"/>
      <c r="I61" s="374"/>
      <c r="J61" s="374"/>
      <c r="K61" s="374"/>
      <c r="L61" s="374"/>
      <c r="M61" s="374"/>
      <c r="N61" s="374"/>
      <c r="O61" s="374"/>
      <c r="P61" s="374"/>
      <c r="Q61" s="374"/>
      <c r="R61" s="374"/>
      <c r="S61" s="374"/>
    </row>
    <row r="62" spans="8:19">
      <c r="H62" s="374"/>
      <c r="I62" s="374"/>
      <c r="J62" s="374"/>
      <c r="K62" s="374"/>
      <c r="L62" s="374"/>
      <c r="M62" s="374"/>
      <c r="N62" s="374"/>
      <c r="O62" s="374"/>
      <c r="P62" s="374"/>
      <c r="Q62" s="374"/>
      <c r="R62" s="374"/>
      <c r="S62" s="374"/>
    </row>
    <row r="63" spans="8:19">
      <c r="H63" s="374"/>
      <c r="I63" s="374"/>
      <c r="J63" s="374"/>
      <c r="K63" s="374"/>
      <c r="L63" s="374"/>
      <c r="M63" s="374"/>
      <c r="N63" s="374"/>
      <c r="O63" s="374"/>
      <c r="P63" s="374"/>
      <c r="Q63" s="374"/>
      <c r="R63" s="374"/>
      <c r="S63" s="374"/>
    </row>
    <row r="64" spans="8:19">
      <c r="H64" s="374"/>
      <c r="I64" s="374"/>
      <c r="J64" s="374"/>
      <c r="K64" s="374"/>
      <c r="L64" s="374"/>
      <c r="M64" s="374"/>
      <c r="N64" s="374"/>
      <c r="O64" s="374"/>
      <c r="P64" s="374"/>
      <c r="Q64" s="374"/>
      <c r="R64" s="374"/>
      <c r="S64" s="374"/>
    </row>
    <row r="65" spans="8:19">
      <c r="H65" s="374"/>
      <c r="I65" s="374"/>
      <c r="J65" s="374"/>
      <c r="K65" s="374"/>
      <c r="L65" s="374"/>
      <c r="M65" s="374"/>
      <c r="N65" s="374"/>
      <c r="O65" s="374"/>
      <c r="P65" s="374"/>
      <c r="Q65" s="374"/>
      <c r="R65" s="374"/>
      <c r="S65" s="374"/>
    </row>
    <row r="66" spans="8:19">
      <c r="H66" s="374"/>
      <c r="I66" s="374"/>
      <c r="J66" s="374"/>
      <c r="K66" s="374"/>
      <c r="L66" s="374"/>
      <c r="M66" s="374"/>
      <c r="N66" s="374"/>
      <c r="O66" s="374"/>
      <c r="P66" s="374"/>
      <c r="Q66" s="374"/>
      <c r="R66" s="374"/>
      <c r="S66" s="374"/>
    </row>
    <row r="67" spans="8:19">
      <c r="H67" s="374"/>
      <c r="I67" s="374"/>
      <c r="J67" s="374"/>
      <c r="K67" s="374"/>
      <c r="L67" s="374"/>
      <c r="M67" s="374"/>
      <c r="N67" s="374"/>
      <c r="O67" s="374"/>
      <c r="P67" s="374"/>
      <c r="Q67" s="374"/>
      <c r="R67" s="374"/>
      <c r="S67" s="374"/>
    </row>
    <row r="68" spans="8:19">
      <c r="H68" s="374"/>
      <c r="I68" s="374"/>
      <c r="J68" s="374"/>
      <c r="K68" s="374"/>
      <c r="L68" s="374"/>
      <c r="M68" s="374"/>
      <c r="N68" s="374"/>
      <c r="O68" s="374"/>
      <c r="P68" s="374"/>
      <c r="Q68" s="374"/>
      <c r="R68" s="374"/>
      <c r="S68" s="374"/>
    </row>
    <row r="69" spans="8:19">
      <c r="H69" s="374"/>
      <c r="I69" s="374"/>
      <c r="J69" s="374"/>
      <c r="K69" s="374"/>
      <c r="L69" s="374"/>
      <c r="M69" s="374"/>
      <c r="N69" s="374"/>
      <c r="O69" s="374"/>
      <c r="P69" s="374"/>
      <c r="Q69" s="374"/>
      <c r="R69" s="374"/>
      <c r="S69" s="374"/>
    </row>
    <row r="70" spans="8:19">
      <c r="H70" s="374"/>
      <c r="I70" s="374"/>
      <c r="J70" s="374"/>
      <c r="K70" s="374"/>
      <c r="L70" s="374"/>
      <c r="M70" s="374"/>
      <c r="N70" s="374"/>
      <c r="O70" s="374"/>
      <c r="P70" s="374"/>
      <c r="Q70" s="374"/>
      <c r="R70" s="374"/>
      <c r="S70" s="374"/>
    </row>
    <row r="71" spans="8:19">
      <c r="H71" s="374"/>
      <c r="I71" s="374"/>
      <c r="J71" s="374"/>
      <c r="K71" s="374"/>
      <c r="L71" s="374"/>
      <c r="M71" s="374"/>
      <c r="N71" s="374"/>
      <c r="O71" s="374"/>
      <c r="P71" s="374"/>
      <c r="Q71" s="374"/>
      <c r="R71" s="374"/>
      <c r="S71" s="374"/>
    </row>
    <row r="72" spans="8:19">
      <c r="H72" s="374"/>
      <c r="I72" s="374"/>
      <c r="J72" s="374"/>
      <c r="K72" s="374"/>
      <c r="L72" s="374"/>
      <c r="M72" s="374"/>
      <c r="N72" s="374"/>
      <c r="O72" s="374"/>
      <c r="P72" s="374"/>
      <c r="Q72" s="374"/>
      <c r="R72" s="374"/>
      <c r="S72" s="374"/>
    </row>
    <row r="73" spans="8:19">
      <c r="H73" s="374"/>
      <c r="I73" s="374"/>
      <c r="J73" s="374"/>
      <c r="K73" s="374"/>
      <c r="L73" s="374"/>
      <c r="M73" s="374"/>
      <c r="N73" s="374"/>
      <c r="O73" s="374"/>
      <c r="P73" s="374"/>
      <c r="Q73" s="374"/>
      <c r="R73" s="374"/>
      <c r="S73" s="374"/>
    </row>
    <row r="74" spans="8:19">
      <c r="H74" s="374"/>
      <c r="I74" s="374"/>
      <c r="J74" s="374"/>
      <c r="K74" s="374"/>
      <c r="L74" s="374"/>
      <c r="M74" s="374"/>
      <c r="N74" s="374"/>
      <c r="O74" s="374"/>
      <c r="P74" s="374"/>
      <c r="Q74" s="374"/>
      <c r="R74" s="374"/>
      <c r="S74" s="374"/>
    </row>
    <row r="75" spans="8:19">
      <c r="H75" s="374"/>
      <c r="I75" s="374"/>
      <c r="J75" s="374"/>
      <c r="K75" s="374"/>
      <c r="L75" s="374"/>
      <c r="M75" s="374"/>
      <c r="N75" s="374"/>
      <c r="O75" s="374"/>
      <c r="P75" s="374"/>
      <c r="Q75" s="374"/>
      <c r="R75" s="374"/>
      <c r="S75" s="374"/>
    </row>
    <row r="76" spans="8:19">
      <c r="H76" s="374"/>
      <c r="I76" s="374"/>
      <c r="J76" s="374"/>
      <c r="K76" s="374"/>
      <c r="L76" s="374"/>
      <c r="M76" s="374"/>
      <c r="N76" s="374"/>
      <c r="O76" s="374"/>
      <c r="P76" s="374"/>
      <c r="Q76" s="374"/>
      <c r="R76" s="374"/>
      <c r="S76" s="374"/>
    </row>
    <row r="77" spans="8:19">
      <c r="H77" s="374"/>
      <c r="I77" s="374"/>
      <c r="J77" s="374"/>
      <c r="K77" s="374"/>
      <c r="L77" s="374"/>
      <c r="M77" s="374"/>
      <c r="N77" s="374"/>
      <c r="O77" s="374"/>
      <c r="P77" s="374"/>
      <c r="Q77" s="374"/>
      <c r="R77" s="374"/>
      <c r="S77" s="374"/>
    </row>
    <row r="78" spans="8:19">
      <c r="H78" s="374"/>
      <c r="I78" s="374"/>
      <c r="J78" s="374"/>
      <c r="K78" s="374"/>
      <c r="L78" s="374"/>
      <c r="M78" s="374"/>
      <c r="N78" s="374"/>
      <c r="O78" s="374"/>
      <c r="P78" s="374"/>
      <c r="Q78" s="374"/>
      <c r="R78" s="374"/>
      <c r="S78" s="374"/>
    </row>
    <row r="79" spans="8:19">
      <c r="H79" s="374"/>
      <c r="I79" s="374"/>
      <c r="J79" s="374"/>
      <c r="K79" s="374"/>
      <c r="L79" s="374"/>
      <c r="M79" s="374"/>
      <c r="N79" s="374"/>
      <c r="O79" s="374"/>
      <c r="P79" s="374"/>
      <c r="Q79" s="374"/>
      <c r="R79" s="374"/>
      <c r="S79" s="374"/>
    </row>
    <row r="80" spans="8:19">
      <c r="H80" s="374"/>
      <c r="I80" s="374"/>
      <c r="J80" s="374"/>
      <c r="K80" s="374"/>
      <c r="L80" s="374"/>
      <c r="M80" s="374"/>
      <c r="N80" s="374"/>
      <c r="O80" s="374"/>
      <c r="P80" s="374"/>
      <c r="Q80" s="374"/>
      <c r="R80" s="374"/>
      <c r="S80" s="374"/>
    </row>
    <row r="81" spans="8:19">
      <c r="H81" s="374"/>
      <c r="I81" s="374"/>
      <c r="J81" s="374"/>
      <c r="K81" s="374"/>
      <c r="L81" s="374"/>
      <c r="M81" s="374"/>
      <c r="N81" s="374"/>
      <c r="O81" s="374"/>
      <c r="P81" s="374"/>
      <c r="Q81" s="374"/>
      <c r="R81" s="374"/>
      <c r="S81" s="374"/>
    </row>
    <row r="82" spans="8:19">
      <c r="H82" s="374"/>
      <c r="I82" s="374"/>
      <c r="J82" s="374"/>
      <c r="K82" s="374"/>
      <c r="L82" s="374"/>
      <c r="M82" s="374"/>
      <c r="N82" s="374"/>
      <c r="O82" s="374"/>
      <c r="P82" s="374"/>
      <c r="Q82" s="374"/>
      <c r="R82" s="374"/>
      <c r="S82" s="374"/>
    </row>
    <row r="83" spans="8:19">
      <c r="H83" s="374"/>
      <c r="I83" s="374"/>
      <c r="J83" s="374"/>
      <c r="K83" s="374"/>
      <c r="L83" s="374"/>
      <c r="M83" s="374"/>
      <c r="N83" s="374"/>
      <c r="O83" s="374"/>
      <c r="P83" s="374"/>
      <c r="Q83" s="374"/>
      <c r="R83" s="374"/>
      <c r="S83" s="374"/>
    </row>
    <row r="84" spans="8:19">
      <c r="H84" s="374"/>
      <c r="I84" s="374"/>
      <c r="J84" s="374"/>
      <c r="K84" s="374"/>
      <c r="L84" s="374"/>
      <c r="M84" s="374"/>
      <c r="N84" s="374"/>
      <c r="O84" s="374"/>
      <c r="P84" s="374"/>
      <c r="Q84" s="374"/>
      <c r="R84" s="374"/>
      <c r="S84" s="374"/>
    </row>
    <row r="85" spans="8:19">
      <c r="H85" s="374"/>
      <c r="I85" s="374"/>
      <c r="J85" s="374"/>
      <c r="K85" s="374"/>
      <c r="L85" s="374"/>
      <c r="M85" s="374"/>
      <c r="N85" s="374"/>
      <c r="O85" s="374"/>
      <c r="P85" s="374"/>
      <c r="Q85" s="374"/>
      <c r="R85" s="374"/>
      <c r="S85" s="374"/>
    </row>
    <row r="86" spans="8:19">
      <c r="H86" s="374"/>
      <c r="I86" s="374"/>
      <c r="J86" s="374"/>
      <c r="K86" s="374"/>
      <c r="L86" s="374"/>
      <c r="M86" s="374"/>
      <c r="N86" s="374"/>
      <c r="O86" s="374"/>
      <c r="P86" s="374"/>
      <c r="Q86" s="374"/>
      <c r="R86" s="374"/>
      <c r="S86" s="374"/>
    </row>
    <row r="87" spans="8:19">
      <c r="H87" s="374"/>
      <c r="I87" s="374"/>
      <c r="J87" s="374"/>
      <c r="K87" s="374"/>
      <c r="L87" s="374"/>
      <c r="M87" s="374"/>
      <c r="N87" s="374"/>
      <c r="O87" s="374"/>
      <c r="P87" s="374"/>
      <c r="Q87" s="374"/>
      <c r="R87" s="374"/>
      <c r="S87" s="374"/>
    </row>
    <row r="88" spans="8:19">
      <c r="H88" s="374"/>
      <c r="I88" s="374"/>
      <c r="J88" s="374"/>
      <c r="K88" s="374"/>
      <c r="L88" s="374"/>
      <c r="M88" s="374"/>
      <c r="N88" s="374"/>
      <c r="O88" s="374"/>
      <c r="P88" s="374"/>
      <c r="Q88" s="374"/>
      <c r="R88" s="374"/>
      <c r="S88" s="374"/>
    </row>
    <row r="89" spans="8:19">
      <c r="H89" s="374"/>
      <c r="I89" s="374"/>
      <c r="J89" s="374"/>
      <c r="K89" s="374"/>
      <c r="L89" s="374"/>
      <c r="M89" s="374"/>
      <c r="N89" s="374"/>
      <c r="O89" s="374"/>
      <c r="P89" s="374"/>
      <c r="Q89" s="374"/>
      <c r="R89" s="374"/>
      <c r="S89" s="374"/>
    </row>
    <row r="90" spans="8:19">
      <c r="H90" s="374"/>
      <c r="I90" s="374"/>
      <c r="J90" s="374"/>
      <c r="K90" s="374"/>
      <c r="L90" s="374"/>
      <c r="M90" s="374"/>
      <c r="N90" s="374"/>
      <c r="O90" s="374"/>
      <c r="P90" s="374"/>
      <c r="Q90" s="374"/>
      <c r="R90" s="374"/>
      <c r="S90" s="374"/>
    </row>
    <row r="91" spans="8:19">
      <c r="H91" s="374"/>
      <c r="I91" s="374"/>
      <c r="J91" s="374"/>
      <c r="K91" s="374"/>
      <c r="L91" s="374"/>
      <c r="M91" s="374"/>
      <c r="N91" s="374"/>
      <c r="O91" s="374"/>
      <c r="P91" s="374"/>
      <c r="Q91" s="374"/>
      <c r="R91" s="374"/>
      <c r="S91" s="374"/>
    </row>
    <row r="92" spans="8:19">
      <c r="H92" s="374"/>
      <c r="I92" s="374"/>
      <c r="J92" s="374"/>
      <c r="K92" s="374"/>
      <c r="L92" s="374"/>
      <c r="M92" s="374"/>
      <c r="N92" s="374"/>
      <c r="O92" s="374"/>
      <c r="P92" s="374"/>
      <c r="Q92" s="374"/>
      <c r="R92" s="374"/>
      <c r="S92" s="374"/>
    </row>
    <row r="93" spans="8:19">
      <c r="H93" s="374"/>
      <c r="I93" s="374"/>
      <c r="J93" s="374"/>
      <c r="K93" s="374"/>
      <c r="L93" s="374"/>
      <c r="M93" s="374"/>
      <c r="N93" s="374"/>
      <c r="O93" s="374"/>
      <c r="P93" s="374"/>
      <c r="Q93" s="374"/>
      <c r="R93" s="374"/>
      <c r="S93" s="374"/>
    </row>
    <row r="94" spans="8:19">
      <c r="H94" s="374"/>
      <c r="I94" s="374"/>
      <c r="J94" s="374"/>
      <c r="K94" s="374"/>
      <c r="L94" s="374"/>
      <c r="M94" s="374"/>
      <c r="N94" s="374"/>
      <c r="O94" s="374"/>
      <c r="P94" s="374"/>
      <c r="Q94" s="374"/>
      <c r="R94" s="374"/>
      <c r="S94" s="374"/>
    </row>
    <row r="95" spans="8:19">
      <c r="H95" s="374"/>
      <c r="I95" s="374"/>
      <c r="J95" s="374"/>
      <c r="K95" s="374"/>
      <c r="L95" s="374"/>
      <c r="M95" s="374"/>
      <c r="N95" s="374"/>
      <c r="O95" s="374"/>
      <c r="P95" s="374"/>
      <c r="Q95" s="374"/>
      <c r="R95" s="374"/>
      <c r="S95" s="374"/>
    </row>
    <row r="96" spans="8:19">
      <c r="H96" s="374"/>
      <c r="I96" s="374"/>
      <c r="J96" s="374"/>
      <c r="K96" s="374"/>
      <c r="L96" s="374"/>
      <c r="M96" s="374"/>
      <c r="N96" s="374"/>
      <c r="O96" s="374"/>
      <c r="P96" s="374"/>
      <c r="Q96" s="374"/>
      <c r="R96" s="374"/>
      <c r="S96" s="374"/>
    </row>
    <row r="97" spans="8:19">
      <c r="H97" s="374"/>
      <c r="I97" s="374"/>
      <c r="J97" s="374"/>
      <c r="K97" s="374"/>
      <c r="L97" s="374"/>
      <c r="M97" s="374"/>
      <c r="N97" s="374"/>
      <c r="O97" s="374"/>
      <c r="P97" s="374"/>
      <c r="Q97" s="374"/>
      <c r="R97" s="374"/>
      <c r="S97" s="374"/>
    </row>
    <row r="98" spans="8:19">
      <c r="H98" s="374"/>
      <c r="I98" s="374"/>
      <c r="J98" s="374"/>
      <c r="K98" s="374"/>
      <c r="L98" s="374"/>
      <c r="M98" s="374"/>
      <c r="N98" s="374"/>
      <c r="O98" s="374"/>
      <c r="P98" s="374"/>
      <c r="Q98" s="374"/>
      <c r="R98" s="374"/>
      <c r="S98" s="374"/>
    </row>
    <row r="99" spans="8:19">
      <c r="H99" s="374"/>
      <c r="I99" s="374"/>
      <c r="J99" s="374"/>
      <c r="K99" s="374"/>
      <c r="L99" s="374"/>
      <c r="M99" s="374"/>
      <c r="N99" s="374"/>
      <c r="O99" s="374"/>
      <c r="P99" s="374"/>
      <c r="Q99" s="374"/>
      <c r="R99" s="374"/>
      <c r="S99" s="374"/>
    </row>
    <row r="100" spans="8:19">
      <c r="H100" s="374"/>
      <c r="I100" s="374"/>
      <c r="J100" s="374"/>
      <c r="K100" s="374"/>
      <c r="L100" s="374"/>
      <c r="M100" s="374"/>
      <c r="N100" s="374"/>
      <c r="O100" s="374"/>
      <c r="P100" s="374"/>
      <c r="Q100" s="374"/>
      <c r="R100" s="374"/>
      <c r="S100" s="374"/>
    </row>
    <row r="101" spans="8:19">
      <c r="H101" s="374"/>
      <c r="I101" s="374"/>
      <c r="J101" s="374"/>
      <c r="K101" s="374"/>
      <c r="L101" s="374"/>
      <c r="M101" s="374"/>
      <c r="N101" s="374"/>
      <c r="O101" s="374"/>
      <c r="P101" s="374"/>
      <c r="Q101" s="374"/>
      <c r="R101" s="374"/>
      <c r="S101" s="374"/>
    </row>
    <row r="102" spans="8:19">
      <c r="H102" s="374"/>
      <c r="I102" s="374"/>
      <c r="J102" s="374"/>
      <c r="K102" s="374"/>
      <c r="L102" s="374"/>
      <c r="M102" s="374"/>
      <c r="N102" s="374"/>
      <c r="O102" s="374"/>
      <c r="P102" s="374"/>
      <c r="Q102" s="374"/>
      <c r="R102" s="374"/>
      <c r="S102" s="374"/>
    </row>
    <row r="103" spans="8:19">
      <c r="H103" s="374"/>
      <c r="I103" s="374"/>
      <c r="J103" s="374"/>
      <c r="K103" s="374"/>
      <c r="L103" s="374"/>
      <c r="M103" s="374"/>
      <c r="N103" s="374"/>
      <c r="O103" s="374"/>
      <c r="P103" s="374"/>
      <c r="Q103" s="374"/>
      <c r="R103" s="374"/>
      <c r="S103" s="374"/>
    </row>
    <row r="104" spans="8:19">
      <c r="H104" s="374"/>
      <c r="I104" s="374"/>
      <c r="J104" s="374"/>
      <c r="K104" s="374"/>
      <c r="L104" s="374"/>
      <c r="M104" s="374"/>
      <c r="N104" s="374"/>
      <c r="O104" s="374"/>
      <c r="P104" s="374"/>
      <c r="Q104" s="374"/>
      <c r="R104" s="374"/>
      <c r="S104" s="374"/>
    </row>
    <row r="105" spans="8:19">
      <c r="H105" s="374"/>
      <c r="I105" s="374"/>
      <c r="J105" s="374"/>
      <c r="K105" s="374"/>
      <c r="L105" s="374"/>
      <c r="M105" s="374"/>
      <c r="N105" s="374"/>
      <c r="O105" s="374"/>
      <c r="P105" s="374"/>
      <c r="Q105" s="374"/>
      <c r="R105" s="374"/>
      <c r="S105" s="374"/>
    </row>
    <row r="106" spans="8:19">
      <c r="H106" s="374"/>
      <c r="I106" s="374"/>
      <c r="J106" s="374"/>
      <c r="K106" s="374"/>
      <c r="L106" s="374"/>
      <c r="M106" s="374"/>
      <c r="N106" s="374"/>
      <c r="O106" s="374"/>
      <c r="P106" s="374"/>
      <c r="Q106" s="374"/>
      <c r="R106" s="374"/>
      <c r="S106" s="374"/>
    </row>
    <row r="107" spans="8:19">
      <c r="H107" s="374"/>
      <c r="I107" s="374"/>
      <c r="J107" s="374"/>
      <c r="K107" s="374"/>
      <c r="L107" s="374"/>
      <c r="M107" s="374"/>
      <c r="N107" s="374"/>
      <c r="O107" s="374"/>
      <c r="P107" s="374"/>
      <c r="Q107" s="374"/>
      <c r="R107" s="374"/>
      <c r="S107" s="374"/>
    </row>
    <row r="108" spans="8:19">
      <c r="H108" s="374"/>
      <c r="I108" s="374"/>
      <c r="J108" s="374"/>
      <c r="K108" s="374"/>
      <c r="L108" s="374"/>
      <c r="M108" s="374"/>
      <c r="N108" s="374"/>
      <c r="O108" s="374"/>
      <c r="P108" s="374"/>
      <c r="Q108" s="374"/>
      <c r="R108" s="374"/>
      <c r="S108" s="374"/>
    </row>
    <row r="109" spans="8:19">
      <c r="H109" s="374"/>
      <c r="I109" s="374"/>
      <c r="J109" s="374"/>
      <c r="K109" s="374"/>
      <c r="L109" s="374"/>
      <c r="M109" s="374"/>
      <c r="N109" s="374"/>
      <c r="O109" s="374"/>
      <c r="P109" s="374"/>
      <c r="Q109" s="374"/>
      <c r="R109" s="374"/>
      <c r="S109" s="374"/>
    </row>
    <row r="110" spans="8:19">
      <c r="H110" s="374"/>
      <c r="I110" s="374"/>
      <c r="J110" s="374"/>
      <c r="K110" s="374"/>
      <c r="L110" s="374"/>
      <c r="M110" s="374"/>
      <c r="N110" s="374"/>
      <c r="O110" s="374"/>
      <c r="P110" s="374"/>
      <c r="Q110" s="374"/>
      <c r="R110" s="374"/>
      <c r="S110" s="374"/>
    </row>
    <row r="111" spans="8:19">
      <c r="H111" s="374"/>
      <c r="I111" s="374"/>
      <c r="J111" s="374"/>
      <c r="K111" s="374"/>
      <c r="L111" s="374"/>
      <c r="M111" s="374"/>
      <c r="N111" s="374"/>
      <c r="O111" s="374"/>
      <c r="P111" s="374"/>
      <c r="Q111" s="374"/>
      <c r="R111" s="374"/>
      <c r="S111" s="374"/>
    </row>
    <row r="112" spans="8:19">
      <c r="H112" s="374"/>
      <c r="I112" s="374"/>
      <c r="J112" s="374"/>
      <c r="K112" s="374"/>
      <c r="L112" s="374"/>
      <c r="M112" s="374"/>
      <c r="N112" s="374"/>
      <c r="O112" s="374"/>
      <c r="P112" s="374"/>
      <c r="Q112" s="374"/>
      <c r="R112" s="374"/>
      <c r="S112" s="374"/>
    </row>
    <row r="113" spans="8:19">
      <c r="H113" s="374"/>
      <c r="I113" s="374"/>
      <c r="J113" s="374"/>
      <c r="K113" s="374"/>
      <c r="L113" s="374"/>
      <c r="M113" s="374"/>
      <c r="N113" s="374"/>
      <c r="O113" s="374"/>
      <c r="P113" s="374"/>
      <c r="Q113" s="374"/>
      <c r="R113" s="374"/>
      <c r="S113" s="374"/>
    </row>
    <row r="114" spans="8:19">
      <c r="H114" s="374"/>
      <c r="I114" s="374"/>
      <c r="J114" s="374"/>
      <c r="K114" s="374"/>
      <c r="L114" s="374"/>
      <c r="M114" s="374"/>
      <c r="N114" s="374"/>
      <c r="O114" s="374"/>
      <c r="P114" s="374"/>
      <c r="Q114" s="374"/>
      <c r="R114" s="374"/>
      <c r="S114" s="374"/>
    </row>
    <row r="115" spans="8:19">
      <c r="H115" s="374"/>
      <c r="I115" s="374"/>
      <c r="J115" s="374"/>
      <c r="K115" s="374"/>
      <c r="L115" s="374"/>
      <c r="M115" s="374"/>
      <c r="N115" s="374"/>
      <c r="O115" s="374"/>
      <c r="P115" s="374"/>
      <c r="Q115" s="374"/>
      <c r="R115" s="374"/>
      <c r="S115" s="374"/>
    </row>
    <row r="116" spans="8:19">
      <c r="H116" s="374"/>
      <c r="I116" s="374"/>
      <c r="J116" s="374"/>
      <c r="K116" s="374"/>
      <c r="L116" s="374"/>
      <c r="M116" s="374"/>
      <c r="N116" s="374"/>
      <c r="O116" s="374"/>
      <c r="P116" s="374"/>
      <c r="Q116" s="374"/>
      <c r="R116" s="374"/>
      <c r="S116" s="374"/>
    </row>
    <row r="117" spans="8:19">
      <c r="H117" s="374"/>
      <c r="I117" s="374"/>
      <c r="J117" s="374"/>
      <c r="K117" s="374"/>
      <c r="L117" s="374"/>
      <c r="M117" s="374"/>
      <c r="N117" s="374"/>
      <c r="O117" s="374"/>
      <c r="P117" s="374"/>
      <c r="Q117" s="374"/>
      <c r="R117" s="374"/>
      <c r="S117" s="374"/>
    </row>
    <row r="118" spans="8:19">
      <c r="H118" s="374"/>
      <c r="I118" s="374"/>
      <c r="J118" s="374"/>
      <c r="K118" s="374"/>
      <c r="L118" s="374"/>
      <c r="M118" s="374"/>
      <c r="N118" s="374"/>
      <c r="O118" s="374"/>
      <c r="P118" s="374"/>
      <c r="Q118" s="374"/>
      <c r="R118" s="374"/>
      <c r="S118" s="374"/>
    </row>
    <row r="119" spans="8:19">
      <c r="H119" s="374"/>
      <c r="I119" s="374"/>
      <c r="J119" s="374"/>
      <c r="K119" s="374"/>
      <c r="L119" s="374"/>
      <c r="M119" s="374"/>
      <c r="N119" s="374"/>
      <c r="O119" s="374"/>
      <c r="P119" s="374"/>
      <c r="Q119" s="374"/>
      <c r="R119" s="374"/>
      <c r="S119" s="374"/>
    </row>
    <row r="120" spans="8:19">
      <c r="H120" s="374"/>
      <c r="I120" s="374"/>
      <c r="J120" s="374"/>
      <c r="K120" s="374"/>
      <c r="L120" s="374"/>
      <c r="M120" s="374"/>
      <c r="N120" s="374"/>
      <c r="O120" s="374"/>
      <c r="P120" s="374"/>
      <c r="Q120" s="374"/>
      <c r="R120" s="374"/>
      <c r="S120" s="374"/>
    </row>
    <row r="121" spans="8:19">
      <c r="H121" s="374"/>
      <c r="I121" s="374"/>
      <c r="J121" s="374"/>
      <c r="K121" s="374"/>
      <c r="L121" s="374"/>
      <c r="M121" s="374"/>
      <c r="N121" s="374"/>
      <c r="O121" s="374"/>
      <c r="P121" s="374"/>
      <c r="Q121" s="374"/>
      <c r="R121" s="374"/>
      <c r="S121" s="374"/>
    </row>
    <row r="122" spans="8:19">
      <c r="H122" s="374"/>
      <c r="I122" s="374"/>
      <c r="J122" s="374"/>
      <c r="K122" s="374"/>
      <c r="L122" s="374"/>
      <c r="M122" s="374"/>
      <c r="N122" s="374"/>
      <c r="O122" s="374"/>
      <c r="P122" s="374"/>
      <c r="Q122" s="374"/>
      <c r="R122" s="374"/>
      <c r="S122" s="374"/>
    </row>
    <row r="123" spans="8:19">
      <c r="H123" s="374"/>
      <c r="I123" s="374"/>
      <c r="J123" s="374"/>
      <c r="K123" s="374"/>
      <c r="L123" s="374"/>
      <c r="M123" s="374"/>
      <c r="N123" s="374"/>
      <c r="O123" s="374"/>
      <c r="P123" s="374"/>
      <c r="Q123" s="374"/>
      <c r="R123" s="374"/>
      <c r="S123" s="374"/>
    </row>
    <row r="124" spans="8:19">
      <c r="H124" s="374"/>
      <c r="I124" s="374"/>
      <c r="J124" s="374"/>
      <c r="K124" s="374"/>
      <c r="L124" s="374"/>
      <c r="M124" s="374"/>
      <c r="N124" s="374"/>
      <c r="O124" s="374"/>
      <c r="P124" s="374"/>
      <c r="Q124" s="374"/>
      <c r="R124" s="374"/>
      <c r="S124" s="374"/>
    </row>
    <row r="125" spans="8:19">
      <c r="H125" s="374"/>
      <c r="I125" s="374"/>
      <c r="J125" s="374"/>
      <c r="K125" s="374"/>
      <c r="L125" s="374"/>
      <c r="M125" s="374"/>
      <c r="N125" s="374"/>
      <c r="O125" s="374"/>
      <c r="P125" s="374"/>
      <c r="Q125" s="374"/>
      <c r="R125" s="374"/>
      <c r="S125" s="374"/>
    </row>
    <row r="126" spans="8:19">
      <c r="H126" s="374"/>
      <c r="I126" s="374"/>
      <c r="J126" s="374"/>
      <c r="K126" s="374"/>
      <c r="L126" s="374"/>
      <c r="M126" s="374"/>
      <c r="N126" s="374"/>
      <c r="O126" s="374"/>
      <c r="P126" s="374"/>
      <c r="Q126" s="374"/>
      <c r="R126" s="374"/>
      <c r="S126" s="374"/>
    </row>
    <row r="127" spans="8:19">
      <c r="H127" s="374"/>
      <c r="I127" s="374"/>
      <c r="J127" s="374"/>
      <c r="K127" s="374"/>
      <c r="L127" s="374"/>
      <c r="M127" s="374"/>
      <c r="N127" s="374"/>
      <c r="O127" s="374"/>
      <c r="P127" s="374"/>
      <c r="Q127" s="374"/>
      <c r="R127" s="374"/>
      <c r="S127" s="374"/>
    </row>
    <row r="128" spans="8:19">
      <c r="H128" s="374"/>
      <c r="I128" s="374"/>
      <c r="J128" s="374"/>
      <c r="K128" s="374"/>
      <c r="L128" s="374"/>
      <c r="M128" s="374"/>
      <c r="N128" s="374"/>
      <c r="O128" s="374"/>
      <c r="P128" s="374"/>
      <c r="Q128" s="374"/>
      <c r="R128" s="374"/>
      <c r="S128" s="374"/>
    </row>
    <row r="129" spans="8:19">
      <c r="H129" s="374"/>
      <c r="I129" s="374"/>
      <c r="J129" s="374"/>
      <c r="K129" s="374"/>
      <c r="L129" s="374"/>
      <c r="M129" s="374"/>
      <c r="N129" s="374"/>
      <c r="O129" s="374"/>
      <c r="P129" s="374"/>
      <c r="Q129" s="374"/>
      <c r="R129" s="374"/>
      <c r="S129" s="374"/>
    </row>
    <row r="130" spans="8:19">
      <c r="H130" s="374"/>
      <c r="I130" s="374"/>
      <c r="J130" s="374"/>
      <c r="K130" s="374"/>
      <c r="L130" s="374"/>
      <c r="M130" s="374"/>
      <c r="N130" s="374"/>
      <c r="O130" s="374"/>
      <c r="P130" s="374"/>
      <c r="Q130" s="374"/>
      <c r="R130" s="374"/>
      <c r="S130" s="374"/>
    </row>
    <row r="131" spans="8:19">
      <c r="H131" s="374"/>
      <c r="I131" s="374"/>
      <c r="J131" s="374"/>
      <c r="K131" s="374"/>
      <c r="L131" s="374"/>
      <c r="M131" s="374"/>
      <c r="N131" s="374"/>
      <c r="O131" s="374"/>
      <c r="P131" s="374"/>
      <c r="Q131" s="374"/>
      <c r="R131" s="374"/>
      <c r="S131" s="374"/>
    </row>
    <row r="132" spans="8:19">
      <c r="H132" s="374"/>
      <c r="I132" s="374"/>
      <c r="J132" s="374"/>
      <c r="K132" s="374"/>
      <c r="L132" s="374"/>
      <c r="M132" s="374"/>
      <c r="N132" s="374"/>
      <c r="O132" s="374"/>
      <c r="P132" s="374"/>
      <c r="Q132" s="374"/>
      <c r="R132" s="374"/>
      <c r="S132" s="374"/>
    </row>
    <row r="133" spans="8:19">
      <c r="H133" s="374"/>
      <c r="I133" s="374"/>
      <c r="J133" s="374"/>
      <c r="K133" s="374"/>
      <c r="L133" s="374"/>
      <c r="M133" s="374"/>
      <c r="N133" s="374"/>
      <c r="O133" s="374"/>
      <c r="P133" s="374"/>
      <c r="Q133" s="374"/>
      <c r="R133" s="374"/>
      <c r="S133" s="374"/>
    </row>
    <row r="134" spans="8:19">
      <c r="H134" s="374"/>
      <c r="I134" s="374"/>
      <c r="J134" s="374"/>
      <c r="K134" s="374"/>
      <c r="L134" s="374"/>
      <c r="M134" s="374"/>
      <c r="N134" s="374"/>
      <c r="O134" s="374"/>
      <c r="P134" s="374"/>
      <c r="Q134" s="374"/>
      <c r="R134" s="374"/>
      <c r="S134" s="374"/>
    </row>
    <row r="135" spans="8:19">
      <c r="H135" s="374"/>
      <c r="I135" s="374"/>
      <c r="J135" s="374"/>
      <c r="K135" s="374"/>
      <c r="L135" s="374"/>
      <c r="M135" s="374"/>
      <c r="N135" s="374"/>
      <c r="O135" s="374"/>
      <c r="P135" s="374"/>
      <c r="Q135" s="374"/>
      <c r="R135" s="374"/>
      <c r="S135" s="374"/>
    </row>
    <row r="136" spans="8:19">
      <c r="H136" s="374"/>
      <c r="I136" s="374"/>
      <c r="J136" s="374"/>
      <c r="K136" s="374"/>
      <c r="L136" s="374"/>
      <c r="M136" s="374"/>
      <c r="N136" s="374"/>
      <c r="O136" s="374"/>
      <c r="P136" s="374"/>
      <c r="Q136" s="374"/>
      <c r="R136" s="374"/>
      <c r="S136" s="374"/>
    </row>
    <row r="137" spans="8:19">
      <c r="H137" s="374"/>
      <c r="I137" s="374"/>
      <c r="J137" s="374"/>
      <c r="K137" s="374"/>
      <c r="L137" s="374"/>
      <c r="M137" s="374"/>
      <c r="N137" s="374"/>
      <c r="O137" s="374"/>
      <c r="P137" s="374"/>
      <c r="Q137" s="374"/>
      <c r="R137" s="374"/>
      <c r="S137" s="374"/>
    </row>
    <row r="138" spans="8:19">
      <c r="H138" s="374"/>
      <c r="I138" s="374"/>
      <c r="J138" s="374"/>
      <c r="K138" s="374"/>
      <c r="L138" s="374"/>
      <c r="M138" s="374"/>
      <c r="N138" s="374"/>
      <c r="O138" s="374"/>
      <c r="P138" s="374"/>
      <c r="Q138" s="374"/>
      <c r="R138" s="374"/>
      <c r="S138" s="374"/>
    </row>
    <row r="139" spans="8:19">
      <c r="H139" s="374"/>
      <c r="I139" s="374"/>
      <c r="J139" s="374"/>
      <c r="K139" s="374"/>
      <c r="L139" s="374"/>
      <c r="M139" s="374"/>
      <c r="N139" s="374"/>
      <c r="O139" s="374"/>
      <c r="P139" s="374"/>
      <c r="Q139" s="374"/>
      <c r="R139" s="374"/>
      <c r="S139" s="374"/>
    </row>
    <row r="140" spans="8:19">
      <c r="H140" s="374"/>
      <c r="I140" s="374"/>
      <c r="J140" s="374"/>
      <c r="K140" s="374"/>
      <c r="L140" s="374"/>
      <c r="M140" s="374"/>
      <c r="N140" s="374"/>
      <c r="O140" s="374"/>
      <c r="P140" s="374"/>
      <c r="Q140" s="374"/>
      <c r="R140" s="374"/>
      <c r="S140" s="374"/>
    </row>
    <row r="141" spans="8:19">
      <c r="H141" s="374"/>
      <c r="I141" s="374"/>
      <c r="J141" s="374"/>
      <c r="K141" s="374"/>
      <c r="L141" s="374"/>
      <c r="M141" s="374"/>
      <c r="N141" s="374"/>
      <c r="O141" s="374"/>
      <c r="P141" s="374"/>
      <c r="Q141" s="374"/>
      <c r="R141" s="374"/>
      <c r="S141" s="374"/>
    </row>
    <row r="142" spans="8:19">
      <c r="H142" s="374"/>
      <c r="I142" s="374"/>
      <c r="J142" s="374"/>
      <c r="K142" s="374"/>
      <c r="L142" s="374"/>
      <c r="M142" s="374"/>
      <c r="N142" s="374"/>
      <c r="O142" s="374"/>
      <c r="P142" s="374"/>
      <c r="Q142" s="374"/>
      <c r="R142" s="374"/>
      <c r="S142" s="374"/>
    </row>
    <row r="143" spans="8:19">
      <c r="H143" s="374"/>
      <c r="I143" s="374"/>
      <c r="J143" s="374"/>
      <c r="K143" s="374"/>
      <c r="L143" s="374"/>
      <c r="M143" s="374"/>
      <c r="N143" s="374"/>
      <c r="O143" s="374"/>
      <c r="P143" s="374"/>
      <c r="Q143" s="374"/>
      <c r="R143" s="374"/>
      <c r="S143" s="374"/>
    </row>
  </sheetData>
  <mergeCells count="21">
    <mergeCell ref="P1:S1"/>
    <mergeCell ref="B2:S2"/>
    <mergeCell ref="P4:S4"/>
    <mergeCell ref="B5:B6"/>
    <mergeCell ref="C5:C6"/>
    <mergeCell ref="D5:D6"/>
    <mergeCell ref="E5:G5"/>
    <mergeCell ref="H5:K5"/>
    <mergeCell ref="L5:O5"/>
    <mergeCell ref="P5:S5"/>
    <mergeCell ref="P12:S14"/>
    <mergeCell ref="B15:B22"/>
    <mergeCell ref="E20:G22"/>
    <mergeCell ref="H20:K22"/>
    <mergeCell ref="L20:O22"/>
    <mergeCell ref="P20:S22"/>
    <mergeCell ref="B23:B25"/>
    <mergeCell ref="B7:B14"/>
    <mergeCell ref="E12:G14"/>
    <mergeCell ref="H12:K14"/>
    <mergeCell ref="L12:O14"/>
  </mergeCells>
  <pageMargins left="0.7" right="0.7" top="0.75" bottom="0.75" header="0.3" footer="0.3"/>
  <pageSetup paperSize="9"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sheetViews>
  <sheetFormatPr defaultColWidth="9.140625" defaultRowHeight="12.75"/>
  <cols>
    <col min="1" max="1" width="2.85546875" style="426" customWidth="1"/>
    <col min="2" max="2" width="9.85546875" style="426" customWidth="1"/>
    <col min="3" max="3" width="23.5703125" style="426" bestFit="1" customWidth="1"/>
    <col min="4" max="4" width="11.7109375" style="426" customWidth="1"/>
    <col min="5" max="5" width="9.85546875" style="426" customWidth="1"/>
    <col min="6" max="6" width="9.42578125" style="426" customWidth="1"/>
    <col min="7" max="9" width="10.140625" style="426" customWidth="1"/>
    <col min="10" max="10" width="10.28515625" style="426" customWidth="1"/>
    <col min="11" max="11" width="9.7109375" style="426" customWidth="1"/>
    <col min="12" max="13" width="7.28515625" style="426" bestFit="1" customWidth="1"/>
    <col min="14" max="14" width="10.42578125" style="426" customWidth="1"/>
    <col min="15" max="15" width="10.28515625" style="426" customWidth="1"/>
    <col min="16" max="16" width="9.28515625" style="426" customWidth="1"/>
    <col min="17" max="17" width="10" style="426" customWidth="1"/>
    <col min="18" max="18" width="8.42578125" style="426" bestFit="1" customWidth="1"/>
    <col min="19" max="19" width="11.28515625" style="426" customWidth="1"/>
    <col min="20" max="22" width="7.28515625" style="426" bestFit="1" customWidth="1"/>
    <col min="23" max="23" width="10.5703125" style="426" customWidth="1"/>
    <col min="24" max="24" width="10" style="426" customWidth="1"/>
    <col min="25" max="25" width="7.5703125" style="426" customWidth="1"/>
    <col min="26" max="26" width="10.140625" style="426" customWidth="1"/>
    <col min="27" max="27" width="8.42578125" style="426" bestFit="1" customWidth="1"/>
    <col min="28" max="31" width="7.28515625" style="426" bestFit="1" customWidth="1"/>
    <col min="32" max="32" width="8.42578125" style="426" customWidth="1"/>
    <col min="33" max="33" width="7.28515625" style="426" bestFit="1" customWidth="1"/>
    <col min="34" max="34" width="7.7109375" style="426" customWidth="1"/>
    <col min="35" max="35" width="7.42578125" style="426" customWidth="1"/>
    <col min="36" max="36" width="7.7109375" style="426" customWidth="1"/>
    <col min="37" max="37" width="9.42578125" style="426" customWidth="1"/>
    <col min="38" max="38" width="8.28515625" style="426" customWidth="1"/>
    <col min="39" max="39" width="7.140625" style="426" customWidth="1"/>
    <col min="40" max="40" width="6.85546875" style="426" customWidth="1"/>
    <col min="41" max="16384" width="9.140625" style="426"/>
  </cols>
  <sheetData>
    <row r="1" spans="2:40" ht="13.15" customHeight="1">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K1" s="1351" t="s">
        <v>311</v>
      </c>
      <c r="AL1" s="1351"/>
      <c r="AM1" s="1351"/>
      <c r="AN1" s="1351"/>
    </row>
    <row r="2" spans="2:40" ht="12.75" customHeight="1">
      <c r="B2" s="1352" t="s">
        <v>312</v>
      </c>
      <c r="C2" s="1352"/>
      <c r="D2" s="1352"/>
      <c r="E2" s="1352"/>
      <c r="F2" s="1352"/>
      <c r="G2" s="1352"/>
      <c r="H2" s="1352"/>
      <c r="I2" s="1352"/>
      <c r="J2" s="1352"/>
      <c r="K2" s="1352"/>
      <c r="L2" s="1352"/>
      <c r="M2" s="1352"/>
      <c r="N2" s="1352"/>
      <c r="O2" s="1352"/>
      <c r="P2" s="1352"/>
      <c r="Q2" s="1352"/>
      <c r="R2" s="1352"/>
      <c r="S2" s="1352"/>
      <c r="T2" s="1352"/>
      <c r="U2" s="1352"/>
      <c r="V2" s="1352"/>
      <c r="W2" s="1352"/>
      <c r="X2" s="1352"/>
      <c r="Y2" s="1352"/>
      <c r="Z2" s="1352"/>
      <c r="AA2" s="1352"/>
      <c r="AB2" s="1352"/>
      <c r="AC2" s="1352"/>
      <c r="AD2" s="1352"/>
      <c r="AE2" s="1352"/>
      <c r="AF2" s="1352"/>
      <c r="AG2" s="1352"/>
      <c r="AH2" s="1352"/>
      <c r="AI2" s="1352"/>
      <c r="AJ2" s="1352"/>
      <c r="AK2" s="1352"/>
      <c r="AL2" s="1352"/>
      <c r="AM2" s="1352"/>
      <c r="AN2" s="1352"/>
    </row>
    <row r="3" spans="2:40">
      <c r="B3" s="427"/>
      <c r="C3" s="427"/>
      <c r="D3" s="427"/>
      <c r="E3" s="427"/>
      <c r="F3" s="428"/>
      <c r="G3" s="427"/>
      <c r="H3" s="427"/>
      <c r="I3" s="427"/>
      <c r="J3" s="427"/>
      <c r="K3" s="427"/>
      <c r="L3" s="427"/>
      <c r="M3" s="427"/>
      <c r="N3" s="427"/>
      <c r="O3" s="427"/>
      <c r="P3" s="427"/>
      <c r="Q3" s="427"/>
      <c r="R3" s="427"/>
      <c r="S3" s="427"/>
      <c r="T3" s="427"/>
      <c r="U3" s="427"/>
      <c r="V3" s="427"/>
      <c r="W3" s="427"/>
      <c r="X3" s="427"/>
      <c r="Y3" s="427"/>
      <c r="Z3" s="427"/>
      <c r="AA3" s="427"/>
      <c r="AB3" s="427"/>
      <c r="AC3" s="427"/>
      <c r="AD3" s="427"/>
    </row>
    <row r="4" spans="2:40">
      <c r="B4" s="427"/>
      <c r="C4" s="427"/>
      <c r="D4" s="427"/>
      <c r="E4" s="427"/>
      <c r="G4" s="427"/>
      <c r="H4" s="427"/>
      <c r="I4" s="427"/>
      <c r="J4" s="427"/>
      <c r="K4" s="427"/>
      <c r="L4" s="427"/>
      <c r="M4" s="427"/>
      <c r="N4" s="427"/>
      <c r="O4" s="427"/>
      <c r="P4" s="427"/>
      <c r="Q4" s="427"/>
      <c r="R4" s="427"/>
      <c r="S4" s="427"/>
      <c r="T4" s="427"/>
      <c r="U4" s="427"/>
      <c r="V4" s="427"/>
      <c r="W4" s="427"/>
      <c r="X4" s="427"/>
      <c r="Y4" s="427"/>
      <c r="Z4" s="427"/>
      <c r="AA4" s="427"/>
      <c r="AB4" s="427"/>
      <c r="AC4" s="427"/>
      <c r="AD4" s="427"/>
    </row>
    <row r="5" spans="2:40" ht="13.9" customHeight="1" thickBot="1">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K5" s="1353" t="s">
        <v>17</v>
      </c>
      <c r="AL5" s="1353"/>
      <c r="AM5" s="1353"/>
      <c r="AN5" s="1353"/>
    </row>
    <row r="6" spans="2:40" ht="15" customHeight="1" thickBot="1">
      <c r="B6" s="1354" t="s">
        <v>283</v>
      </c>
      <c r="C6" s="1356" t="s">
        <v>284</v>
      </c>
      <c r="D6" s="1354" t="s">
        <v>28</v>
      </c>
      <c r="E6" s="1360" t="s">
        <v>28</v>
      </c>
      <c r="F6" s="1361"/>
      <c r="G6" s="1361"/>
      <c r="H6" s="1361"/>
      <c r="I6" s="1361"/>
      <c r="J6" s="1361"/>
      <c r="K6" s="1361"/>
      <c r="L6" s="1361"/>
      <c r="M6" s="1362"/>
      <c r="N6" s="1354" t="s">
        <v>303</v>
      </c>
      <c r="O6" s="1363"/>
      <c r="P6" s="1363"/>
      <c r="Q6" s="1363"/>
      <c r="R6" s="1363"/>
      <c r="S6" s="1363"/>
      <c r="T6" s="1363"/>
      <c r="U6" s="1363"/>
      <c r="V6" s="1364"/>
      <c r="W6" s="1354" t="s">
        <v>286</v>
      </c>
      <c r="X6" s="1363"/>
      <c r="Y6" s="1363"/>
      <c r="Z6" s="1363"/>
      <c r="AA6" s="1363"/>
      <c r="AB6" s="1363"/>
      <c r="AC6" s="1363"/>
      <c r="AD6" s="1363"/>
      <c r="AE6" s="1364"/>
      <c r="AF6" s="1354" t="s">
        <v>287</v>
      </c>
      <c r="AG6" s="1363"/>
      <c r="AH6" s="1363"/>
      <c r="AI6" s="1363"/>
      <c r="AJ6" s="1363"/>
      <c r="AK6" s="1363"/>
      <c r="AL6" s="1363"/>
      <c r="AM6" s="1363"/>
      <c r="AN6" s="1364"/>
    </row>
    <row r="7" spans="2:40" ht="17.45" customHeight="1">
      <c r="B7" s="1355"/>
      <c r="C7" s="1357"/>
      <c r="D7" s="1355"/>
      <c r="E7" s="1345" t="s">
        <v>25</v>
      </c>
      <c r="F7" s="1346"/>
      <c r="G7" s="1347"/>
      <c r="H7" s="1345" t="s">
        <v>26</v>
      </c>
      <c r="I7" s="1346"/>
      <c r="J7" s="1347"/>
      <c r="K7" s="1345" t="s">
        <v>27</v>
      </c>
      <c r="L7" s="1346"/>
      <c r="M7" s="1347"/>
      <c r="N7" s="1345" t="s">
        <v>25</v>
      </c>
      <c r="O7" s="1346"/>
      <c r="P7" s="1347"/>
      <c r="Q7" s="1345" t="s">
        <v>26</v>
      </c>
      <c r="R7" s="1346"/>
      <c r="S7" s="1347"/>
      <c r="T7" s="1345" t="s">
        <v>27</v>
      </c>
      <c r="U7" s="1346"/>
      <c r="V7" s="1347"/>
      <c r="W7" s="1345" t="s">
        <v>25</v>
      </c>
      <c r="X7" s="1346"/>
      <c r="Y7" s="1347"/>
      <c r="Z7" s="1345" t="s">
        <v>26</v>
      </c>
      <c r="AA7" s="1346"/>
      <c r="AB7" s="1347"/>
      <c r="AC7" s="1345" t="s">
        <v>27</v>
      </c>
      <c r="AD7" s="1346"/>
      <c r="AE7" s="1347"/>
      <c r="AF7" s="1345" t="s">
        <v>25</v>
      </c>
      <c r="AG7" s="1346"/>
      <c r="AH7" s="1347"/>
      <c r="AI7" s="1345" t="s">
        <v>26</v>
      </c>
      <c r="AJ7" s="1346"/>
      <c r="AK7" s="1347"/>
      <c r="AL7" s="1345" t="s">
        <v>27</v>
      </c>
      <c r="AM7" s="1346"/>
      <c r="AN7" s="1347"/>
    </row>
    <row r="8" spans="2:40" ht="53.45" customHeight="1" thickBot="1">
      <c r="B8" s="1355"/>
      <c r="C8" s="1358"/>
      <c r="D8" s="1359"/>
      <c r="E8" s="429" t="s">
        <v>304</v>
      </c>
      <c r="F8" s="430" t="s">
        <v>305</v>
      </c>
      <c r="G8" s="431" t="s">
        <v>306</v>
      </c>
      <c r="H8" s="429" t="s">
        <v>304</v>
      </c>
      <c r="I8" s="430" t="s">
        <v>305</v>
      </c>
      <c r="J8" s="431" t="s">
        <v>306</v>
      </c>
      <c r="K8" s="429" t="s">
        <v>304</v>
      </c>
      <c r="L8" s="430" t="s">
        <v>305</v>
      </c>
      <c r="M8" s="431" t="s">
        <v>306</v>
      </c>
      <c r="N8" s="429" t="s">
        <v>304</v>
      </c>
      <c r="O8" s="430" t="s">
        <v>305</v>
      </c>
      <c r="P8" s="431" t="s">
        <v>306</v>
      </c>
      <c r="Q8" s="429" t="s">
        <v>304</v>
      </c>
      <c r="R8" s="430" t="s">
        <v>305</v>
      </c>
      <c r="S8" s="431" t="s">
        <v>306</v>
      </c>
      <c r="T8" s="429" t="s">
        <v>304</v>
      </c>
      <c r="U8" s="430" t="s">
        <v>305</v>
      </c>
      <c r="V8" s="431" t="s">
        <v>306</v>
      </c>
      <c r="W8" s="429" t="s">
        <v>304</v>
      </c>
      <c r="X8" s="430" t="s">
        <v>305</v>
      </c>
      <c r="Y8" s="431" t="s">
        <v>306</v>
      </c>
      <c r="Z8" s="429" t="s">
        <v>304</v>
      </c>
      <c r="AA8" s="430" t="s">
        <v>305</v>
      </c>
      <c r="AB8" s="431" t="s">
        <v>306</v>
      </c>
      <c r="AC8" s="429" t="s">
        <v>304</v>
      </c>
      <c r="AD8" s="430" t="s">
        <v>305</v>
      </c>
      <c r="AE8" s="431" t="s">
        <v>306</v>
      </c>
      <c r="AF8" s="432" t="s">
        <v>304</v>
      </c>
      <c r="AG8" s="433" t="s">
        <v>305</v>
      </c>
      <c r="AH8" s="991" t="s">
        <v>306</v>
      </c>
      <c r="AI8" s="432" t="s">
        <v>304</v>
      </c>
      <c r="AJ8" s="433" t="s">
        <v>305</v>
      </c>
      <c r="AK8" s="991" t="s">
        <v>306</v>
      </c>
      <c r="AL8" s="432" t="s">
        <v>304</v>
      </c>
      <c r="AM8" s="433" t="s">
        <v>305</v>
      </c>
      <c r="AN8" s="991" t="s">
        <v>306</v>
      </c>
    </row>
    <row r="9" spans="2:40" s="450" customFormat="1" ht="12.75" customHeight="1">
      <c r="B9" s="1348" t="s">
        <v>3</v>
      </c>
      <c r="C9" s="992" t="s">
        <v>291</v>
      </c>
      <c r="D9" s="434">
        <v>2711.576</v>
      </c>
      <c r="E9" s="434">
        <v>1037.1670000000001</v>
      </c>
      <c r="F9" s="435">
        <v>177.86199999999999</v>
      </c>
      <c r="G9" s="436">
        <v>891.91800000000001</v>
      </c>
      <c r="H9" s="434">
        <v>302.85999999999996</v>
      </c>
      <c r="I9" s="435">
        <v>100.876</v>
      </c>
      <c r="J9" s="436">
        <v>112.33300000000001</v>
      </c>
      <c r="K9" s="434">
        <v>71.997</v>
      </c>
      <c r="L9" s="435">
        <v>13.132999999999999</v>
      </c>
      <c r="M9" s="436">
        <v>3.4299999999999997</v>
      </c>
      <c r="N9" s="437">
        <v>548.01300000000003</v>
      </c>
      <c r="O9" s="438">
        <v>137.136</v>
      </c>
      <c r="P9" s="439">
        <v>891.36900000000003</v>
      </c>
      <c r="Q9" s="437">
        <v>162.82</v>
      </c>
      <c r="R9" s="438">
        <v>75.209000000000003</v>
      </c>
      <c r="S9" s="439">
        <v>88.537000000000006</v>
      </c>
      <c r="T9" s="437">
        <v>60.125999999999998</v>
      </c>
      <c r="U9" s="438">
        <v>12.125</v>
      </c>
      <c r="V9" s="439">
        <v>1.637</v>
      </c>
      <c r="W9" s="440">
        <v>487.34699999999998</v>
      </c>
      <c r="X9" s="441">
        <v>39.518000000000001</v>
      </c>
      <c r="Y9" s="442">
        <v>0.51800000000000002</v>
      </c>
      <c r="Z9" s="440">
        <v>138.53299999999999</v>
      </c>
      <c r="AA9" s="441">
        <v>25.419</v>
      </c>
      <c r="AB9" s="442">
        <v>8.9890000000000008</v>
      </c>
      <c r="AC9" s="443">
        <v>11.867000000000001</v>
      </c>
      <c r="AD9" s="441">
        <v>1.008</v>
      </c>
      <c r="AE9" s="444">
        <v>1.7929999999999999</v>
      </c>
      <c r="AF9" s="445">
        <v>1.8069999999999999</v>
      </c>
      <c r="AG9" s="435">
        <v>1.208</v>
      </c>
      <c r="AH9" s="446">
        <v>3.1E-2</v>
      </c>
      <c r="AI9" s="447">
        <v>1.5069999999999999</v>
      </c>
      <c r="AJ9" s="448">
        <v>0.248</v>
      </c>
      <c r="AK9" s="449">
        <v>14.807</v>
      </c>
      <c r="AL9" s="445">
        <v>4.0000000000000001E-3</v>
      </c>
      <c r="AM9" s="448">
        <v>0</v>
      </c>
      <c r="AN9" s="446">
        <v>0</v>
      </c>
    </row>
    <row r="10" spans="2:40" s="450" customFormat="1">
      <c r="B10" s="1349"/>
      <c r="C10" s="993" t="s">
        <v>292</v>
      </c>
      <c r="D10" s="451">
        <v>54247.637999999992</v>
      </c>
      <c r="E10" s="451">
        <v>27789.353999999999</v>
      </c>
      <c r="F10" s="452">
        <v>2503.6250000000005</v>
      </c>
      <c r="G10" s="453">
        <v>6424.4980000000005</v>
      </c>
      <c r="H10" s="451">
        <v>14099.67</v>
      </c>
      <c r="I10" s="452">
        <v>712.49099999999999</v>
      </c>
      <c r="J10" s="453">
        <v>1017.683</v>
      </c>
      <c r="K10" s="451">
        <v>1549.528</v>
      </c>
      <c r="L10" s="452">
        <v>74.141999999999996</v>
      </c>
      <c r="M10" s="453">
        <v>76.647000000000006</v>
      </c>
      <c r="N10" s="454">
        <v>22349.881000000001</v>
      </c>
      <c r="O10" s="455">
        <v>2429.6680000000001</v>
      </c>
      <c r="P10" s="456">
        <v>6418.4570000000003</v>
      </c>
      <c r="Q10" s="454">
        <v>11418.862999999999</v>
      </c>
      <c r="R10" s="455">
        <v>694.89400000000001</v>
      </c>
      <c r="S10" s="456">
        <v>732.24699999999996</v>
      </c>
      <c r="T10" s="454">
        <v>1243.895</v>
      </c>
      <c r="U10" s="455">
        <v>73.953999999999994</v>
      </c>
      <c r="V10" s="456">
        <v>76.641000000000005</v>
      </c>
      <c r="W10" s="454">
        <v>5218.1589999999997</v>
      </c>
      <c r="X10" s="455">
        <v>60.572000000000003</v>
      </c>
      <c r="Y10" s="456">
        <v>3.2949999999999999</v>
      </c>
      <c r="Z10" s="454">
        <v>2666.9549999999999</v>
      </c>
      <c r="AA10" s="455">
        <v>17.001999999999999</v>
      </c>
      <c r="AB10" s="456">
        <v>6.0220000000000002</v>
      </c>
      <c r="AC10" s="457">
        <v>305.63299999999998</v>
      </c>
      <c r="AD10" s="455">
        <v>0.188</v>
      </c>
      <c r="AE10" s="458">
        <v>6.0000000000000001E-3</v>
      </c>
      <c r="AF10" s="451">
        <v>221.31399999999999</v>
      </c>
      <c r="AG10" s="455">
        <v>13.385</v>
      </c>
      <c r="AH10" s="459">
        <v>2.746</v>
      </c>
      <c r="AI10" s="460">
        <v>13.852</v>
      </c>
      <c r="AJ10" s="461">
        <v>0.59499999999999997</v>
      </c>
      <c r="AK10" s="453">
        <v>279.41399999999999</v>
      </c>
      <c r="AL10" s="451">
        <v>0</v>
      </c>
      <c r="AM10" s="458">
        <v>0</v>
      </c>
      <c r="AN10" s="456">
        <v>0</v>
      </c>
    </row>
    <row r="11" spans="2:40" s="450" customFormat="1">
      <c r="B11" s="1349"/>
      <c r="C11" s="993" t="s">
        <v>293</v>
      </c>
      <c r="D11" s="451">
        <v>190566.02</v>
      </c>
      <c r="E11" s="451">
        <v>67532.016999999993</v>
      </c>
      <c r="F11" s="452">
        <v>42616.810999999994</v>
      </c>
      <c r="G11" s="453">
        <v>21257.242999999999</v>
      </c>
      <c r="H11" s="451">
        <v>17390.108</v>
      </c>
      <c r="I11" s="452">
        <v>15790.996999999999</v>
      </c>
      <c r="J11" s="453">
        <v>19540.334000000003</v>
      </c>
      <c r="K11" s="451">
        <v>3075.0940000000001</v>
      </c>
      <c r="L11" s="452">
        <v>1711.441</v>
      </c>
      <c r="M11" s="453">
        <v>1651.9749999999999</v>
      </c>
      <c r="N11" s="454">
        <v>29627.79</v>
      </c>
      <c r="O11" s="455">
        <v>5053.5720000000001</v>
      </c>
      <c r="P11" s="456">
        <v>21248.223000000002</v>
      </c>
      <c r="Q11" s="454">
        <v>7066.9290000000001</v>
      </c>
      <c r="R11" s="455">
        <v>6103.0349999999999</v>
      </c>
      <c r="S11" s="456">
        <v>13875.209000000001</v>
      </c>
      <c r="T11" s="454">
        <v>1611.347</v>
      </c>
      <c r="U11" s="455">
        <v>880.52200000000005</v>
      </c>
      <c r="V11" s="456">
        <v>497.45100000000002</v>
      </c>
      <c r="W11" s="454">
        <v>37658.966999999997</v>
      </c>
      <c r="X11" s="455">
        <v>35635.553999999996</v>
      </c>
      <c r="Y11" s="456">
        <v>7.0640000000000001</v>
      </c>
      <c r="Z11" s="454">
        <v>10253.468999999999</v>
      </c>
      <c r="AA11" s="455">
        <v>9596.1049999999996</v>
      </c>
      <c r="AB11" s="456">
        <v>5243.0829999999996</v>
      </c>
      <c r="AC11" s="457">
        <v>1446.3810000000001</v>
      </c>
      <c r="AD11" s="455">
        <v>826.59299999999996</v>
      </c>
      <c r="AE11" s="458">
        <v>1154.5239999999999</v>
      </c>
      <c r="AF11" s="451">
        <v>245.26</v>
      </c>
      <c r="AG11" s="452">
        <v>1927.6849999999999</v>
      </c>
      <c r="AH11" s="453">
        <v>1.956</v>
      </c>
      <c r="AI11" s="462">
        <v>69.709999999999994</v>
      </c>
      <c r="AJ11" s="452">
        <v>91.856999999999999</v>
      </c>
      <c r="AK11" s="453">
        <v>422.04199999999997</v>
      </c>
      <c r="AL11" s="451">
        <v>17.366</v>
      </c>
      <c r="AM11" s="461">
        <v>4.3259999999999996</v>
      </c>
      <c r="AN11" s="456">
        <v>0</v>
      </c>
    </row>
    <row r="12" spans="2:40" s="450" customFormat="1">
      <c r="B12" s="1349"/>
      <c r="C12" s="993" t="s">
        <v>294</v>
      </c>
      <c r="D12" s="451">
        <v>30007.996999999999</v>
      </c>
      <c r="E12" s="451">
        <v>13003.998</v>
      </c>
      <c r="F12" s="452">
        <v>7068.9789999999994</v>
      </c>
      <c r="G12" s="453">
        <v>4184.7290000000003</v>
      </c>
      <c r="H12" s="451">
        <v>2050.2959999999998</v>
      </c>
      <c r="I12" s="452">
        <v>941.952</v>
      </c>
      <c r="J12" s="453">
        <v>1194.769</v>
      </c>
      <c r="K12" s="451">
        <v>618.32799999999997</v>
      </c>
      <c r="L12" s="452">
        <v>301.58300000000003</v>
      </c>
      <c r="M12" s="453">
        <v>643.36299999999994</v>
      </c>
      <c r="N12" s="454">
        <v>9722.8009999999995</v>
      </c>
      <c r="O12" s="455">
        <v>5670.2969999999996</v>
      </c>
      <c r="P12" s="456">
        <v>4177.4849999999997</v>
      </c>
      <c r="Q12" s="454">
        <v>1509.1569999999999</v>
      </c>
      <c r="R12" s="455">
        <v>761.86</v>
      </c>
      <c r="S12" s="456">
        <v>1024.6189999999999</v>
      </c>
      <c r="T12" s="454">
        <v>397.13299999999998</v>
      </c>
      <c r="U12" s="455">
        <v>193.83099999999999</v>
      </c>
      <c r="V12" s="456">
        <v>405.55599999999998</v>
      </c>
      <c r="W12" s="454">
        <v>3222.6509999999998</v>
      </c>
      <c r="X12" s="455">
        <v>1347.6790000000001</v>
      </c>
      <c r="Y12" s="456">
        <v>4.3499999999999996</v>
      </c>
      <c r="Z12" s="454">
        <v>539.99</v>
      </c>
      <c r="AA12" s="455">
        <v>180.09200000000001</v>
      </c>
      <c r="AB12" s="456">
        <v>170.15</v>
      </c>
      <c r="AC12" s="457">
        <v>221.19499999999999</v>
      </c>
      <c r="AD12" s="455">
        <v>105.60599999999999</v>
      </c>
      <c r="AE12" s="458">
        <v>237.55500000000001</v>
      </c>
      <c r="AF12" s="463">
        <v>58.545999999999999</v>
      </c>
      <c r="AG12" s="452">
        <v>51.003</v>
      </c>
      <c r="AH12" s="453">
        <v>2.8940000000000001</v>
      </c>
      <c r="AI12" s="464">
        <v>1.149</v>
      </c>
      <c r="AJ12" s="455">
        <v>0</v>
      </c>
      <c r="AK12" s="465">
        <v>0</v>
      </c>
      <c r="AL12" s="458">
        <v>0</v>
      </c>
      <c r="AM12" s="455">
        <v>2.1459999999999999</v>
      </c>
      <c r="AN12" s="456">
        <v>0.252</v>
      </c>
    </row>
    <row r="13" spans="2:40" s="450" customFormat="1" ht="13.5" thickBot="1">
      <c r="B13" s="1350"/>
      <c r="C13" s="994" t="s">
        <v>295</v>
      </c>
      <c r="D13" s="466">
        <v>277533.23099999991</v>
      </c>
      <c r="E13" s="466">
        <v>109362.53599999999</v>
      </c>
      <c r="F13" s="467">
        <v>52367.276999999987</v>
      </c>
      <c r="G13" s="468">
        <v>32758.388000000003</v>
      </c>
      <c r="H13" s="466">
        <v>33842.934000000001</v>
      </c>
      <c r="I13" s="467">
        <v>17546.316000000003</v>
      </c>
      <c r="J13" s="468">
        <v>21865.118999999999</v>
      </c>
      <c r="K13" s="466">
        <v>5314.9469999999992</v>
      </c>
      <c r="L13" s="467">
        <v>2100.2990000000004</v>
      </c>
      <c r="M13" s="468">
        <v>2375.415</v>
      </c>
      <c r="N13" s="466">
        <v>62248.485000000001</v>
      </c>
      <c r="O13" s="467">
        <v>13290.672999999999</v>
      </c>
      <c r="P13" s="468">
        <v>32735.534000000003</v>
      </c>
      <c r="Q13" s="466">
        <v>20157.769</v>
      </c>
      <c r="R13" s="467">
        <v>7634.9979999999996</v>
      </c>
      <c r="S13" s="468">
        <v>15720.612000000001</v>
      </c>
      <c r="T13" s="466">
        <v>3312.5009999999997</v>
      </c>
      <c r="U13" s="467">
        <v>1160.432</v>
      </c>
      <c r="V13" s="468">
        <v>981.28500000000008</v>
      </c>
      <c r="W13" s="466">
        <v>46587.123999999996</v>
      </c>
      <c r="X13" s="467">
        <v>37083.322999999989</v>
      </c>
      <c r="Y13" s="468">
        <v>15.226999999999999</v>
      </c>
      <c r="Z13" s="466">
        <v>13598.946999999998</v>
      </c>
      <c r="AA13" s="467">
        <v>9818.6180000000004</v>
      </c>
      <c r="AB13" s="468">
        <v>5428.2439999999997</v>
      </c>
      <c r="AC13" s="469">
        <v>1985.076</v>
      </c>
      <c r="AD13" s="467">
        <v>933.39499999999998</v>
      </c>
      <c r="AE13" s="470">
        <v>1393.8779999999999</v>
      </c>
      <c r="AF13" s="466">
        <v>526.92700000000002</v>
      </c>
      <c r="AG13" s="467">
        <v>1993.2809999999999</v>
      </c>
      <c r="AH13" s="468">
        <v>7.6270000000000007</v>
      </c>
      <c r="AI13" s="471">
        <v>86.217999999999989</v>
      </c>
      <c r="AJ13" s="467">
        <v>92.7</v>
      </c>
      <c r="AK13" s="468">
        <v>716.26299999999992</v>
      </c>
      <c r="AL13" s="466">
        <v>17.37</v>
      </c>
      <c r="AM13" s="467">
        <v>6.4719999999999995</v>
      </c>
      <c r="AN13" s="468">
        <v>0.252</v>
      </c>
    </row>
    <row r="14" spans="2:40" ht="15" customHeight="1">
      <c r="B14" s="1348" t="s">
        <v>4</v>
      </c>
      <c r="C14" s="992" t="s">
        <v>291</v>
      </c>
      <c r="D14" s="434">
        <v>3356.0479999999998</v>
      </c>
      <c r="E14" s="434">
        <v>1610.6659999999999</v>
      </c>
      <c r="F14" s="435">
        <v>213.036</v>
      </c>
      <c r="G14" s="436">
        <v>1120.7</v>
      </c>
      <c r="H14" s="434">
        <v>221.04400000000001</v>
      </c>
      <c r="I14" s="435">
        <v>35.182000000000002</v>
      </c>
      <c r="J14" s="436">
        <v>40.901000000000003</v>
      </c>
      <c r="K14" s="434">
        <v>84.317999999999998</v>
      </c>
      <c r="L14" s="435">
        <v>8.4719999999999995</v>
      </c>
      <c r="M14" s="436">
        <v>21.728999999999999</v>
      </c>
      <c r="N14" s="437">
        <v>1002.978</v>
      </c>
      <c r="O14" s="438">
        <v>152.68899999999999</v>
      </c>
      <c r="P14" s="439">
        <v>1114.9179999999999</v>
      </c>
      <c r="Q14" s="437">
        <v>152.18700000000001</v>
      </c>
      <c r="R14" s="438">
        <v>20.146000000000001</v>
      </c>
      <c r="S14" s="439">
        <v>35.378999999999998</v>
      </c>
      <c r="T14" s="437">
        <v>67.281999999999996</v>
      </c>
      <c r="U14" s="438">
        <v>7.7460000000000004</v>
      </c>
      <c r="V14" s="439">
        <v>19.852</v>
      </c>
      <c r="W14" s="440">
        <v>603.65599999999995</v>
      </c>
      <c r="X14" s="441">
        <v>59.063000000000002</v>
      </c>
      <c r="Y14" s="442">
        <v>5.7460000000000004</v>
      </c>
      <c r="Z14" s="440">
        <v>66.716999999999999</v>
      </c>
      <c r="AA14" s="441">
        <v>15.036</v>
      </c>
      <c r="AB14" s="442">
        <v>5.5220000000000002</v>
      </c>
      <c r="AC14" s="440">
        <v>16.998000000000001</v>
      </c>
      <c r="AD14" s="441">
        <v>0.72599999999999998</v>
      </c>
      <c r="AE14" s="442">
        <v>1.877</v>
      </c>
      <c r="AF14" s="440">
        <v>4.032</v>
      </c>
      <c r="AG14" s="441">
        <v>1.284</v>
      </c>
      <c r="AH14" s="442">
        <v>3.5999999999999997E-2</v>
      </c>
      <c r="AI14" s="440">
        <v>2.14</v>
      </c>
      <c r="AJ14" s="441">
        <v>2.496</v>
      </c>
      <c r="AK14" s="442">
        <v>0</v>
      </c>
      <c r="AL14" s="440">
        <v>3.7999999999999999E-2</v>
      </c>
      <c r="AM14" s="441">
        <v>0</v>
      </c>
      <c r="AN14" s="442">
        <v>0</v>
      </c>
    </row>
    <row r="15" spans="2:40">
      <c r="B15" s="1349"/>
      <c r="C15" s="993" t="s">
        <v>292</v>
      </c>
      <c r="D15" s="451">
        <v>52908.387000000002</v>
      </c>
      <c r="E15" s="451">
        <v>30890.334999999999</v>
      </c>
      <c r="F15" s="452">
        <v>2591.665</v>
      </c>
      <c r="G15" s="453">
        <v>6105.866</v>
      </c>
      <c r="H15" s="451">
        <v>11044.084999999999</v>
      </c>
      <c r="I15" s="452">
        <v>186.58500000000001</v>
      </c>
      <c r="J15" s="453">
        <v>507.78</v>
      </c>
      <c r="K15" s="451">
        <v>1507.068</v>
      </c>
      <c r="L15" s="452">
        <v>29.495999999999999</v>
      </c>
      <c r="M15" s="453">
        <v>45.506999999999998</v>
      </c>
      <c r="N15" s="454">
        <v>23835.991000000002</v>
      </c>
      <c r="O15" s="455">
        <v>2525.701</v>
      </c>
      <c r="P15" s="456">
        <v>6104.857</v>
      </c>
      <c r="Q15" s="454">
        <v>9649.57</v>
      </c>
      <c r="R15" s="455">
        <v>177.39599999999999</v>
      </c>
      <c r="S15" s="456">
        <v>461.666</v>
      </c>
      <c r="T15" s="454">
        <v>1264.5930000000001</v>
      </c>
      <c r="U15" s="455">
        <v>29.495999999999999</v>
      </c>
      <c r="V15" s="456">
        <v>45.323999999999998</v>
      </c>
      <c r="W15" s="454">
        <v>6820.4340000000002</v>
      </c>
      <c r="X15" s="455">
        <v>65.694000000000003</v>
      </c>
      <c r="Y15" s="456">
        <v>1.0089999999999999</v>
      </c>
      <c r="Z15" s="454">
        <v>1392.019</v>
      </c>
      <c r="AA15" s="455">
        <v>9.1890000000000001</v>
      </c>
      <c r="AB15" s="456">
        <v>9.1430000000000007</v>
      </c>
      <c r="AC15" s="454">
        <v>242.45</v>
      </c>
      <c r="AD15" s="455">
        <v>0</v>
      </c>
      <c r="AE15" s="456">
        <v>0.183</v>
      </c>
      <c r="AF15" s="454">
        <v>233.91</v>
      </c>
      <c r="AG15" s="455">
        <v>0.27</v>
      </c>
      <c r="AH15" s="456">
        <v>0</v>
      </c>
      <c r="AI15" s="454">
        <v>2.496</v>
      </c>
      <c r="AJ15" s="455">
        <v>0</v>
      </c>
      <c r="AK15" s="456">
        <v>36.970999999999997</v>
      </c>
      <c r="AL15" s="454">
        <v>2.5000000000000001E-2</v>
      </c>
      <c r="AM15" s="455">
        <v>0</v>
      </c>
      <c r="AN15" s="456">
        <v>0</v>
      </c>
    </row>
    <row r="16" spans="2:40">
      <c r="B16" s="1349"/>
      <c r="C16" s="993" t="s">
        <v>293</v>
      </c>
      <c r="D16" s="451">
        <v>206196.91</v>
      </c>
      <c r="E16" s="451">
        <v>79408.626000000004</v>
      </c>
      <c r="F16" s="452">
        <v>56559.684000000001</v>
      </c>
      <c r="G16" s="453">
        <v>21284.174999999999</v>
      </c>
      <c r="H16" s="451">
        <v>16115.550999999999</v>
      </c>
      <c r="I16" s="452">
        <v>9098.5190000000002</v>
      </c>
      <c r="J16" s="453">
        <v>16810.736000000001</v>
      </c>
      <c r="K16" s="451">
        <v>3650.4560000000001</v>
      </c>
      <c r="L16" s="452">
        <v>1467.124</v>
      </c>
      <c r="M16" s="453">
        <v>1802.039</v>
      </c>
      <c r="N16" s="454">
        <v>32458.184000000001</v>
      </c>
      <c r="O16" s="455">
        <v>12242.755999999999</v>
      </c>
      <c r="P16" s="456">
        <v>20184.656999999999</v>
      </c>
      <c r="Q16" s="454">
        <v>8044.2529999999997</v>
      </c>
      <c r="R16" s="455">
        <v>1952.3610000000001</v>
      </c>
      <c r="S16" s="456">
        <v>11796.701999999999</v>
      </c>
      <c r="T16" s="454">
        <v>1832.6369999999999</v>
      </c>
      <c r="U16" s="455">
        <v>550.52800000000002</v>
      </c>
      <c r="V16" s="456">
        <v>549.34199999999998</v>
      </c>
      <c r="W16" s="454">
        <v>46645.599000000002</v>
      </c>
      <c r="X16" s="455">
        <v>42381.637999999999</v>
      </c>
      <c r="Y16" s="456">
        <v>1097.855</v>
      </c>
      <c r="Z16" s="454">
        <v>7999.8379999999997</v>
      </c>
      <c r="AA16" s="455">
        <v>7143.5940000000001</v>
      </c>
      <c r="AB16" s="456">
        <v>4731.5969999999998</v>
      </c>
      <c r="AC16" s="454">
        <v>1802.2370000000001</v>
      </c>
      <c r="AD16" s="455">
        <v>913.38099999999997</v>
      </c>
      <c r="AE16" s="456">
        <v>1252.6969999999999</v>
      </c>
      <c r="AF16" s="454">
        <v>304.84300000000002</v>
      </c>
      <c r="AG16" s="455">
        <v>1935.29</v>
      </c>
      <c r="AH16" s="456">
        <v>1.663</v>
      </c>
      <c r="AI16" s="454">
        <v>71.459999999999994</v>
      </c>
      <c r="AJ16" s="455">
        <v>2.5640000000000001</v>
      </c>
      <c r="AK16" s="456">
        <v>282.43700000000001</v>
      </c>
      <c r="AL16" s="454">
        <v>15.582000000000001</v>
      </c>
      <c r="AM16" s="455">
        <v>3.2149999999999999</v>
      </c>
      <c r="AN16" s="456">
        <v>0</v>
      </c>
    </row>
    <row r="17" spans="2:40">
      <c r="B17" s="1349"/>
      <c r="C17" s="993" t="s">
        <v>294</v>
      </c>
      <c r="D17" s="451">
        <v>18500.942999999999</v>
      </c>
      <c r="E17" s="451">
        <v>8786.268</v>
      </c>
      <c r="F17" s="452">
        <v>5017.5659999999998</v>
      </c>
      <c r="G17" s="453">
        <v>1880.086</v>
      </c>
      <c r="H17" s="451">
        <v>884.50199999999995</v>
      </c>
      <c r="I17" s="452">
        <v>443.78399999999999</v>
      </c>
      <c r="J17" s="453">
        <v>603.60599999999999</v>
      </c>
      <c r="K17" s="451">
        <v>547.21600000000001</v>
      </c>
      <c r="L17" s="452">
        <v>121.687</v>
      </c>
      <c r="M17" s="453">
        <v>216.22800000000001</v>
      </c>
      <c r="N17" s="454">
        <v>7128.8230000000003</v>
      </c>
      <c r="O17" s="455">
        <v>4057.9969999999998</v>
      </c>
      <c r="P17" s="456">
        <v>1632.24</v>
      </c>
      <c r="Q17" s="454">
        <v>700.48</v>
      </c>
      <c r="R17" s="455">
        <v>378.38299999999998</v>
      </c>
      <c r="S17" s="456">
        <v>495.31</v>
      </c>
      <c r="T17" s="454">
        <v>386.33199999999999</v>
      </c>
      <c r="U17" s="455">
        <v>89.078000000000003</v>
      </c>
      <c r="V17" s="456">
        <v>54.152999999999999</v>
      </c>
      <c r="W17" s="454">
        <v>1629.8119999999999</v>
      </c>
      <c r="X17" s="455">
        <v>959.56899999999996</v>
      </c>
      <c r="Y17" s="456">
        <v>1.921</v>
      </c>
      <c r="Z17" s="454">
        <v>184.00899999999999</v>
      </c>
      <c r="AA17" s="455">
        <v>65.400999999999996</v>
      </c>
      <c r="AB17" s="456">
        <v>108.29600000000001</v>
      </c>
      <c r="AC17" s="454">
        <v>160.88399999999999</v>
      </c>
      <c r="AD17" s="455">
        <v>32.609000000000002</v>
      </c>
      <c r="AE17" s="456">
        <v>161.81299999999999</v>
      </c>
      <c r="AF17" s="454">
        <v>27.632999999999999</v>
      </c>
      <c r="AG17" s="455">
        <v>0</v>
      </c>
      <c r="AH17" s="456">
        <v>245.92500000000001</v>
      </c>
      <c r="AI17" s="454">
        <v>1.2999999999999999E-2</v>
      </c>
      <c r="AJ17" s="455">
        <v>0</v>
      </c>
      <c r="AK17" s="456">
        <v>0</v>
      </c>
      <c r="AL17" s="454">
        <v>0</v>
      </c>
      <c r="AM17" s="455">
        <v>0</v>
      </c>
      <c r="AN17" s="456">
        <v>0.26200000000000001</v>
      </c>
    </row>
    <row r="18" spans="2:40" ht="13.5" thickBot="1">
      <c r="B18" s="1350"/>
      <c r="C18" s="995" t="s">
        <v>295</v>
      </c>
      <c r="D18" s="466">
        <v>280962.288</v>
      </c>
      <c r="E18" s="466">
        <v>120695.895</v>
      </c>
      <c r="F18" s="467">
        <v>64381.951000000001</v>
      </c>
      <c r="G18" s="468">
        <v>30390.827000000001</v>
      </c>
      <c r="H18" s="466">
        <v>28265.182000000001</v>
      </c>
      <c r="I18" s="467">
        <v>9764.07</v>
      </c>
      <c r="J18" s="468">
        <v>17963.023000000001</v>
      </c>
      <c r="K18" s="466">
        <v>5789.058</v>
      </c>
      <c r="L18" s="467">
        <v>1626.779</v>
      </c>
      <c r="M18" s="468">
        <v>2085.5030000000002</v>
      </c>
      <c r="N18" s="466">
        <v>64425.976000000002</v>
      </c>
      <c r="O18" s="467">
        <v>18979.143</v>
      </c>
      <c r="P18" s="468">
        <v>29036.671999999999</v>
      </c>
      <c r="Q18" s="466">
        <v>18546.490000000002</v>
      </c>
      <c r="R18" s="467">
        <v>2528.2860000000001</v>
      </c>
      <c r="S18" s="468">
        <v>12789.057000000001</v>
      </c>
      <c r="T18" s="466">
        <v>3550.8440000000001</v>
      </c>
      <c r="U18" s="467">
        <v>676.84799999999996</v>
      </c>
      <c r="V18" s="468">
        <v>668.67100000000005</v>
      </c>
      <c r="W18" s="466">
        <v>55699.500999999997</v>
      </c>
      <c r="X18" s="467">
        <v>43465.964</v>
      </c>
      <c r="Y18" s="468">
        <v>1106.5309999999999</v>
      </c>
      <c r="Z18" s="466">
        <v>9642.5830000000005</v>
      </c>
      <c r="AA18" s="467">
        <v>7233.22</v>
      </c>
      <c r="AB18" s="468">
        <v>4854.558</v>
      </c>
      <c r="AC18" s="469">
        <v>2222.569</v>
      </c>
      <c r="AD18" s="467">
        <v>946.71600000000001</v>
      </c>
      <c r="AE18" s="470">
        <v>1416.57</v>
      </c>
      <c r="AF18" s="466">
        <v>570.41800000000001</v>
      </c>
      <c r="AG18" s="467">
        <v>1936.8440000000001</v>
      </c>
      <c r="AH18" s="472">
        <v>247.624</v>
      </c>
      <c r="AI18" s="471">
        <v>76.108999999999995</v>
      </c>
      <c r="AJ18" s="467">
        <v>2.5640000000000001</v>
      </c>
      <c r="AK18" s="468">
        <v>319.40800000000002</v>
      </c>
      <c r="AL18" s="466">
        <v>15.645</v>
      </c>
      <c r="AM18" s="467">
        <v>3.2149999999999999</v>
      </c>
      <c r="AN18" s="473">
        <v>0.26200000000000001</v>
      </c>
    </row>
    <row r="19" spans="2:40" s="450" customFormat="1">
      <c r="B19" s="474"/>
      <c r="C19" s="475"/>
      <c r="D19" s="476"/>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8"/>
      <c r="AD19" s="477"/>
    </row>
    <row r="20" spans="2:40" s="450" customFormat="1">
      <c r="B20" s="996" t="s">
        <v>307</v>
      </c>
      <c r="C20" s="475"/>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row>
    <row r="21" spans="2:40" s="450" customFormat="1">
      <c r="B21" s="450" t="s">
        <v>308</v>
      </c>
      <c r="J21" s="479"/>
    </row>
    <row r="22" spans="2:40" s="450" customFormat="1">
      <c r="B22" s="450" t="s">
        <v>309</v>
      </c>
      <c r="J22" s="475"/>
    </row>
    <row r="23" spans="2:40" s="450" customFormat="1">
      <c r="B23" s="450" t="s">
        <v>310</v>
      </c>
      <c r="J23" s="475"/>
    </row>
    <row r="24" spans="2:40" s="450" customFormat="1">
      <c r="J24" s="475"/>
      <c r="L24" s="479"/>
    </row>
    <row r="25" spans="2:40" s="450" customFormat="1">
      <c r="J25" s="475"/>
      <c r="L25" s="480"/>
      <c r="M25" s="480"/>
      <c r="Q25" s="480"/>
      <c r="R25" s="480"/>
      <c r="S25" s="480"/>
      <c r="T25" s="480"/>
      <c r="U25" s="480"/>
      <c r="V25" s="480"/>
      <c r="Z25" s="480"/>
      <c r="AA25" s="480"/>
      <c r="AB25" s="480"/>
      <c r="AC25" s="480"/>
      <c r="AD25" s="480"/>
      <c r="AE25" s="480"/>
      <c r="AI25" s="480"/>
      <c r="AJ25" s="480"/>
      <c r="AK25" s="480"/>
      <c r="AL25" s="480"/>
      <c r="AM25" s="480"/>
      <c r="AN25" s="480"/>
    </row>
    <row r="26" spans="2:40" s="450" customFormat="1">
      <c r="J26" s="479"/>
      <c r="N26" s="481"/>
      <c r="O26" s="481"/>
      <c r="P26" s="481"/>
      <c r="Q26" s="481"/>
      <c r="R26" s="481"/>
      <c r="S26" s="481"/>
      <c r="T26" s="481"/>
      <c r="U26" s="481"/>
      <c r="V26" s="481"/>
      <c r="Z26" s="481"/>
      <c r="AA26" s="481"/>
      <c r="AB26" s="481"/>
      <c r="AC26" s="481"/>
      <c r="AD26" s="481"/>
      <c r="AE26" s="481"/>
      <c r="AF26" s="481"/>
      <c r="AG26" s="481"/>
      <c r="AH26" s="481"/>
      <c r="AI26" s="481"/>
      <c r="AJ26" s="481"/>
      <c r="AK26" s="481"/>
      <c r="AL26" s="481"/>
      <c r="AM26" s="481"/>
      <c r="AN26" s="481"/>
    </row>
    <row r="27" spans="2:40" s="450" customFormat="1">
      <c r="J27" s="479"/>
      <c r="N27" s="482"/>
      <c r="O27" s="482"/>
      <c r="P27" s="482"/>
      <c r="Q27" s="482"/>
      <c r="R27" s="482"/>
      <c r="S27" s="482"/>
      <c r="T27" s="482"/>
      <c r="Z27" s="482"/>
      <c r="AE27" s="479"/>
    </row>
    <row r="28" spans="2:40" s="450" customFormat="1">
      <c r="N28" s="482"/>
      <c r="O28" s="482"/>
      <c r="P28" s="482"/>
      <c r="Q28" s="482"/>
      <c r="R28" s="482"/>
      <c r="S28" s="482"/>
      <c r="T28" s="482"/>
      <c r="Z28" s="482"/>
    </row>
    <row r="29" spans="2:40" s="450" customFormat="1">
      <c r="N29" s="482"/>
      <c r="O29" s="482"/>
      <c r="P29" s="482"/>
      <c r="Q29" s="482"/>
      <c r="R29" s="482"/>
      <c r="S29" s="482"/>
      <c r="T29" s="482"/>
      <c r="Z29" s="482"/>
      <c r="AI29" s="482"/>
    </row>
    <row r="30" spans="2:40" s="450" customFormat="1">
      <c r="H30" s="480"/>
      <c r="I30" s="480"/>
      <c r="J30" s="480"/>
      <c r="K30" s="480"/>
      <c r="L30" s="480"/>
      <c r="M30" s="480"/>
      <c r="N30" s="482"/>
      <c r="O30" s="482"/>
      <c r="P30" s="482"/>
      <c r="Q30" s="482"/>
      <c r="R30" s="482"/>
      <c r="S30" s="482"/>
      <c r="T30" s="482"/>
      <c r="Z30" s="482"/>
      <c r="AI30" s="482"/>
    </row>
    <row r="31" spans="2:40" s="450" customFormat="1">
      <c r="D31" s="482"/>
      <c r="H31" s="482"/>
      <c r="I31" s="482"/>
      <c r="J31" s="482"/>
      <c r="K31" s="482"/>
      <c r="L31" s="482"/>
      <c r="M31" s="482"/>
      <c r="N31" s="482"/>
      <c r="O31" s="482"/>
      <c r="P31" s="482"/>
      <c r="Q31" s="482"/>
      <c r="R31" s="482"/>
      <c r="S31" s="482"/>
      <c r="T31" s="482"/>
      <c r="Z31" s="482"/>
      <c r="AI31" s="482"/>
    </row>
    <row r="32" spans="2:40" s="450" customFormat="1">
      <c r="D32" s="482"/>
      <c r="H32" s="482"/>
      <c r="I32" s="482"/>
      <c r="J32" s="482"/>
      <c r="K32" s="482"/>
      <c r="L32" s="482"/>
      <c r="M32" s="482"/>
      <c r="N32" s="482"/>
      <c r="O32" s="482"/>
      <c r="P32" s="482"/>
      <c r="Q32" s="482"/>
      <c r="R32" s="482"/>
      <c r="S32" s="482"/>
      <c r="T32" s="482"/>
      <c r="X32" s="482"/>
      <c r="Y32" s="482"/>
      <c r="Z32" s="482"/>
      <c r="AG32" s="482"/>
      <c r="AH32" s="482"/>
      <c r="AI32" s="482"/>
    </row>
    <row r="33" spans="4:28" s="450" customFormat="1">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row>
    <row r="34" spans="4:28" s="450" customFormat="1">
      <c r="N34" s="482"/>
      <c r="O34" s="482"/>
      <c r="P34" s="482"/>
    </row>
    <row r="35" spans="4:28" s="450" customFormat="1"/>
    <row r="36" spans="4:28" s="450" customFormat="1"/>
    <row r="37" spans="4:28" s="450" customFormat="1"/>
    <row r="38" spans="4:28" s="450" customFormat="1"/>
    <row r="39" spans="4:28" s="450" customFormat="1"/>
    <row r="40" spans="4:28" s="450" customFormat="1"/>
    <row r="41" spans="4:28" s="450" customFormat="1"/>
    <row r="42" spans="4:28" s="450" customFormat="1"/>
    <row r="43" spans="4:28" s="450" customFormat="1"/>
    <row r="44" spans="4:28" s="450" customFormat="1"/>
    <row r="45" spans="4:28" s="450" customFormat="1"/>
    <row r="46" spans="4:28" s="450" customFormat="1"/>
    <row r="47" spans="4:28" s="450" customFormat="1"/>
    <row r="48" spans="4:28" s="450" customFormat="1"/>
    <row r="49" s="450" customFormat="1"/>
    <row r="50" s="450" customFormat="1"/>
    <row r="51" s="450" customFormat="1"/>
    <row r="52" s="450" customFormat="1"/>
    <row r="53" s="450" customFormat="1"/>
    <row r="54" s="450" customFormat="1"/>
    <row r="55" s="450" customFormat="1"/>
    <row r="56" s="450" customFormat="1"/>
    <row r="57" s="450" customFormat="1"/>
    <row r="58" s="450" customFormat="1"/>
    <row r="59" s="450" customFormat="1"/>
    <row r="60" s="450" customFormat="1"/>
    <row r="61" s="450" customFormat="1"/>
    <row r="62" s="450" customFormat="1"/>
    <row r="63" s="450" customFormat="1"/>
    <row r="64" s="450" customFormat="1"/>
    <row r="65" s="450" customFormat="1"/>
    <row r="66" s="450" customFormat="1"/>
    <row r="67" s="450" customFormat="1"/>
    <row r="68" s="450" customFormat="1"/>
    <row r="69" s="450"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heetViews>
  <sheetFormatPr defaultColWidth="9.140625" defaultRowHeight="12.75"/>
  <cols>
    <col min="1" max="1" width="5.28515625" style="483" customWidth="1"/>
    <col min="2" max="2" width="12.7109375" style="483" customWidth="1"/>
    <col min="3" max="3" width="18.85546875" style="483" customWidth="1"/>
    <col min="4" max="4" width="9.140625" style="483" customWidth="1"/>
    <col min="5" max="5" width="11.7109375" style="483" customWidth="1"/>
    <col min="6" max="7" width="9.140625" style="483" customWidth="1"/>
    <col min="8" max="8" width="9.7109375" style="483" customWidth="1"/>
    <col min="9" max="9" width="9" style="483" customWidth="1"/>
    <col min="10" max="10" width="9.5703125" style="483" customWidth="1"/>
    <col min="11" max="11" width="9.85546875" style="483" customWidth="1"/>
    <col min="12" max="12" width="9.140625" style="483" customWidth="1"/>
    <col min="13" max="15" width="0" style="483" hidden="1" customWidth="1"/>
    <col min="16" max="22" width="9.140625" style="483" customWidth="1"/>
    <col min="23" max="23" width="10.140625" style="483" bestFit="1" customWidth="1"/>
    <col min="24" max="16384" width="9.140625" style="483"/>
  </cols>
  <sheetData>
    <row r="2" spans="2:16">
      <c r="J2" s="1331" t="s">
        <v>313</v>
      </c>
      <c r="K2" s="1331"/>
    </row>
    <row r="4" spans="2:16" ht="14.25" customHeight="1">
      <c r="B4" s="1369" t="s">
        <v>314</v>
      </c>
      <c r="C4" s="1369"/>
      <c r="D4" s="1369"/>
      <c r="E4" s="1369"/>
      <c r="F4" s="1369"/>
      <c r="G4" s="1369"/>
      <c r="H4" s="1369"/>
      <c r="I4" s="1369"/>
      <c r="J4" s="1369"/>
      <c r="K4" s="1369"/>
    </row>
    <row r="5" spans="2:16" s="484" customFormat="1" ht="13.5" thickBot="1"/>
    <row r="6" spans="2:16" s="484" customFormat="1" ht="12.75" customHeight="1">
      <c r="B6" s="1365" t="s">
        <v>315</v>
      </c>
      <c r="C6" s="1370"/>
      <c r="D6" s="1372" t="s">
        <v>3</v>
      </c>
      <c r="E6" s="1373"/>
      <c r="F6" s="1373"/>
      <c r="G6" s="1374"/>
      <c r="H6" s="1372" t="s">
        <v>4</v>
      </c>
      <c r="I6" s="1373"/>
      <c r="J6" s="1373"/>
      <c r="K6" s="1374"/>
    </row>
    <row r="7" spans="2:16" s="484" customFormat="1" ht="39" thickBot="1">
      <c r="B7" s="1367"/>
      <c r="C7" s="1371"/>
      <c r="D7" s="1002" t="s">
        <v>25</v>
      </c>
      <c r="E7" s="1003" t="s">
        <v>323</v>
      </c>
      <c r="F7" s="1003" t="s">
        <v>324</v>
      </c>
      <c r="G7" s="1001" t="s">
        <v>28</v>
      </c>
      <c r="H7" s="1002" t="s">
        <v>25</v>
      </c>
      <c r="I7" s="1003" t="s">
        <v>323</v>
      </c>
      <c r="J7" s="1003" t="s">
        <v>324</v>
      </c>
      <c r="K7" s="1001" t="s">
        <v>28</v>
      </c>
      <c r="M7" s="485" t="s">
        <v>0</v>
      </c>
      <c r="N7" s="486" t="s">
        <v>1</v>
      </c>
      <c r="O7" s="486" t="s">
        <v>2</v>
      </c>
    </row>
    <row r="8" spans="2:16" s="484" customFormat="1" ht="25.5">
      <c r="B8" s="1368" t="s">
        <v>316</v>
      </c>
      <c r="C8" s="997" t="s">
        <v>285</v>
      </c>
      <c r="D8" s="487">
        <v>0.68858506632398364</v>
      </c>
      <c r="E8" s="488">
        <v>0.27672822162999677</v>
      </c>
      <c r="F8" s="488">
        <v>3.4686712046019627E-2</v>
      </c>
      <c r="G8" s="489">
        <v>0.99999999999999989</v>
      </c>
      <c r="H8" s="487">
        <v>0.74365286614917303</v>
      </c>
      <c r="I8" s="488">
        <v>0.22396420623758073</v>
      </c>
      <c r="J8" s="488">
        <v>3.2382927613246244E-2</v>
      </c>
      <c r="K8" s="489">
        <v>0.99999999999999989</v>
      </c>
      <c r="L8" s="490"/>
      <c r="M8" s="491" t="e">
        <f>#REF!-#REF!</f>
        <v>#REF!</v>
      </c>
      <c r="N8" s="491" t="e">
        <f>#REF!-#REF!</f>
        <v>#REF!</v>
      </c>
      <c r="O8" s="491" t="e">
        <f>#REF!-#REF!</f>
        <v>#REF!</v>
      </c>
      <c r="P8" s="490"/>
    </row>
    <row r="9" spans="2:16" s="484" customFormat="1">
      <c r="B9" s="1366"/>
      <c r="C9" s="998" t="s">
        <v>286</v>
      </c>
      <c r="D9" s="492">
        <v>0.71621815689851731</v>
      </c>
      <c r="E9" s="493">
        <v>0.24687489708485424</v>
      </c>
      <c r="F9" s="493">
        <v>3.6906946016628417E-2</v>
      </c>
      <c r="G9" s="494">
        <v>1</v>
      </c>
      <c r="H9" s="492">
        <v>0.79211163832537579</v>
      </c>
      <c r="I9" s="493">
        <v>0.17166180528720953</v>
      </c>
      <c r="J9" s="493">
        <v>3.6226556387414649E-2</v>
      </c>
      <c r="K9" s="494">
        <v>1</v>
      </c>
      <c r="L9" s="490"/>
      <c r="M9" s="491" t="e">
        <f>#REF!-#REF!</f>
        <v>#REF!</v>
      </c>
      <c r="N9" s="491" t="e">
        <f>#REF!-#REF!</f>
        <v>#REF!</v>
      </c>
      <c r="O9" s="491" t="e">
        <f>#REF!-#REF!</f>
        <v>#REF!</v>
      </c>
      <c r="P9" s="490"/>
    </row>
    <row r="10" spans="2:16" s="484" customFormat="1" ht="13.5" thickBot="1">
      <c r="B10" s="1375"/>
      <c r="C10" s="999" t="s">
        <v>287</v>
      </c>
      <c r="D10" s="495">
        <v>0.73332008552091466</v>
      </c>
      <c r="E10" s="496">
        <v>0.25969029128748428</v>
      </c>
      <c r="F10" s="496">
        <v>6.98962319160108E-3</v>
      </c>
      <c r="G10" s="497">
        <v>1</v>
      </c>
      <c r="H10" s="495">
        <v>0.86847689330280453</v>
      </c>
      <c r="I10" s="496">
        <v>0.12549490257051427</v>
      </c>
      <c r="J10" s="496">
        <v>6.0282041266811869E-3</v>
      </c>
      <c r="K10" s="497">
        <v>1</v>
      </c>
      <c r="L10" s="490"/>
      <c r="M10" s="498" t="e">
        <f>#REF!-#REF!</f>
        <v>#REF!</v>
      </c>
      <c r="N10" s="499" t="e">
        <f>#REF!-#REF!</f>
        <v>#REF!</v>
      </c>
      <c r="O10" s="491" t="e">
        <f>#REF!-#REF!</f>
        <v>#REF!</v>
      </c>
      <c r="P10" s="490"/>
    </row>
    <row r="11" spans="2:16" s="484" customFormat="1" ht="13.15" customHeight="1">
      <c r="B11" s="1365" t="s">
        <v>317</v>
      </c>
      <c r="C11" s="1000" t="s">
        <v>318</v>
      </c>
      <c r="D11" s="500">
        <v>0.67684932199259995</v>
      </c>
      <c r="E11" s="501">
        <v>0.2918070644845403</v>
      </c>
      <c r="F11" s="501">
        <v>3.1343613522859741E-2</v>
      </c>
      <c r="G11" s="502">
        <v>1</v>
      </c>
      <c r="H11" s="500">
        <v>0.74823422607837209</v>
      </c>
      <c r="I11" s="501">
        <v>0.22186369053360103</v>
      </c>
      <c r="J11" s="501">
        <v>2.9902083388026929E-2</v>
      </c>
      <c r="K11" s="502">
        <v>1</v>
      </c>
      <c r="L11" s="490"/>
      <c r="M11" s="491" t="e">
        <f>#REF!-#REF!</f>
        <v>#REF!</v>
      </c>
      <c r="N11" s="491" t="e">
        <f>#REF!-#REF!</f>
        <v>#REF!</v>
      </c>
      <c r="O11" s="491" t="e">
        <f>#REF!-#REF!</f>
        <v>#REF!</v>
      </c>
      <c r="P11" s="490"/>
    </row>
    <row r="12" spans="2:16" s="484" customFormat="1">
      <c r="B12" s="1366"/>
      <c r="C12" s="998" t="s">
        <v>319</v>
      </c>
      <c r="D12" s="492">
        <v>0.68955667437458157</v>
      </c>
      <c r="E12" s="493">
        <v>0.27665708188689675</v>
      </c>
      <c r="F12" s="493">
        <v>3.3786243738521696E-2</v>
      </c>
      <c r="G12" s="494">
        <v>1</v>
      </c>
      <c r="H12" s="492">
        <v>0.76263259716161602</v>
      </c>
      <c r="I12" s="493">
        <v>0.20380909684825055</v>
      </c>
      <c r="J12" s="493">
        <v>3.3558305990133409E-2</v>
      </c>
      <c r="K12" s="494">
        <v>1</v>
      </c>
      <c r="L12" s="490"/>
      <c r="M12" s="491" t="e">
        <f>#REF!-#REF!</f>
        <v>#REF!</v>
      </c>
      <c r="N12" s="491" t="e">
        <f>#REF!-#REF!</f>
        <v>#REF!</v>
      </c>
      <c r="O12" s="491" t="e">
        <f>#REF!-#REF!</f>
        <v>#REF!</v>
      </c>
      <c r="P12" s="490"/>
    </row>
    <row r="13" spans="2:16" s="484" customFormat="1">
      <c r="B13" s="1366"/>
      <c r="C13" s="998" t="s">
        <v>320</v>
      </c>
      <c r="D13" s="492">
        <v>0.77701934225704905</v>
      </c>
      <c r="E13" s="493">
        <v>0.19032068435478114</v>
      </c>
      <c r="F13" s="493">
        <v>3.2659973388169831E-2</v>
      </c>
      <c r="G13" s="494">
        <v>1</v>
      </c>
      <c r="H13" s="492">
        <v>0.87734204039989894</v>
      </c>
      <c r="I13" s="493">
        <v>8.8534788536993508E-2</v>
      </c>
      <c r="J13" s="493">
        <v>3.4123171063107562E-2</v>
      </c>
      <c r="K13" s="494">
        <v>1</v>
      </c>
      <c r="L13" s="490"/>
      <c r="M13" s="499" t="e">
        <f>#REF!-#REF!</f>
        <v>#REF!</v>
      </c>
      <c r="N13" s="498" t="e">
        <f>#REF!-#REF!</f>
        <v>#REF!</v>
      </c>
      <c r="O13" s="491" t="e">
        <f>#REF!-#REF!</f>
        <v>#REF!</v>
      </c>
      <c r="P13" s="490"/>
    </row>
    <row r="14" spans="2:16" s="484" customFormat="1" ht="13.5" thickBot="1">
      <c r="B14" s="1367"/>
      <c r="C14" s="1001" t="s">
        <v>321</v>
      </c>
      <c r="D14" s="503">
        <v>0.80837471424700558</v>
      </c>
      <c r="E14" s="504">
        <v>0.13953003927586369</v>
      </c>
      <c r="F14" s="504">
        <v>5.2095246477130749E-2</v>
      </c>
      <c r="G14" s="505">
        <v>0.99999999999999989</v>
      </c>
      <c r="H14" s="503">
        <v>0.84773624782261103</v>
      </c>
      <c r="I14" s="504">
        <v>0.1044212719319226</v>
      </c>
      <c r="J14" s="504">
        <v>4.7842480245466404E-2</v>
      </c>
      <c r="K14" s="505">
        <v>0.99999999999999989</v>
      </c>
      <c r="L14" s="490"/>
      <c r="M14" s="491" t="e">
        <f>#REF!-#REF!</f>
        <v>#REF!</v>
      </c>
      <c r="N14" s="499" t="e">
        <f>#REF!-#REF!</f>
        <v>#REF!</v>
      </c>
      <c r="O14" s="498" t="e">
        <f>#REF!-#REF!</f>
        <v>#REF!</v>
      </c>
      <c r="P14" s="490"/>
    </row>
    <row r="15" spans="2:16" s="484" customFormat="1" ht="13.15" customHeight="1">
      <c r="B15" s="1368" t="s">
        <v>322</v>
      </c>
      <c r="C15" s="997" t="s">
        <v>288</v>
      </c>
      <c r="D15" s="487">
        <v>0.73634681486249798</v>
      </c>
      <c r="E15" s="488">
        <v>0.22786721639759469</v>
      </c>
      <c r="F15" s="488">
        <v>3.5785968739907324E-2</v>
      </c>
      <c r="G15" s="489">
        <v>1</v>
      </c>
      <c r="H15" s="487">
        <v>0.77994048276597627</v>
      </c>
      <c r="I15" s="488">
        <v>0.18265045132270805</v>
      </c>
      <c r="J15" s="488">
        <v>3.7409065911315681E-2</v>
      </c>
      <c r="K15" s="489">
        <v>1</v>
      </c>
      <c r="L15" s="490"/>
      <c r="M15" s="491" t="e">
        <f>#REF!-#REF!</f>
        <v>#REF!</v>
      </c>
      <c r="N15" s="491" t="e">
        <f>#REF!-#REF!</f>
        <v>#REF!</v>
      </c>
      <c r="O15" s="491" t="e">
        <f>#REF!-#REF!</f>
        <v>#REF!</v>
      </c>
      <c r="P15" s="490"/>
    </row>
    <row r="16" spans="2:16" s="484" customFormat="1" ht="25.5">
      <c r="B16" s="1366"/>
      <c r="C16" s="998" t="s">
        <v>289</v>
      </c>
      <c r="D16" s="506">
        <v>0.72718298574947182</v>
      </c>
      <c r="E16" s="493">
        <v>0.24365182206788658</v>
      </c>
      <c r="F16" s="507">
        <v>2.9165192182641648E-2</v>
      </c>
      <c r="G16" s="494">
        <v>1.0000000000000002</v>
      </c>
      <c r="H16" s="506">
        <v>0.84967100331517376</v>
      </c>
      <c r="I16" s="493">
        <v>0.12885982832889903</v>
      </c>
      <c r="J16" s="507">
        <v>2.1469168355927194E-2</v>
      </c>
      <c r="K16" s="494">
        <v>1.0000000000000002</v>
      </c>
      <c r="L16" s="490"/>
      <c r="M16" s="491" t="e">
        <f>#REF!-#REF!</f>
        <v>#REF!</v>
      </c>
      <c r="N16" s="491" t="e">
        <f>#REF!-#REF!</f>
        <v>#REF!</v>
      </c>
      <c r="O16" s="491" t="e">
        <f>#REF!-#REF!</f>
        <v>#REF!</v>
      </c>
      <c r="P16" s="490"/>
    </row>
    <row r="17" spans="2:16" s="484" customFormat="1" ht="13.5" thickBot="1">
      <c r="B17" s="1367"/>
      <c r="C17" s="1001" t="s">
        <v>290</v>
      </c>
      <c r="D17" s="508">
        <v>0.57471943065870612</v>
      </c>
      <c r="E17" s="509">
        <v>0.38360583380857621</v>
      </c>
      <c r="F17" s="509">
        <v>4.1674735532717617E-2</v>
      </c>
      <c r="G17" s="505">
        <v>1</v>
      </c>
      <c r="H17" s="508">
        <v>0.6025221417887735</v>
      </c>
      <c r="I17" s="509">
        <v>0.35613111452876883</v>
      </c>
      <c r="J17" s="509">
        <v>4.1346743682457623E-2</v>
      </c>
      <c r="K17" s="505">
        <v>1</v>
      </c>
      <c r="L17" s="490"/>
      <c r="M17" s="499" t="e">
        <f>#REF!-#REF!</f>
        <v>#REF!</v>
      </c>
      <c r="N17" s="491" t="e">
        <f>#REF!-#REF!</f>
        <v>#REF!</v>
      </c>
      <c r="O17" s="498" t="e">
        <f>#REF!-#REF!</f>
        <v>#REF!</v>
      </c>
      <c r="P17" s="490"/>
    </row>
    <row r="18" spans="2:16">
      <c r="D18" s="510"/>
      <c r="E18" s="510"/>
      <c r="F18" s="510"/>
      <c r="I18" s="511"/>
      <c r="J18" s="511"/>
      <c r="K18" s="512"/>
    </row>
    <row r="19" spans="2:16">
      <c r="K19" s="511"/>
    </row>
    <row r="20" spans="2:16">
      <c r="H20" s="513"/>
      <c r="I20" s="514"/>
      <c r="J20" s="514"/>
      <c r="K20" s="511"/>
    </row>
    <row r="21" spans="2:16">
      <c r="H21" s="513"/>
      <c r="I21" s="514"/>
      <c r="J21" s="514"/>
      <c r="K21" s="511"/>
    </row>
    <row r="22" spans="2:16" ht="15">
      <c r="D22" s="515"/>
      <c r="E22" s="515"/>
      <c r="F22" s="515"/>
      <c r="H22" s="513"/>
      <c r="I22" s="513"/>
      <c r="J22" s="513"/>
    </row>
    <row r="23" spans="2:16" ht="15">
      <c r="D23" s="516"/>
      <c r="E23" s="516"/>
      <c r="F23" s="516"/>
      <c r="H23" s="513"/>
      <c r="I23" s="513"/>
      <c r="J23" s="513"/>
    </row>
    <row r="24" spans="2:16" ht="15">
      <c r="C24" s="513"/>
      <c r="D24" s="516"/>
      <c r="E24" s="516"/>
      <c r="F24" s="516"/>
      <c r="H24" s="517"/>
      <c r="I24" s="513"/>
      <c r="J24" s="513"/>
    </row>
    <row r="25" spans="2:16" ht="15">
      <c r="D25" s="516"/>
      <c r="E25" s="516"/>
      <c r="F25" s="516"/>
      <c r="H25" s="513"/>
      <c r="I25" s="513"/>
      <c r="J25" s="513"/>
    </row>
    <row r="26" spans="2:16" ht="15">
      <c r="D26" s="515"/>
      <c r="E26" s="515"/>
      <c r="F26" s="515"/>
      <c r="H26" s="513"/>
      <c r="I26" s="513"/>
      <c r="J26" s="513"/>
    </row>
    <row r="27" spans="2:16" ht="15">
      <c r="D27" s="362"/>
      <c r="E27" s="362"/>
      <c r="F27" s="362"/>
      <c r="H27" s="513"/>
      <c r="I27" s="513"/>
      <c r="J27" s="513"/>
    </row>
    <row r="28" spans="2:16" ht="15">
      <c r="D28" s="362"/>
      <c r="E28" s="362"/>
      <c r="F28" s="362"/>
      <c r="H28" s="513"/>
      <c r="I28" s="513"/>
      <c r="J28" s="513"/>
    </row>
    <row r="29" spans="2:16" ht="15">
      <c r="D29" s="518"/>
      <c r="E29" s="518"/>
      <c r="F29" s="518"/>
      <c r="H29" s="513"/>
      <c r="I29" s="513"/>
      <c r="J29" s="513"/>
    </row>
    <row r="30" spans="2:16" ht="15">
      <c r="D30" s="515"/>
      <c r="E30" s="515"/>
      <c r="F30" s="515"/>
      <c r="H30" s="513"/>
      <c r="I30" s="513"/>
      <c r="J30" s="513"/>
    </row>
    <row r="31" spans="2:16">
      <c r="H31" s="513"/>
      <c r="I31" s="513"/>
      <c r="J31" s="513"/>
    </row>
    <row r="45" spans="3:5">
      <c r="C45" s="513"/>
      <c r="D45" s="513"/>
      <c r="E45" s="513"/>
    </row>
  </sheetData>
  <mergeCells count="8">
    <mergeCell ref="B11:B14"/>
    <mergeCell ref="B15:B17"/>
    <mergeCell ref="J2:K2"/>
    <mergeCell ref="B4:K4"/>
    <mergeCell ref="B6:C7"/>
    <mergeCell ref="D6:G6"/>
    <mergeCell ref="H6:K6"/>
    <mergeCell ref="B8:B10"/>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6.28515625" style="483" customWidth="1"/>
    <col min="2" max="2" width="14.7109375" style="483" customWidth="1"/>
    <col min="3" max="3" width="20.28515625" style="483" customWidth="1"/>
    <col min="4" max="6" width="0" style="483" hidden="1" customWidth="1"/>
    <col min="7" max="7" width="11.85546875" style="483" customWidth="1"/>
    <col min="8" max="8" width="11.42578125" style="483" customWidth="1"/>
    <col min="9" max="9" width="11.140625" style="483" customWidth="1"/>
    <col min="10" max="11" width="11.85546875" style="483" customWidth="1"/>
    <col min="12" max="12" width="11.5703125" style="483" customWidth="1"/>
    <col min="13" max="16384" width="9.140625" style="483"/>
  </cols>
  <sheetData>
    <row r="1" spans="2:15">
      <c r="K1" s="1331" t="s">
        <v>325</v>
      </c>
      <c r="L1" s="1331"/>
    </row>
    <row r="2" spans="2:15">
      <c r="H2" s="519"/>
      <c r="I2" s="519"/>
    </row>
    <row r="3" spans="2:15" ht="13.9" customHeight="1">
      <c r="B3" s="1379" t="s">
        <v>326</v>
      </c>
      <c r="C3" s="1379"/>
      <c r="D3" s="1379"/>
      <c r="E3" s="1379"/>
      <c r="F3" s="1379"/>
      <c r="G3" s="1379"/>
      <c r="H3" s="1379"/>
      <c r="I3" s="1379"/>
      <c r="J3" s="1379"/>
      <c r="K3" s="1379"/>
      <c r="L3" s="1379"/>
    </row>
    <row r="4" spans="2:15" ht="13.5" thickBot="1">
      <c r="J4" s="520"/>
      <c r="K4" s="520"/>
      <c r="L4" s="520"/>
    </row>
    <row r="5" spans="2:15" ht="13.9" customHeight="1" thickBot="1">
      <c r="B5" s="1380" t="s">
        <v>315</v>
      </c>
      <c r="C5" s="1381"/>
      <c r="D5" s="1384">
        <v>40178</v>
      </c>
      <c r="E5" s="1385"/>
      <c r="F5" s="1386"/>
      <c r="G5" s="1387" t="s">
        <v>3</v>
      </c>
      <c r="H5" s="1388"/>
      <c r="I5" s="1389"/>
      <c r="J5" s="1387" t="s">
        <v>4</v>
      </c>
      <c r="K5" s="1388"/>
      <c r="L5" s="1389"/>
      <c r="M5" s="521"/>
      <c r="N5" s="521"/>
    </row>
    <row r="6" spans="2:15" ht="26.25" thickBot="1">
      <c r="B6" s="1382"/>
      <c r="C6" s="1383"/>
      <c r="D6" s="522" t="s">
        <v>0</v>
      </c>
      <c r="E6" s="365" t="s">
        <v>1</v>
      </c>
      <c r="F6" s="366" t="s">
        <v>2</v>
      </c>
      <c r="G6" s="1004" t="s">
        <v>25</v>
      </c>
      <c r="H6" s="1005" t="s">
        <v>323</v>
      </c>
      <c r="I6" s="1006" t="s">
        <v>324</v>
      </c>
      <c r="J6" s="1004" t="s">
        <v>25</v>
      </c>
      <c r="K6" s="1005" t="s">
        <v>323</v>
      </c>
      <c r="L6" s="1006" t="s">
        <v>324</v>
      </c>
    </row>
    <row r="7" spans="2:15" ht="25.5">
      <c r="B7" s="1376" t="s">
        <v>316</v>
      </c>
      <c r="C7" s="997" t="s">
        <v>285</v>
      </c>
      <c r="D7" s="523">
        <v>0.61702994700019231</v>
      </c>
      <c r="E7" s="524">
        <v>0.58276441932741097</v>
      </c>
      <c r="F7" s="525">
        <v>0.54499110064385525</v>
      </c>
      <c r="G7" s="523">
        <v>0.55671599327508814</v>
      </c>
      <c r="H7" s="526">
        <v>0.59400387436277013</v>
      </c>
      <c r="I7" s="527">
        <v>0.55708373520439525</v>
      </c>
      <c r="J7" s="523">
        <v>0.52184751237596383</v>
      </c>
      <c r="K7" s="526">
        <v>0.60479473284484331</v>
      </c>
      <c r="L7" s="527">
        <v>0.51533394237023411</v>
      </c>
    </row>
    <row r="8" spans="2:15">
      <c r="B8" s="1377"/>
      <c r="C8" s="998" t="s">
        <v>286</v>
      </c>
      <c r="D8" s="526">
        <v>0.3810399065587825</v>
      </c>
      <c r="E8" s="528">
        <v>0.41321928326913893</v>
      </c>
      <c r="F8" s="529">
        <v>0.45399325433833043</v>
      </c>
      <c r="G8" s="523">
        <v>0.43028663728551841</v>
      </c>
      <c r="H8" s="526">
        <v>0.3937759534861327</v>
      </c>
      <c r="I8" s="527">
        <v>0.44045534821397658</v>
      </c>
      <c r="J8" s="523">
        <v>0.46536693526673367</v>
      </c>
      <c r="K8" s="526">
        <v>0.3880956971296487</v>
      </c>
      <c r="L8" s="527">
        <v>0.48265349940113711</v>
      </c>
    </row>
    <row r="9" spans="2:15">
      <c r="B9" s="1377"/>
      <c r="C9" s="999" t="s">
        <v>287</v>
      </c>
      <c r="D9" s="530">
        <v>1.9301464410252031E-3</v>
      </c>
      <c r="E9" s="531">
        <v>4.0162974034501659E-3</v>
      </c>
      <c r="F9" s="532">
        <v>1.0156450178143038E-3</v>
      </c>
      <c r="G9" s="533">
        <v>1.2997369439393395E-2</v>
      </c>
      <c r="H9" s="530">
        <v>1.2220172151097226E-2</v>
      </c>
      <c r="I9" s="534">
        <v>2.4609165816281454E-3</v>
      </c>
      <c r="J9" s="533">
        <v>1.2785552357302539E-2</v>
      </c>
      <c r="K9" s="530">
        <v>7.1095700255079828E-3</v>
      </c>
      <c r="L9" s="534">
        <v>2.0125582286288041E-3</v>
      </c>
      <c r="N9" s="510"/>
    </row>
    <row r="10" spans="2:15" ht="13.5" thickBot="1">
      <c r="B10" s="1378"/>
      <c r="C10" s="999" t="s">
        <v>28</v>
      </c>
      <c r="D10" s="535">
        <f>D7+D8+D9</f>
        <v>1</v>
      </c>
      <c r="E10" s="536">
        <f>E7+E8+E9</f>
        <v>1</v>
      </c>
      <c r="F10" s="537">
        <f>F7+F8+F9</f>
        <v>1</v>
      </c>
      <c r="G10" s="535">
        <v>1</v>
      </c>
      <c r="H10" s="535">
        <v>1</v>
      </c>
      <c r="I10" s="538">
        <v>1</v>
      </c>
      <c r="J10" s="535">
        <v>1</v>
      </c>
      <c r="K10" s="535">
        <v>1</v>
      </c>
      <c r="L10" s="538">
        <v>1</v>
      </c>
    </row>
    <row r="11" spans="2:15" ht="13.15" customHeight="1">
      <c r="B11" s="1376" t="s">
        <v>317</v>
      </c>
      <c r="C11" s="1000" t="s">
        <v>318</v>
      </c>
      <c r="D11" s="539">
        <v>0.23327920643937936</v>
      </c>
      <c r="E11" s="540">
        <v>0.21255070629223724</v>
      </c>
      <c r="F11" s="541">
        <v>0.15244889087611271</v>
      </c>
      <c r="G11" s="539">
        <v>0.18879025468491017</v>
      </c>
      <c r="H11" s="539">
        <v>0.21609419637482646</v>
      </c>
      <c r="I11" s="542">
        <v>0.17366723247797058</v>
      </c>
      <c r="J11" s="539">
        <v>0.18372910293089334</v>
      </c>
      <c r="K11" s="539">
        <v>0.20964409822604993</v>
      </c>
      <c r="L11" s="542">
        <v>0.16651030275729528</v>
      </c>
    </row>
    <row r="12" spans="2:15">
      <c r="B12" s="1377"/>
      <c r="C12" s="998" t="s">
        <v>319</v>
      </c>
      <c r="D12" s="526">
        <v>0.66786869226376078</v>
      </c>
      <c r="E12" s="528">
        <v>0.67991876179961164</v>
      </c>
      <c r="F12" s="529">
        <v>0.58376218257963908</v>
      </c>
      <c r="G12" s="526">
        <v>0.67565060669155963</v>
      </c>
      <c r="H12" s="526">
        <v>0.7197036807456495</v>
      </c>
      <c r="I12" s="527">
        <v>0.65761749896151034</v>
      </c>
      <c r="J12" s="526">
        <v>1.3665104810851088E-2</v>
      </c>
      <c r="K12" s="526">
        <v>5.3065713082742216E-3</v>
      </c>
      <c r="L12" s="527">
        <v>1.2052931481243699E-2</v>
      </c>
    </row>
    <row r="13" spans="2:15">
      <c r="B13" s="1377"/>
      <c r="C13" s="998" t="s">
        <v>320</v>
      </c>
      <c r="D13" s="526">
        <v>1.2815494787117476E-2</v>
      </c>
      <c r="E13" s="528">
        <v>1.5648384560312072E-2</v>
      </c>
      <c r="F13" s="529">
        <v>2.6909020649413744E-2</v>
      </c>
      <c r="G13" s="526">
        <v>1.0833289573180842E-2</v>
      </c>
      <c r="H13" s="526">
        <v>7.044890387356964E-3</v>
      </c>
      <c r="I13" s="527">
        <v>9.0453545475632346E-3</v>
      </c>
      <c r="J13" s="526">
        <v>0.72981599974860378</v>
      </c>
      <c r="K13" s="526">
        <v>0.75054649949479635</v>
      </c>
      <c r="L13" s="527">
        <v>0.72827822180871327</v>
      </c>
      <c r="O13" s="510"/>
    </row>
    <row r="14" spans="2:15">
      <c r="B14" s="1377"/>
      <c r="C14" s="999" t="s">
        <v>321</v>
      </c>
      <c r="D14" s="530">
        <v>8.6036606509742417E-2</v>
      </c>
      <c r="E14" s="531">
        <v>9.1882147347839185E-2</v>
      </c>
      <c r="F14" s="532">
        <v>0.2368799058948344</v>
      </c>
      <c r="G14" s="530">
        <v>0.12472584905034934</v>
      </c>
      <c r="H14" s="530">
        <v>5.7157232492167122E-2</v>
      </c>
      <c r="I14" s="534">
        <v>0.15966991401295583</v>
      </c>
      <c r="J14" s="530">
        <v>7.2789792509651743E-2</v>
      </c>
      <c r="K14" s="530">
        <v>3.4502830970879465E-2</v>
      </c>
      <c r="L14" s="534">
        <v>9.3158543952747724E-2</v>
      </c>
    </row>
    <row r="15" spans="2:15" ht="13.5" thickBot="1">
      <c r="B15" s="1378"/>
      <c r="C15" s="1001" t="s">
        <v>28</v>
      </c>
      <c r="D15" s="543">
        <f>D11+D12+D13+D14</f>
        <v>1</v>
      </c>
      <c r="E15" s="544">
        <f>E11+E12+E13+E14</f>
        <v>1.0000000000000002</v>
      </c>
      <c r="F15" s="545">
        <f>F11+F12+F13+F14</f>
        <v>0.99999999999999989</v>
      </c>
      <c r="G15" s="543">
        <v>0.99999999999999989</v>
      </c>
      <c r="H15" s="543">
        <v>1</v>
      </c>
      <c r="I15" s="546">
        <v>1</v>
      </c>
      <c r="J15" s="543">
        <v>1</v>
      </c>
      <c r="K15" s="543">
        <v>1</v>
      </c>
      <c r="L15" s="546">
        <v>1</v>
      </c>
    </row>
    <row r="16" spans="2:15" ht="13.15" customHeight="1">
      <c r="B16" s="1376" t="s">
        <v>322</v>
      </c>
      <c r="C16" s="997" t="s">
        <v>288</v>
      </c>
      <c r="D16" s="523">
        <v>0.46210276601961675</v>
      </c>
      <c r="E16" s="524">
        <v>0.27623842728249082</v>
      </c>
      <c r="F16" s="525">
        <v>0.68924814467458118</v>
      </c>
      <c r="G16" s="523">
        <v>0.56230936086451844</v>
      </c>
      <c r="H16" s="523">
        <v>0.4619920212540497</v>
      </c>
      <c r="I16" s="533">
        <v>0.54285885294159408</v>
      </c>
      <c r="J16" s="523">
        <v>0.56015518784951168</v>
      </c>
      <c r="K16" s="523">
        <v>0.5048050289080056</v>
      </c>
      <c r="L16" s="533">
        <v>0.60928858455754664</v>
      </c>
    </row>
    <row r="17" spans="2:12" ht="25.5">
      <c r="B17" s="1377"/>
      <c r="C17" s="998" t="s">
        <v>289</v>
      </c>
      <c r="D17" s="526">
        <v>0.30138688562916149</v>
      </c>
      <c r="E17" s="528">
        <v>0.50878439438410616</v>
      </c>
      <c r="F17" s="529">
        <v>0.29501440283454772</v>
      </c>
      <c r="G17" s="526">
        <v>0.26925683270626788</v>
      </c>
      <c r="H17" s="526">
        <v>0.23952586363824935</v>
      </c>
      <c r="I17" s="527">
        <v>0.21452065391703379</v>
      </c>
      <c r="J17" s="526">
        <v>0.29879958930271039</v>
      </c>
      <c r="K17" s="526">
        <v>0.17438244829309044</v>
      </c>
      <c r="L17" s="527">
        <v>0.17121574430554007</v>
      </c>
    </row>
    <row r="18" spans="2:12">
      <c r="B18" s="1377"/>
      <c r="C18" s="999" t="s">
        <v>290</v>
      </c>
      <c r="D18" s="530">
        <v>0.23651034835122173</v>
      </c>
      <c r="E18" s="531">
        <v>0.21497717833340305</v>
      </c>
      <c r="F18" s="532">
        <v>1.5737452490871051E-2</v>
      </c>
      <c r="G18" s="530">
        <v>0.16843380642921366</v>
      </c>
      <c r="H18" s="530">
        <v>0.29848211510770095</v>
      </c>
      <c r="I18" s="534">
        <v>0.24262049314137218</v>
      </c>
      <c r="J18" s="530">
        <v>0.14104522284777796</v>
      </c>
      <c r="K18" s="530">
        <v>0.32081252279890393</v>
      </c>
      <c r="L18" s="534">
        <v>0.21949567113691332</v>
      </c>
    </row>
    <row r="19" spans="2:12" ht="13.5" thickBot="1">
      <c r="B19" s="1378"/>
      <c r="C19" s="1001" t="s">
        <v>28</v>
      </c>
      <c r="D19" s="543">
        <f>D16+D17+D18</f>
        <v>1</v>
      </c>
      <c r="E19" s="544">
        <f>E16+E17+E18</f>
        <v>1</v>
      </c>
      <c r="F19" s="545">
        <f>F16+F17+F18</f>
        <v>1</v>
      </c>
      <c r="G19" s="543">
        <v>1</v>
      </c>
      <c r="H19" s="543">
        <v>1</v>
      </c>
      <c r="I19" s="546">
        <v>1</v>
      </c>
      <c r="J19" s="543">
        <v>1</v>
      </c>
      <c r="K19" s="543">
        <v>1</v>
      </c>
      <c r="L19" s="546">
        <v>1</v>
      </c>
    </row>
    <row r="22" spans="2:12" ht="15">
      <c r="B22"/>
      <c r="C22"/>
      <c r="D22"/>
      <c r="E22"/>
      <c r="F22"/>
      <c r="G22"/>
      <c r="H22"/>
      <c r="I22"/>
    </row>
    <row r="23" spans="2:12" hidden="1">
      <c r="G23" s="547">
        <v>136777016</v>
      </c>
      <c r="H23" s="547">
        <v>56371068</v>
      </c>
      <c r="I23" s="547">
        <v>9257253</v>
      </c>
      <c r="J23" s="547">
        <v>202405337</v>
      </c>
    </row>
    <row r="24" spans="2:12" ht="15">
      <c r="B24"/>
      <c r="J24" s="547"/>
      <c r="K24" s="547"/>
      <c r="L24" s="547"/>
    </row>
    <row r="25" spans="2:12">
      <c r="G25" s="513"/>
      <c r="H25" s="513"/>
      <c r="I25" s="513"/>
      <c r="J25" s="513"/>
      <c r="K25" s="513"/>
      <c r="L25" s="513"/>
    </row>
    <row r="26" spans="2:12">
      <c r="G26" s="513"/>
      <c r="H26" s="513"/>
      <c r="I26" s="513"/>
      <c r="J26" s="513"/>
      <c r="K26" s="513"/>
      <c r="L26" s="513"/>
    </row>
    <row r="27" spans="2:12">
      <c r="G27" s="513"/>
      <c r="H27" s="513"/>
      <c r="I27" s="513"/>
      <c r="J27" s="513"/>
      <c r="K27" s="513"/>
      <c r="L27" s="513"/>
    </row>
    <row r="28" spans="2:12">
      <c r="G28" s="513"/>
      <c r="H28" s="513"/>
      <c r="I28" s="513"/>
      <c r="J28" s="513"/>
      <c r="K28" s="513"/>
      <c r="L28" s="513"/>
    </row>
    <row r="29" spans="2:12">
      <c r="J29" s="513"/>
      <c r="K29" s="513"/>
      <c r="L29" s="513"/>
    </row>
    <row r="30" spans="2:12">
      <c r="G30" s="513"/>
      <c r="H30" s="513"/>
      <c r="I30" s="513"/>
      <c r="J30" s="547"/>
      <c r="K30" s="547"/>
      <c r="L30" s="547"/>
    </row>
    <row r="31" spans="2:12">
      <c r="G31" s="513"/>
      <c r="H31" s="517"/>
      <c r="I31" s="513"/>
      <c r="J31" s="547"/>
      <c r="K31" s="547"/>
      <c r="L31" s="547"/>
    </row>
    <row r="32" spans="2:12">
      <c r="G32" s="513"/>
      <c r="H32" s="513"/>
      <c r="I32" s="513"/>
      <c r="J32" s="547"/>
      <c r="K32" s="547"/>
      <c r="L32" s="547"/>
    </row>
    <row r="33" spans="7:12">
      <c r="G33" s="513"/>
      <c r="H33" s="513"/>
      <c r="I33" s="513"/>
      <c r="J33" s="547"/>
      <c r="K33" s="547"/>
      <c r="L33" s="547"/>
    </row>
    <row r="34" spans="7:12">
      <c r="G34" s="513"/>
      <c r="H34" s="513"/>
      <c r="I34" s="513"/>
      <c r="K34" s="513"/>
      <c r="L34" s="513"/>
    </row>
    <row r="35" spans="7:12">
      <c r="K35" s="513"/>
      <c r="L35" s="513"/>
    </row>
    <row r="36" spans="7:12">
      <c r="J36" s="548"/>
      <c r="K36" s="548"/>
      <c r="L36" s="548"/>
    </row>
    <row r="37" spans="7:12">
      <c r="J37" s="548"/>
      <c r="K37" s="548"/>
      <c r="L37" s="548"/>
    </row>
    <row r="38" spans="7:12">
      <c r="J38" s="548"/>
      <c r="K38" s="548"/>
      <c r="L38" s="548"/>
    </row>
    <row r="39" spans="7:12">
      <c r="J39" s="513"/>
      <c r="K39" s="513"/>
      <c r="L39" s="513"/>
    </row>
    <row r="40" spans="7:12">
      <c r="J40" s="513"/>
      <c r="K40" s="513"/>
      <c r="L40" s="513"/>
    </row>
    <row r="41" spans="7:12">
      <c r="J41" s="513"/>
      <c r="K41" s="513"/>
      <c r="L41" s="513"/>
    </row>
    <row r="42" spans="7:12">
      <c r="J42" s="513"/>
      <c r="K42" s="513"/>
      <c r="L42" s="513"/>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heetViews>
  <sheetFormatPr defaultColWidth="9.140625" defaultRowHeight="12.75"/>
  <cols>
    <col min="1" max="1" width="5.42578125" style="549" customWidth="1"/>
    <col min="2" max="2" width="20.7109375" style="549" customWidth="1"/>
    <col min="3" max="3" width="37.42578125" style="549" customWidth="1"/>
    <col min="4" max="4" width="19.5703125" style="549" bestFit="1" customWidth="1"/>
    <col min="5" max="5" width="19.5703125" style="549" customWidth="1"/>
    <col min="6" max="6" width="18.5703125" style="549" customWidth="1"/>
    <col min="7" max="7" width="21.5703125" style="549" bestFit="1" customWidth="1"/>
    <col min="8" max="8" width="18.85546875" style="549" customWidth="1"/>
    <col min="9" max="9" width="9.140625" style="549"/>
    <col min="10" max="10" width="9" style="549" customWidth="1"/>
    <col min="11" max="16384" width="9.140625" style="549"/>
  </cols>
  <sheetData>
    <row r="2" spans="1:11">
      <c r="G2" s="550"/>
      <c r="H2" s="551" t="s">
        <v>327</v>
      </c>
    </row>
    <row r="3" spans="1:11">
      <c r="H3" s="552"/>
    </row>
    <row r="4" spans="1:11" ht="14.25">
      <c r="B4" s="1391" t="s">
        <v>328</v>
      </c>
      <c r="C4" s="1391"/>
      <c r="D4" s="1391"/>
      <c r="E4" s="1391"/>
      <c r="F4" s="1391"/>
      <c r="G4" s="1391"/>
      <c r="H4" s="1391"/>
    </row>
    <row r="5" spans="1:11">
      <c r="H5" s="552"/>
    </row>
    <row r="6" spans="1:11" ht="13.5" thickBot="1">
      <c r="A6" s="553"/>
      <c r="B6" s="554"/>
      <c r="C6" s="554"/>
      <c r="D6" s="554"/>
      <c r="E6" s="554"/>
      <c r="F6" s="554"/>
      <c r="G6" s="554"/>
    </row>
    <row r="7" spans="1:11" ht="67.900000000000006" customHeight="1" thickBot="1">
      <c r="A7" s="553"/>
      <c r="B7" s="1007" t="s">
        <v>329</v>
      </c>
      <c r="C7" s="1007" t="s">
        <v>330</v>
      </c>
      <c r="D7" s="556" t="s">
        <v>354</v>
      </c>
      <c r="E7" s="556" t="s">
        <v>355</v>
      </c>
      <c r="F7" s="1008" t="s">
        <v>331</v>
      </c>
      <c r="G7" s="555" t="s">
        <v>332</v>
      </c>
      <c r="H7" s="1007" t="s">
        <v>333</v>
      </c>
      <c r="I7" s="557"/>
    </row>
    <row r="8" spans="1:11" ht="25.5">
      <c r="A8" s="553"/>
      <c r="B8" s="1392" t="s">
        <v>334</v>
      </c>
      <c r="C8" s="1009" t="s">
        <v>335</v>
      </c>
      <c r="D8" s="558">
        <v>35641387</v>
      </c>
      <c r="E8" s="558">
        <v>31407033</v>
      </c>
      <c r="F8" s="559">
        <v>4234354</v>
      </c>
      <c r="G8" s="560">
        <v>0.13482184070045714</v>
      </c>
      <c r="H8" s="561">
        <v>0.42270779307577866</v>
      </c>
      <c r="I8" s="562"/>
      <c r="K8" s="563"/>
    </row>
    <row r="9" spans="1:11">
      <c r="A9" s="553"/>
      <c r="B9" s="1393"/>
      <c r="C9" s="1010" t="s">
        <v>336</v>
      </c>
      <c r="D9" s="564">
        <v>67817387</v>
      </c>
      <c r="E9" s="564">
        <v>61267607</v>
      </c>
      <c r="F9" s="559">
        <v>6549780</v>
      </c>
      <c r="G9" s="560">
        <v>0.10690445278856738</v>
      </c>
      <c r="H9" s="561">
        <v>0.65385252365103952</v>
      </c>
      <c r="I9" s="562"/>
      <c r="K9" s="563"/>
    </row>
    <row r="10" spans="1:11">
      <c r="A10" s="553"/>
      <c r="B10" s="1393"/>
      <c r="C10" s="1010" t="s">
        <v>337</v>
      </c>
      <c r="D10" s="564">
        <v>11978621</v>
      </c>
      <c r="E10" s="564">
        <v>11689578</v>
      </c>
      <c r="F10" s="559">
        <v>289043</v>
      </c>
      <c r="G10" s="560">
        <v>2.4726555569414055E-2</v>
      </c>
      <c r="H10" s="561">
        <v>2.8854632521041531E-2</v>
      </c>
      <c r="I10" s="562"/>
    </row>
    <row r="11" spans="1:11">
      <c r="A11" s="553"/>
      <c r="B11" s="1393"/>
      <c r="C11" s="1010" t="s">
        <v>338</v>
      </c>
      <c r="D11" s="564">
        <v>23314930</v>
      </c>
      <c r="E11" s="564">
        <v>23913333</v>
      </c>
      <c r="F11" s="559">
        <v>-598403</v>
      </c>
      <c r="G11" s="560">
        <v>-2.5023822484301957E-2</v>
      </c>
      <c r="H11" s="561">
        <v>-5.9737473886199682E-2</v>
      </c>
      <c r="I11" s="562"/>
    </row>
    <row r="12" spans="1:11">
      <c r="A12" s="553"/>
      <c r="B12" s="1393"/>
      <c r="C12" s="1010" t="s">
        <v>339</v>
      </c>
      <c r="D12" s="564">
        <v>384274</v>
      </c>
      <c r="E12" s="564">
        <v>603710</v>
      </c>
      <c r="F12" s="559">
        <v>-219436</v>
      </c>
      <c r="G12" s="560">
        <v>-0.36347915389839491</v>
      </c>
      <c r="H12" s="561">
        <v>-2.1905893385715167E-2</v>
      </c>
      <c r="I12" s="562"/>
      <c r="K12" s="563"/>
    </row>
    <row r="13" spans="1:11">
      <c r="A13" s="553"/>
      <c r="B13" s="1393"/>
      <c r="C13" s="1010" t="s">
        <v>340</v>
      </c>
      <c r="D13" s="564">
        <v>2794927</v>
      </c>
      <c r="E13" s="564">
        <v>2555461</v>
      </c>
      <c r="F13" s="559">
        <v>239466</v>
      </c>
      <c r="G13" s="560">
        <v>9.3707554136024773E-2</v>
      </c>
      <c r="H13" s="561">
        <v>2.3905451546253433E-2</v>
      </c>
      <c r="I13" s="562"/>
    </row>
    <row r="14" spans="1:11" ht="13.5" thickBot="1">
      <c r="A14" s="553"/>
      <c r="B14" s="1394"/>
      <c r="C14" s="1011" t="s">
        <v>341</v>
      </c>
      <c r="D14" s="564">
        <v>1790125</v>
      </c>
      <c r="E14" s="564">
        <v>2107743</v>
      </c>
      <c r="F14" s="559">
        <v>-317618</v>
      </c>
      <c r="G14" s="565">
        <v>-0.1506910472481702</v>
      </c>
      <c r="H14" s="561">
        <v>-3.1707222358154909E-2</v>
      </c>
      <c r="I14" s="562"/>
    </row>
    <row r="15" spans="1:11" ht="13.9" customHeight="1" thickBot="1">
      <c r="A15" s="553"/>
      <c r="B15" s="1395" t="s">
        <v>342</v>
      </c>
      <c r="C15" s="1396"/>
      <c r="D15" s="566">
        <v>143721651</v>
      </c>
      <c r="E15" s="566">
        <v>133544465</v>
      </c>
      <c r="F15" s="567">
        <v>10177186</v>
      </c>
      <c r="G15" s="568">
        <v>7.620822023585927E-2</v>
      </c>
      <c r="H15" s="569">
        <v>1.0159698111640434</v>
      </c>
      <c r="I15" s="562"/>
      <c r="J15" s="570"/>
    </row>
    <row r="16" spans="1:11" ht="13.15" customHeight="1">
      <c r="A16" s="553"/>
      <c r="B16" s="1392" t="s">
        <v>343</v>
      </c>
      <c r="C16" s="1012" t="s">
        <v>344</v>
      </c>
      <c r="D16" s="571">
        <v>5116950</v>
      </c>
      <c r="E16" s="558">
        <v>5282157</v>
      </c>
      <c r="F16" s="559">
        <v>-165207</v>
      </c>
      <c r="G16" s="560">
        <v>-3.1276427414028023E-2</v>
      </c>
      <c r="H16" s="572">
        <v>-1.6492311783726673E-2</v>
      </c>
      <c r="I16" s="562"/>
    </row>
    <row r="17" spans="1:15">
      <c r="A17" s="553"/>
      <c r="B17" s="1393"/>
      <c r="C17" s="1013" t="s">
        <v>345</v>
      </c>
      <c r="D17" s="571">
        <v>46164711</v>
      </c>
      <c r="E17" s="564">
        <v>50291189</v>
      </c>
      <c r="F17" s="559">
        <v>-4126478</v>
      </c>
      <c r="G17" s="560">
        <v>-8.2051708898749645E-2</v>
      </c>
      <c r="H17" s="561">
        <v>-0.41193872986428459</v>
      </c>
      <c r="I17" s="562"/>
    </row>
    <row r="18" spans="1:15">
      <c r="A18" s="553"/>
      <c r="B18" s="1393"/>
      <c r="C18" s="1013" t="s">
        <v>346</v>
      </c>
      <c r="D18" s="571">
        <v>29155493</v>
      </c>
      <c r="E18" s="564">
        <v>26772217</v>
      </c>
      <c r="F18" s="559">
        <v>2383276</v>
      </c>
      <c r="G18" s="560">
        <v>8.9020494641889394E-2</v>
      </c>
      <c r="H18" s="561">
        <v>0.2379180716233148</v>
      </c>
      <c r="I18" s="562"/>
      <c r="N18" s="563"/>
    </row>
    <row r="19" spans="1:15">
      <c r="A19" s="553"/>
      <c r="B19" s="1393"/>
      <c r="C19" s="1013" t="s">
        <v>347</v>
      </c>
      <c r="D19" s="571">
        <v>66918279</v>
      </c>
      <c r="E19" s="564">
        <v>63923572</v>
      </c>
      <c r="F19" s="559">
        <v>2994707</v>
      </c>
      <c r="G19" s="560">
        <v>4.6848242460543352E-2</v>
      </c>
      <c r="H19" s="561">
        <v>0.29895610685327345</v>
      </c>
      <c r="I19" s="562"/>
    </row>
    <row r="20" spans="1:15" ht="25.5">
      <c r="A20" s="553"/>
      <c r="B20" s="1393"/>
      <c r="C20" s="1014" t="s">
        <v>348</v>
      </c>
      <c r="D20" s="571">
        <v>14486442</v>
      </c>
      <c r="E20" s="564">
        <v>15622275</v>
      </c>
      <c r="F20" s="559">
        <v>-1135833</v>
      </c>
      <c r="G20" s="560">
        <v>-7.270599192499172E-2</v>
      </c>
      <c r="H20" s="561">
        <v>-0.11338812502040238</v>
      </c>
      <c r="I20" s="562"/>
      <c r="O20" s="563"/>
    </row>
    <row r="21" spans="1:15" ht="25.5">
      <c r="A21" s="553"/>
      <c r="B21" s="1393"/>
      <c r="C21" s="1014" t="s">
        <v>349</v>
      </c>
      <c r="D21" s="573">
        <v>3922407</v>
      </c>
      <c r="E21" s="574">
        <v>4287635</v>
      </c>
      <c r="F21" s="559">
        <v>-365228</v>
      </c>
      <c r="G21" s="560">
        <v>-8.5181691072117843E-2</v>
      </c>
      <c r="H21" s="575">
        <v>-3.6460041330857194E-2</v>
      </c>
      <c r="I21" s="562"/>
    </row>
    <row r="22" spans="1:15" ht="38.25">
      <c r="A22" s="553"/>
      <c r="B22" s="1393"/>
      <c r="C22" s="1014" t="s">
        <v>350</v>
      </c>
      <c r="D22" s="573">
        <v>11537087</v>
      </c>
      <c r="E22" s="574">
        <v>12701198</v>
      </c>
      <c r="F22" s="559">
        <v>-1164111</v>
      </c>
      <c r="G22" s="560">
        <v>-9.165363771197016E-2</v>
      </c>
      <c r="H22" s="575">
        <v>-0.11621106589227961</v>
      </c>
      <c r="I22" s="562"/>
    </row>
    <row r="23" spans="1:15" ht="13.5" thickBot="1">
      <c r="A23" s="553"/>
      <c r="B23" s="1394"/>
      <c r="C23" s="1015" t="s">
        <v>351</v>
      </c>
      <c r="D23" s="573">
        <v>16799221</v>
      </c>
      <c r="E23" s="576">
        <v>19595555</v>
      </c>
      <c r="F23" s="559">
        <v>-2796334</v>
      </c>
      <c r="G23" s="560">
        <v>-0.14270246492125382</v>
      </c>
      <c r="H23" s="577">
        <v>-0.27915289412334549</v>
      </c>
      <c r="I23" s="562"/>
    </row>
    <row r="24" spans="1:15" ht="13.9" customHeight="1" thickBot="1">
      <c r="A24" s="553"/>
      <c r="B24" s="1395" t="s">
        <v>352</v>
      </c>
      <c r="C24" s="1396"/>
      <c r="D24" s="578">
        <v>194100590</v>
      </c>
      <c r="E24" s="578">
        <v>198475798</v>
      </c>
      <c r="F24" s="567">
        <v>-4375208</v>
      </c>
      <c r="G24" s="579">
        <v>-2.2044037832763871E-2</v>
      </c>
      <c r="H24" s="580">
        <v>-0.43676898953830773</v>
      </c>
      <c r="I24" s="562"/>
    </row>
    <row r="25" spans="1:15" ht="13.9" customHeight="1" thickBot="1">
      <c r="A25" s="553"/>
      <c r="B25" s="1397" t="s">
        <v>353</v>
      </c>
      <c r="C25" s="1398"/>
      <c r="D25" s="578">
        <v>469675419</v>
      </c>
      <c r="E25" s="578">
        <v>459658206</v>
      </c>
      <c r="F25" s="566">
        <v>10017213</v>
      </c>
      <c r="G25" s="568">
        <v>2.1792742671061984E-2</v>
      </c>
      <c r="H25" s="580">
        <v>1</v>
      </c>
      <c r="I25" s="562"/>
    </row>
    <row r="26" spans="1:15" ht="13.15" customHeight="1">
      <c r="A26" s="553"/>
      <c r="B26" s="1390" t="s">
        <v>356</v>
      </c>
      <c r="C26" s="1390"/>
      <c r="D26" s="1390"/>
      <c r="E26" s="1390"/>
      <c r="F26" s="1390"/>
      <c r="G26" s="1390"/>
      <c r="H26" s="1390"/>
    </row>
    <row r="27" spans="1:15">
      <c r="A27" s="553"/>
      <c r="B27" s="581"/>
      <c r="C27" s="582"/>
      <c r="D27" s="583"/>
      <c r="E27" s="583"/>
      <c r="F27" s="584"/>
      <c r="G27" s="585"/>
      <c r="H27" s="582"/>
    </row>
    <row r="28" spans="1:15">
      <c r="A28" s="553"/>
      <c r="B28" s="581"/>
      <c r="C28" s="582"/>
      <c r="D28" s="583"/>
      <c r="E28" s="583"/>
      <c r="F28" s="584"/>
      <c r="G28" s="585"/>
      <c r="H28" s="586"/>
    </row>
    <row r="29" spans="1:15">
      <c r="A29" s="553"/>
      <c r="B29" s="581"/>
      <c r="C29" s="587"/>
      <c r="D29" s="588"/>
      <c r="E29" s="589"/>
      <c r="F29" s="590"/>
      <c r="G29" s="590"/>
      <c r="H29" s="584"/>
    </row>
    <row r="30" spans="1:15">
      <c r="A30" s="591"/>
      <c r="B30" s="553"/>
      <c r="C30" s="592"/>
      <c r="D30" s="593"/>
      <c r="E30" s="593"/>
      <c r="F30" s="594"/>
      <c r="G30" s="595"/>
      <c r="H30" s="585"/>
    </row>
    <row r="31" spans="1:15">
      <c r="A31" s="591"/>
      <c r="C31" s="596"/>
      <c r="D31" s="593"/>
      <c r="E31" s="593"/>
      <c r="F31" s="594"/>
      <c r="G31" s="595"/>
      <c r="H31" s="585"/>
    </row>
    <row r="32" spans="1:15">
      <c r="A32" s="591"/>
      <c r="B32" s="597"/>
      <c r="C32" s="598"/>
      <c r="D32" s="593"/>
      <c r="E32" s="593"/>
      <c r="F32" s="594"/>
      <c r="G32" s="595"/>
      <c r="H32" s="585"/>
    </row>
    <row r="33" spans="1:9">
      <c r="A33" s="591"/>
      <c r="C33" s="596"/>
      <c r="D33" s="593"/>
      <c r="E33" s="593"/>
      <c r="F33" s="594"/>
      <c r="G33" s="595"/>
      <c r="H33" s="585"/>
    </row>
    <row r="34" spans="1:9">
      <c r="A34" s="591"/>
      <c r="C34" s="596"/>
      <c r="D34" s="593"/>
      <c r="E34" s="593"/>
      <c r="F34" s="594"/>
      <c r="G34" s="595"/>
      <c r="H34" s="585"/>
    </row>
    <row r="35" spans="1:9">
      <c r="A35" s="591"/>
      <c r="C35" s="596"/>
      <c r="D35" s="593"/>
      <c r="E35" s="593"/>
      <c r="F35" s="594"/>
      <c r="G35" s="595"/>
      <c r="H35" s="585"/>
    </row>
    <row r="36" spans="1:9">
      <c r="A36" s="591"/>
      <c r="C36" s="596"/>
      <c r="D36" s="593"/>
      <c r="E36" s="593"/>
      <c r="F36" s="594"/>
      <c r="G36" s="595"/>
      <c r="H36" s="585"/>
    </row>
    <row r="37" spans="1:9">
      <c r="A37" s="591"/>
      <c r="B37" s="599"/>
      <c r="C37" s="600"/>
      <c r="D37" s="601"/>
      <c r="E37" s="601"/>
      <c r="F37" s="602"/>
      <c r="G37" s="603"/>
      <c r="H37" s="604"/>
      <c r="I37" s="599"/>
    </row>
    <row r="38" spans="1:9" s="599" customFormat="1">
      <c r="A38" s="591"/>
      <c r="B38" s="597"/>
      <c r="C38" s="605"/>
      <c r="D38" s="593"/>
      <c r="E38" s="593"/>
      <c r="F38" s="594"/>
      <c r="G38" s="595"/>
      <c r="H38" s="585"/>
      <c r="I38" s="549"/>
    </row>
    <row r="39" spans="1:9">
      <c r="A39" s="591"/>
      <c r="B39" s="597"/>
      <c r="C39" s="605"/>
      <c r="D39" s="593"/>
      <c r="E39" s="593"/>
      <c r="F39" s="594"/>
      <c r="G39" s="595"/>
      <c r="H39" s="585"/>
    </row>
    <row r="40" spans="1:9">
      <c r="A40" s="591"/>
      <c r="B40" s="597"/>
      <c r="C40" s="605"/>
      <c r="D40" s="593"/>
      <c r="E40" s="593"/>
      <c r="F40" s="594"/>
      <c r="G40" s="595"/>
      <c r="H40" s="606"/>
    </row>
    <row r="41" spans="1:9">
      <c r="A41" s="591"/>
      <c r="B41" s="597"/>
      <c r="C41" s="605"/>
      <c r="D41" s="593"/>
      <c r="E41" s="593"/>
      <c r="F41" s="594"/>
      <c r="G41" s="595"/>
      <c r="H41" s="606"/>
    </row>
    <row r="42" spans="1:9">
      <c r="A42" s="591"/>
      <c r="B42" s="607"/>
      <c r="C42" s="608"/>
      <c r="D42" s="593"/>
      <c r="E42" s="593"/>
      <c r="F42" s="594"/>
      <c r="G42" s="595"/>
      <c r="H42" s="606"/>
    </row>
    <row r="43" spans="1:9">
      <c r="A43" s="591"/>
      <c r="B43" s="597"/>
      <c r="C43" s="592"/>
      <c r="D43" s="593"/>
      <c r="E43" s="593"/>
      <c r="F43" s="594"/>
      <c r="G43" s="595"/>
      <c r="H43" s="606"/>
    </row>
    <row r="44" spans="1:9">
      <c r="A44" s="591"/>
      <c r="B44" s="607"/>
      <c r="C44" s="608"/>
      <c r="D44" s="593"/>
      <c r="E44" s="593"/>
      <c r="F44" s="594"/>
      <c r="G44" s="595"/>
      <c r="H44" s="606"/>
    </row>
    <row r="45" spans="1:9">
      <c r="A45" s="591"/>
      <c r="B45" s="597"/>
      <c r="C45" s="605"/>
      <c r="D45" s="593"/>
      <c r="E45" s="593"/>
      <c r="F45" s="594"/>
      <c r="G45" s="595"/>
      <c r="H45" s="606"/>
    </row>
    <row r="46" spans="1:9">
      <c r="A46" s="591"/>
      <c r="B46" s="609"/>
      <c r="C46" s="610"/>
      <c r="D46" s="611"/>
      <c r="E46" s="611"/>
      <c r="F46" s="602"/>
      <c r="G46" s="603"/>
      <c r="H46" s="612"/>
      <c r="I46" s="599"/>
    </row>
    <row r="47" spans="1:9" s="599" customFormat="1">
      <c r="A47" s="591"/>
      <c r="B47" s="613"/>
      <c r="C47" s="614"/>
      <c r="D47" s="611"/>
      <c r="E47" s="611"/>
      <c r="F47" s="602"/>
      <c r="G47" s="603"/>
      <c r="H47" s="612"/>
    </row>
    <row r="48" spans="1:9" s="599" customFormat="1">
      <c r="A48" s="591"/>
      <c r="B48" s="549"/>
      <c r="F48" s="594"/>
      <c r="G48" s="595"/>
      <c r="H48" s="606"/>
      <c r="I48" s="549"/>
    </row>
    <row r="49" spans="1:8">
      <c r="A49" s="591"/>
      <c r="C49" s="596"/>
      <c r="D49" s="594"/>
      <c r="E49" s="594"/>
      <c r="F49" s="594"/>
      <c r="G49" s="595"/>
      <c r="H49" s="606"/>
    </row>
    <row r="50" spans="1:8">
      <c r="A50" s="591"/>
      <c r="C50" s="596"/>
      <c r="D50" s="594"/>
      <c r="E50" s="594"/>
      <c r="F50" s="594"/>
      <c r="G50" s="595"/>
      <c r="H50" s="615"/>
    </row>
    <row r="51" spans="1:8">
      <c r="A51" s="591"/>
      <c r="C51" s="596"/>
      <c r="D51" s="594"/>
      <c r="E51" s="594"/>
      <c r="F51" s="594"/>
      <c r="G51" s="595"/>
      <c r="H51" s="615"/>
    </row>
    <row r="52" spans="1:8">
      <c r="A52" s="591"/>
      <c r="C52" s="616"/>
      <c r="D52" s="602"/>
      <c r="E52" s="602"/>
      <c r="F52" s="602"/>
      <c r="G52" s="603"/>
      <c r="H52" s="617"/>
    </row>
    <row r="53" spans="1:8">
      <c r="A53" s="591"/>
      <c r="B53" s="618"/>
      <c r="C53" s="602"/>
      <c r="D53" s="602"/>
      <c r="E53" s="602"/>
      <c r="F53" s="602"/>
      <c r="G53" s="603"/>
    </row>
    <row r="54" spans="1:8">
      <c r="A54" s="591"/>
      <c r="D54" s="594"/>
      <c r="E54" s="594"/>
    </row>
    <row r="55" spans="1:8">
      <c r="D55" s="594"/>
      <c r="E55" s="594"/>
    </row>
    <row r="56" spans="1:8">
      <c r="D56" s="594"/>
      <c r="E56" s="594"/>
    </row>
    <row r="57" spans="1:8">
      <c r="D57" s="594"/>
      <c r="E57" s="594"/>
    </row>
  </sheetData>
  <mergeCells count="7">
    <mergeCell ref="B26:H26"/>
    <mergeCell ref="B4:H4"/>
    <mergeCell ref="B8:B14"/>
    <mergeCell ref="B15:C15"/>
    <mergeCell ref="B16:B23"/>
    <mergeCell ref="B24:C24"/>
    <mergeCell ref="B25:C25"/>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36</vt:lpstr>
      <vt:lpstr>Annex 37</vt:lpstr>
      <vt:lpstr>Annex 38</vt:lpstr>
      <vt:lpstr>Annex 39</vt:lpstr>
      <vt:lpstr>Annex 40</vt:lpstr>
      <vt:lpstr>Annex 41</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2017-04-10T12:03:23Z</cp:lastPrinted>
  <dcterms:created xsi:type="dcterms:W3CDTF">2015-04-01T08:28:26Z</dcterms:created>
  <dcterms:modified xsi:type="dcterms:W3CDTF">2017-12-18T12:03:07Z</dcterms:modified>
</cp:coreProperties>
</file>