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Natasa.NBRM\Desktop\godisen 2019\за милица\za sovetnici i aneta\za sobranie\"/>
    </mc:Choice>
  </mc:AlternateContent>
  <bookViews>
    <workbookView xWindow="0" yWindow="0" windowWidth="20490" windowHeight="7365" firstSheet="27" activeTab="38"/>
  </bookViews>
  <sheets>
    <sheet name="Анекс 1" sheetId="126" r:id="rId1"/>
    <sheet name="Анекс 2" sheetId="127" r:id="rId2"/>
    <sheet name="Анекс 3" sheetId="128" r:id="rId3"/>
    <sheet name="Анекс 4" sheetId="114" r:id="rId4"/>
    <sheet name="Анекс 5" sheetId="115" r:id="rId5"/>
    <sheet name="Анекс 6" sheetId="116" r:id="rId6"/>
    <sheet name="Анекс 7" sheetId="117" r:id="rId7"/>
    <sheet name="Анекс 8" sheetId="118" r:id="rId8"/>
    <sheet name="Анекс 9" sheetId="119" r:id="rId9"/>
    <sheet name="Анекс 10" sheetId="120" r:id="rId10"/>
    <sheet name="Анекс 11" sheetId="121" r:id="rId11"/>
    <sheet name="Анекс 12" sheetId="122" r:id="rId12"/>
    <sheet name="Анекс 13" sheetId="123" r:id="rId13"/>
    <sheet name="Анекс 14" sheetId="124" r:id="rId14"/>
    <sheet name="Анекс 15" sheetId="125" r:id="rId15"/>
    <sheet name="Анекс 16" sheetId="129" r:id="rId16"/>
    <sheet name="Анекс 17" sheetId="130" r:id="rId17"/>
    <sheet name="Анекс 18" sheetId="131" r:id="rId18"/>
    <sheet name="Анекс 19" sheetId="132" r:id="rId19"/>
    <sheet name="Анекс 20" sheetId="133" r:id="rId20"/>
    <sheet name="Анекс 21" sheetId="134" r:id="rId21"/>
    <sheet name="Анекс 22" sheetId="135" r:id="rId22"/>
    <sheet name="Анекс 23" sheetId="136" r:id="rId23"/>
    <sheet name="Анекс 24" sheetId="137" r:id="rId24"/>
    <sheet name="Анекс 25" sheetId="138" r:id="rId25"/>
    <sheet name="Анекс 26" sheetId="139" r:id="rId26"/>
    <sheet name="Анекс 27" sheetId="140" r:id="rId27"/>
    <sheet name="Анекс 28" sheetId="141" r:id="rId28"/>
    <sheet name="Анекс 29" sheetId="142" r:id="rId29"/>
    <sheet name="Анекс 30" sheetId="143" r:id="rId30"/>
    <sheet name="Анекс 31" sheetId="144" r:id="rId31"/>
    <sheet name="Анекс 32" sheetId="145" r:id="rId32"/>
    <sheet name="Анекс 33" sheetId="146" r:id="rId33"/>
    <sheet name="Анекс 34" sheetId="147" r:id="rId34"/>
    <sheet name="Анекс 35" sheetId="148" r:id="rId35"/>
    <sheet name="Анекс 36" sheetId="149" r:id="rId36"/>
    <sheet name="Анекс 37" sheetId="150" r:id="rId37"/>
    <sheet name="Анекс 38" sheetId="151" r:id="rId38"/>
    <sheet name="Анекс 39" sheetId="152" r:id="rId39"/>
  </sheets>
  <externalReferences>
    <externalReference r:id="rId40"/>
    <externalReference r:id="rId41"/>
    <externalReference r:id="rId42"/>
    <externalReference r:id="rId43"/>
  </externalReferences>
  <definedNames>
    <definedName name="__ana1" localSheetId="0" hidden="1">{#N/A,#N/A,TRUE,"preg4";#N/A,#N/A,TRUE,"bazpr2001"}</definedName>
    <definedName name="__ana1" localSheetId="1" hidden="1">{#N/A,#N/A,TRUE,"preg4";#N/A,#N/A,TRUE,"bazpr2001"}</definedName>
    <definedName name="__ana1" hidden="1">{#N/A,#N/A,TRUE,"preg4";#N/A,#N/A,TRUE,"bazpr2001"}</definedName>
    <definedName name="__pl2000" localSheetId="0" hidden="1">{#N/A,#N/A,TRUE,"preg4";#N/A,#N/A,TRUE,"bazpr99"}</definedName>
    <definedName name="__pl2000" localSheetId="1" hidden="1">{#N/A,#N/A,TRUE,"preg4";#N/A,#N/A,TRUE,"bazpr99"}</definedName>
    <definedName name="__pl2000" hidden="1">{#N/A,#N/A,TRUE,"preg4";#N/A,#N/A,TRUE,"bazpr99"}</definedName>
    <definedName name="_ana1" localSheetId="0" hidden="1">{#N/A,#N/A,TRUE,"preg4";#N/A,#N/A,TRUE,"bazpr2001"}</definedName>
    <definedName name="_ana1" localSheetId="1" hidden="1">{#N/A,#N/A,TRUE,"preg4";#N/A,#N/A,TRUE,"bazpr2001"}</definedName>
    <definedName name="_ana1" hidden="1">{#N/A,#N/A,TRUE,"preg4";#N/A,#N/A,TRUE,"bazpr2001"}</definedName>
    <definedName name="_pl2000" localSheetId="0" hidden="1">{#N/A,#N/A,TRUE,"preg4";#N/A,#N/A,TRUE,"bazpr99"}</definedName>
    <definedName name="_pl2000" localSheetId="1" hidden="1">{#N/A,#N/A,TRUE,"preg4";#N/A,#N/A,TRUE,"bazpr99"}</definedName>
    <definedName name="_pl2000" hidden="1">{#N/A,#N/A,TRUE,"preg4";#N/A,#N/A,TRUE,"bazpr99"}</definedName>
    <definedName name="a">#REF!</definedName>
    <definedName name="aa" localSheetId="0" hidden="1">{#N/A,#N/A,TRUE,"preg4";#N/A,#N/A,TRUE,"bazpr99"}</definedName>
    <definedName name="aa" localSheetId="1" hidden="1">{#N/A,#N/A,TRUE,"preg4";#N/A,#N/A,TRUE,"bazpr99"}</definedName>
    <definedName name="aa" hidden="1">{#N/A,#N/A,TRUE,"preg4";#N/A,#N/A,TRUE,"bazpr99"}</definedName>
    <definedName name="ab" localSheetId="0" hidden="1">{#N/A,#N/A,TRUE,"preg4";#N/A,#N/A,TRUE,"bazpr99"}</definedName>
    <definedName name="ab" localSheetId="1" hidden="1">{#N/A,#N/A,TRUE,"preg4";#N/A,#N/A,TRUE,"bazpr99"}</definedName>
    <definedName name="ab" hidden="1">{#N/A,#N/A,TRUE,"preg4";#N/A,#N/A,TRUE,"bazpr99"}</definedName>
    <definedName name="acac" localSheetId="0" hidden="1">{#N/A,#N/A,TRUE,"preg4";#N/A,#N/A,TRUE,"bazpr99"}</definedName>
    <definedName name="acac" localSheetId="1" hidden="1">{#N/A,#N/A,TRUE,"preg4";#N/A,#N/A,TRUE,"bazpr99"}</definedName>
    <definedName name="acac" hidden="1">{#N/A,#N/A,TRUE,"preg4";#N/A,#N/A,TRUE,"bazpr99"}</definedName>
    <definedName name="acs" localSheetId="0" hidden="1">{#N/A,#N/A,TRUE,"preg4";#N/A,#N/A,TRUE,"bazpr99"}</definedName>
    <definedName name="acs" localSheetId="1" hidden="1">{#N/A,#N/A,TRUE,"preg4";#N/A,#N/A,TRUE,"bazpr99"}</definedName>
    <definedName name="acs" hidden="1">{#N/A,#N/A,TRUE,"preg4";#N/A,#N/A,TRUE,"bazpr99"}</definedName>
    <definedName name="AMPO5">"Gráfico 8"</definedName>
    <definedName name="ana" localSheetId="0" hidden="1">{#N/A,#N/A,TRUE,"preg4";#N/A,#N/A,TRUE,"bazpr2001"}</definedName>
    <definedName name="ana" localSheetId="1" hidden="1">{#N/A,#N/A,TRUE,"preg4";#N/A,#N/A,TRUE,"bazpr2001"}</definedName>
    <definedName name="ana" hidden="1">{#N/A,#N/A,TRUE,"preg4";#N/A,#N/A,TRUE,"bazpr2001"}</definedName>
    <definedName name="anamaja" localSheetId="0" hidden="1">{#N/A,#N/A,TRUE,"preg4";#N/A,#N/A,TRUE,"bazpr99"}</definedName>
    <definedName name="anamaja" localSheetId="1" hidden="1">{#N/A,#N/A,TRUE,"preg4";#N/A,#N/A,TRUE,"bazpr99"}</definedName>
    <definedName name="anamaja" hidden="1">{#N/A,#N/A,TRUE,"preg4";#N/A,#N/A,TRUE,"bazpr99"}</definedName>
    <definedName name="asc" localSheetId="0" hidden="1">{#N/A,#N/A,TRUE,"preg4";#N/A,#N/A,TRUE,"bazpr2001"}</definedName>
    <definedName name="asc" localSheetId="1" hidden="1">{#N/A,#N/A,TRUE,"preg4";#N/A,#N/A,TRUE,"bazpr2001"}</definedName>
    <definedName name="asc" hidden="1">{#N/A,#N/A,TRUE,"preg4";#N/A,#N/A,TRUE,"bazpr2001"}</definedName>
    <definedName name="ascnajks" localSheetId="0" hidden="1">{#N/A,#N/A,TRUE,"preg4";#N/A,#N/A,TRUE,"bazpr2001"}</definedName>
    <definedName name="ascnajks" localSheetId="1" hidden="1">{#N/A,#N/A,TRUE,"preg4";#N/A,#N/A,TRUE,"bazpr2001"}</definedName>
    <definedName name="ascnajks" hidden="1">{#N/A,#N/A,TRUE,"preg4";#N/A,#N/A,TRUE,"bazpr2001"}</definedName>
    <definedName name="asjcn" localSheetId="0" hidden="1">{#N/A,#N/A,TRUE,"preg4";#N/A,#N/A,TRUE,"bazpr99"}</definedName>
    <definedName name="asjcn" localSheetId="1" hidden="1">{#N/A,#N/A,TRUE,"preg4";#N/A,#N/A,TRUE,"bazpr99"}</definedName>
    <definedName name="asjcn" hidden="1">{#N/A,#N/A,TRUE,"preg4";#N/A,#N/A,TRUE,"bazpr99"}</definedName>
    <definedName name="b">#REF!</definedName>
    <definedName name="Beg_Bal">#REF!</definedName>
    <definedName name="bfzxd" localSheetId="0" hidden="1">{#N/A,#N/A,TRUE,"preg4";#N/A,#N/A,TRUE,"bazpr99"}</definedName>
    <definedName name="bfzxd" localSheetId="1" hidden="1">{#N/A,#N/A,TRUE,"preg4";#N/A,#N/A,TRUE,"bazpr99"}</definedName>
    <definedName name="bfzxd" hidden="1">{#N/A,#N/A,TRUE,"preg4";#N/A,#N/A,TRUE,"bazpr99"}</definedName>
    <definedName name="bgzsdfn" localSheetId="0" hidden="1">{#N/A,#N/A,TRUE,"preg4";#N/A,#N/A,TRUE,"bazpr99"}</definedName>
    <definedName name="bgzsdfn" localSheetId="1" hidden="1">{#N/A,#N/A,TRUE,"preg4";#N/A,#N/A,TRUE,"bazpr99"}</definedName>
    <definedName name="bgzsdfn" hidden="1">{#N/A,#N/A,TRUE,"preg4";#N/A,#N/A,TRUE,"bazpr99"}</definedName>
    <definedName name="bhbgv" localSheetId="0" hidden="1">{#N/A,#N/A,TRUE,"preg4";#N/A,#N/A,TRUE,"bazpr99"}</definedName>
    <definedName name="bhbgv" localSheetId="1" hidden="1">{#N/A,#N/A,TRUE,"preg4";#N/A,#N/A,TRUE,"bazpr99"}</definedName>
    <definedName name="bhbgv" hidden="1">{#N/A,#N/A,TRUE,"preg4";#N/A,#N/A,TRUE,"bazpr99"}</definedName>
    <definedName name="bibi" localSheetId="0" hidden="1">{#N/A,#N/A,TRUE,"preg4";#N/A,#N/A,TRUE,"bazpr2001"}</definedName>
    <definedName name="bibi" localSheetId="1" hidden="1">{#N/A,#N/A,TRUE,"preg4";#N/A,#N/A,TRUE,"bazpr2001"}</definedName>
    <definedName name="bibi" hidden="1">{#N/A,#N/A,TRUE,"preg4";#N/A,#N/A,TRUE,"bazpr2001"}</definedName>
    <definedName name="cbfvbc" localSheetId="0" hidden="1">{#N/A,#N/A,TRUE,"preg4";#N/A,#N/A,TRUE,"bazpr2001"}</definedName>
    <definedName name="cbfvbc" localSheetId="1" hidden="1">{#N/A,#N/A,TRUE,"preg4";#N/A,#N/A,TRUE,"bazpr2001"}</definedName>
    <definedName name="cbfvbc" hidden="1">{#N/A,#N/A,TRUE,"preg4";#N/A,#N/A,TRUE,"bazpr2001"}</definedName>
    <definedName name="change" localSheetId="0">#REF!</definedName>
    <definedName name="change" localSheetId="1">#REF!</definedName>
    <definedName name="change">#REF!</definedName>
    <definedName name="CUADRO_10.3.1">'[1]fondo promedio'!$A$36:$L$74</definedName>
    <definedName name="CUADRO_N__4.1.3" localSheetId="0">#REF!</definedName>
    <definedName name="CUADRO_N__4.1.3" localSheetId="1">#REF!</definedName>
    <definedName name="CUADRO_N__4.1.3">#REF!</definedName>
    <definedName name="cvb" localSheetId="0" hidden="1">{#N/A,#N/A,TRUE,"preg4";#N/A,#N/A,TRUE,"bazpr99"}</definedName>
    <definedName name="cvb" localSheetId="1" hidden="1">{#N/A,#N/A,TRUE,"preg4";#N/A,#N/A,TRUE,"bazpr99"}</definedName>
    <definedName name="cvb" hidden="1">{#N/A,#N/A,TRUE,"preg4";#N/A,#N/A,TRUE,"bazpr99"}</definedName>
    <definedName name="cvsdf" localSheetId="0" hidden="1">{#N/A,#N/A,TRUE,"preg4";#N/A,#N/A,TRUE,"bazpr99"}</definedName>
    <definedName name="cvsdf" localSheetId="1" hidden="1">{#N/A,#N/A,TRUE,"preg4";#N/A,#N/A,TRUE,"bazpr99"}</definedName>
    <definedName name="cvsdf" hidden="1">{#N/A,#N/A,TRUE,"preg4";#N/A,#N/A,TRUE,"bazpr99"}</definedName>
    <definedName name="cvx" localSheetId="0" hidden="1">{#N/A,#N/A,TRUE,"preg4";#N/A,#N/A,TRUE,"bazpr99"}</definedName>
    <definedName name="cvx" localSheetId="1" hidden="1">{#N/A,#N/A,TRUE,"preg4";#N/A,#N/A,TRUE,"bazpr99"}</definedName>
    <definedName name="cvx" hidden="1">{#N/A,#N/A,TRUE,"preg4";#N/A,#N/A,TRUE,"bazpr99"}</definedName>
    <definedName name="d_d" localSheetId="0" hidden="1">{#N/A,#N/A,TRUE,"preg4";#N/A,#N/A,TRUE,"bazpr2001"}</definedName>
    <definedName name="d_d" localSheetId="1" hidden="1">{#N/A,#N/A,TRUE,"preg4";#N/A,#N/A,TRUE,"bazpr2001"}</definedName>
    <definedName name="d_d" hidden="1">{#N/A,#N/A,TRUE,"preg4";#N/A,#N/A,TRUE,"bazpr2001"}</definedName>
    <definedName name="Data">#REF!</definedName>
    <definedName name="_xlnm.Database">#REF!</definedName>
    <definedName name="Database_MI">#REF!</definedName>
    <definedName name="DATES">#REF!</definedName>
    <definedName name="dd" localSheetId="0" hidden="1">{#N/A,#N/A,TRUE,"preg4";#N/A,#N/A,TRUE,"bazpr2001"}</definedName>
    <definedName name="dd" localSheetId="1" hidden="1">{#N/A,#N/A,TRUE,"preg4";#N/A,#N/A,TRUE,"bazpr2001"}</definedName>
    <definedName name="dd" hidden="1">{#N/A,#N/A,TRUE,"preg4";#N/A,#N/A,TRUE,"bazpr2001"}</definedName>
    <definedName name="ddd" localSheetId="0" hidden="1">{#N/A,#N/A,TRUE,"preg4";#N/A,#N/A,TRUE,"bazpr2001"}</definedName>
    <definedName name="ddd" localSheetId="1" hidden="1">{#N/A,#N/A,TRUE,"preg4";#N/A,#N/A,TRUE,"bazpr2001"}</definedName>
    <definedName name="ddd" hidden="1">{#N/A,#N/A,TRUE,"preg4";#N/A,#N/A,TRUE,"bazpr2001"}</definedName>
    <definedName name="dfgddfg" localSheetId="0" hidden="1">{#N/A,#N/A,TRUE,"preg4";#N/A,#N/A,TRUE,"bazpr2001"}</definedName>
    <definedName name="dfgddfg" localSheetId="1" hidden="1">{#N/A,#N/A,TRUE,"preg4";#N/A,#N/A,TRUE,"bazpr2001"}</definedName>
    <definedName name="dfgddfg" hidden="1">{#N/A,#N/A,TRUE,"preg4";#N/A,#N/A,TRUE,"bazpr2001"}</definedName>
    <definedName name="dfgdf" localSheetId="0" hidden="1">{#N/A,#N/A,TRUE,"preg4";#N/A,#N/A,TRUE,"bazpr2001"}</definedName>
    <definedName name="dfgdf" localSheetId="1" hidden="1">{#N/A,#N/A,TRUE,"preg4";#N/A,#N/A,TRUE,"bazpr2001"}</definedName>
    <definedName name="dfgdf" hidden="1">{#N/A,#N/A,TRUE,"preg4";#N/A,#N/A,TRUE,"bazpr2001"}</definedName>
    <definedName name="dfgsd" localSheetId="0" hidden="1">{#N/A,#N/A,TRUE,"preg4";#N/A,#N/A,TRUE,"bazpr99"}</definedName>
    <definedName name="dfgsd" localSheetId="1" hidden="1">{#N/A,#N/A,TRUE,"preg4";#N/A,#N/A,TRUE,"bazpr99"}</definedName>
    <definedName name="dfgsd" hidden="1">{#N/A,#N/A,TRUE,"preg4";#N/A,#N/A,TRUE,"bazpr99"}</definedName>
    <definedName name="dfscv" localSheetId="0" hidden="1">{#N/A,#N/A,TRUE,"preg4";#N/A,#N/A,TRUE,"bazpr99"}</definedName>
    <definedName name="dfscv" localSheetId="1" hidden="1">{#N/A,#N/A,TRUE,"preg4";#N/A,#N/A,TRUE,"bazpr99"}</definedName>
    <definedName name="dfscv" hidden="1">{#N/A,#N/A,TRUE,"preg4";#N/A,#N/A,TRUE,"bazpr99"}</definedName>
    <definedName name="DFXSBG" localSheetId="0" hidden="1">{#N/A,#N/A,TRUE,"preg4";#N/A,#N/A,TRUE,"bazpr99"}</definedName>
    <definedName name="DFXSBG" localSheetId="1" hidden="1">{#N/A,#N/A,TRUE,"preg4";#N/A,#N/A,TRUE,"bazpr99"}</definedName>
    <definedName name="DFXSBG" hidden="1">{#N/A,#N/A,TRUE,"preg4";#N/A,#N/A,TRUE,"bazpr99"}</definedName>
    <definedName name="dgrvdf" localSheetId="0" hidden="1">{#N/A,#N/A,TRUE,"preg4";#N/A,#N/A,TRUE,"bazpr2001"}</definedName>
    <definedName name="dgrvdf" localSheetId="1" hidden="1">{#N/A,#N/A,TRUE,"preg4";#N/A,#N/A,TRUE,"bazpr2001"}</definedName>
    <definedName name="dgrvdf" hidden="1">{#N/A,#N/A,TRUE,"preg4";#N/A,#N/A,TRUE,"bazpr2001"}</definedName>
    <definedName name="dgsdgsd" localSheetId="0" hidden="1">{#N/A,#N/A,TRUE,"preg4";#N/A,#N/A,TRUE,"bazpr99"}</definedName>
    <definedName name="dgsdgsd" localSheetId="1" hidden="1">{#N/A,#N/A,TRUE,"preg4";#N/A,#N/A,TRUE,"bazpr99"}</definedName>
    <definedName name="dgsdgsd" hidden="1">{#N/A,#N/A,TRUE,"preg4";#N/A,#N/A,TRUE,"bazpr99"}</definedName>
    <definedName name="dhjuhjk" localSheetId="0" hidden="1">{#N/A,#N/A,TRUE,"preg4";#N/A,#N/A,TRUE,"bazpr99"}</definedName>
    <definedName name="dhjuhjk" localSheetId="1" hidden="1">{#N/A,#N/A,TRUE,"preg4";#N/A,#N/A,TRUE,"bazpr99"}</definedName>
    <definedName name="dhjuhjk" hidden="1">{#N/A,#N/A,TRUE,"preg4";#N/A,#N/A,TRUE,"bazpr99"}</definedName>
    <definedName name="dolg2" localSheetId="0" hidden="1">{#N/A,#N/A,TRUE,"preg4";#N/A,#N/A,TRUE,"bazpr2001"}</definedName>
    <definedName name="dolg2" localSheetId="1" hidden="1">{#N/A,#N/A,TRUE,"preg4";#N/A,#N/A,TRUE,"bazpr2001"}</definedName>
    <definedName name="dolg2" hidden="1">{#N/A,#N/A,TRUE,"preg4";#N/A,#N/A,TRUE,"bazpr2001"}</definedName>
    <definedName name="drt" localSheetId="0" hidden="1">{#N/A,#N/A,TRUE,"preg4";#N/A,#N/A,TRUE,"bazpr99"}</definedName>
    <definedName name="drt" localSheetId="1" hidden="1">{#N/A,#N/A,TRUE,"preg4";#N/A,#N/A,TRUE,"bazpr99"}</definedName>
    <definedName name="drt" hidden="1">{#N/A,#N/A,TRUE,"preg4";#N/A,#N/A,TRUE,"bazpr99"}</definedName>
    <definedName name="ds" localSheetId="0" hidden="1">{#N/A,#N/A,TRUE,"preg4";#N/A,#N/A,TRUE,"bazpr99"}</definedName>
    <definedName name="ds" localSheetId="1" hidden="1">{#N/A,#N/A,TRUE,"preg4";#N/A,#N/A,TRUE,"bazpr99"}</definedName>
    <definedName name="ds" hidden="1">{#N/A,#N/A,TRUE,"preg4";#N/A,#N/A,TRUE,"bazpr99"}</definedName>
    <definedName name="dsa" localSheetId="0" hidden="1">{#N/A,#N/A,TRUE,"preg4";#N/A,#N/A,TRUE,"bazpr99"}</definedName>
    <definedName name="dsa" localSheetId="1" hidden="1">{#N/A,#N/A,TRUE,"preg4";#N/A,#N/A,TRUE,"bazpr99"}</definedName>
    <definedName name="dsa" hidden="1">{#N/A,#N/A,TRUE,"preg4";#N/A,#N/A,TRUE,"bazpr99"}</definedName>
    <definedName name="e" localSheetId="0" hidden="1">{#N/A,#N/A,TRUE,"preg4";#N/A,#N/A,TRUE,"bazpr2000"}</definedName>
    <definedName name="e" localSheetId="1" hidden="1">{#N/A,#N/A,TRUE,"preg4";#N/A,#N/A,TRUE,"bazpr2000"}</definedName>
    <definedName name="e" hidden="1">{#N/A,#N/A,TRUE,"preg4";#N/A,#N/A,TRUE,"bazpr2000"}</definedName>
    <definedName name="eefff" localSheetId="0" hidden="1">{#N/A,#N/A,TRUE,"preg4";#N/A,#N/A,TRUE,"bazpr99"}</definedName>
    <definedName name="eefff" localSheetId="1" hidden="1">{#N/A,#N/A,TRUE,"preg4";#N/A,#N/A,TRUE,"bazpr99"}</definedName>
    <definedName name="eefff" hidden="1">{#N/A,#N/A,TRUE,"preg4";#N/A,#N/A,TRUE,"bazpr99"}</definedName>
    <definedName name="effrfrg" localSheetId="0" hidden="1">{#N/A,#N/A,TRUE,"preg4";#N/A,#N/A,TRUE,"bazpr99"}</definedName>
    <definedName name="effrfrg" localSheetId="1" hidden="1">{#N/A,#N/A,TRUE,"preg4";#N/A,#N/A,TRUE,"bazpr99"}</definedName>
    <definedName name="effrfrg" hidden="1">{#N/A,#N/A,TRUE,"preg4";#N/A,#N/A,TRUE,"bazpr99"}</definedName>
    <definedName name="egegegeg" localSheetId="0" hidden="1">{#N/A,#N/A,TRUE,"preg4";#N/A,#N/A,TRUE,"bazpr99"}</definedName>
    <definedName name="egegegeg" localSheetId="1" hidden="1">{#N/A,#N/A,TRUE,"preg4";#N/A,#N/A,TRUE,"bazpr99"}</definedName>
    <definedName name="egegegeg" hidden="1">{#N/A,#N/A,TRUE,"preg4";#N/A,#N/A,TRUE,"bazpr99"}</definedName>
    <definedName name="Empty" localSheetId="0">'[2]Box-Trimese~ni dr`avni zapiData'!$AB$1</definedName>
    <definedName name="Empty" localSheetId="1">'[2]Box-Trimese~ni dr`avni zapiData'!$AB$1</definedName>
    <definedName name="Empty">'[2]Box-Trimese~ni dr`avni zapiData'!$AB$1</definedName>
    <definedName name="End_Bal">#REF!</definedName>
    <definedName name="esege" localSheetId="0" hidden="1">{#N/A,#N/A,TRUE,"preg4";#N/A,#N/A,TRUE,"bazpr2001"}</definedName>
    <definedName name="esege" localSheetId="1" hidden="1">{#N/A,#N/A,TRUE,"preg4";#N/A,#N/A,TRUE,"bazpr2001"}</definedName>
    <definedName name="esege" hidden="1">{#N/A,#N/A,TRUE,"preg4";#N/A,#N/A,TRUE,"bazpr2001"}</definedName>
    <definedName name="ew\" localSheetId="0" hidden="1">{#N/A,#N/A,TRUE,"preg4";#N/A,#N/A,TRUE,"bazpr99"}</definedName>
    <definedName name="ew\" localSheetId="1" hidden="1">{#N/A,#N/A,TRUE,"preg4";#N/A,#N/A,TRUE,"bazpr99"}</definedName>
    <definedName name="ew\" hidden="1">{#N/A,#N/A,TRUE,"preg4";#N/A,#N/A,TRUE,"bazpr99"}</definedName>
    <definedName name="Extra_Pay">#REF!</definedName>
    <definedName name="fasdgh" localSheetId="0" hidden="1">{#N/A,#N/A,TRUE,"preg4";#N/A,#N/A,TRUE,"bazpr2000"}</definedName>
    <definedName name="fasdgh" localSheetId="1" hidden="1">{#N/A,#N/A,TRUE,"preg4";#N/A,#N/A,TRUE,"bazpr2000"}</definedName>
    <definedName name="fasdgh" hidden="1">{#N/A,#N/A,TRUE,"preg4";#N/A,#N/A,TRUE,"bazpr2000"}</definedName>
    <definedName name="fasef" localSheetId="0" hidden="1">{#N/A,#N/A,TRUE,"preg4";#N/A,#N/A,TRUE,"bazpr2000"}</definedName>
    <definedName name="fasef" localSheetId="1" hidden="1">{#N/A,#N/A,TRUE,"preg4";#N/A,#N/A,TRUE,"bazpr2000"}</definedName>
    <definedName name="fasef" hidden="1">{#N/A,#N/A,TRUE,"preg4";#N/A,#N/A,TRUE,"bazpr2000"}</definedName>
    <definedName name="fdas" localSheetId="0" hidden="1">{#N/A,#N/A,TRUE,"preg4";#N/A,#N/A,TRUE,"bazpr2001"}</definedName>
    <definedName name="fdas" localSheetId="1" hidden="1">{#N/A,#N/A,TRUE,"preg4";#N/A,#N/A,TRUE,"bazpr2001"}</definedName>
    <definedName name="fdas" hidden="1">{#N/A,#N/A,TRUE,"preg4";#N/A,#N/A,TRUE,"bazpr2001"}</definedName>
    <definedName name="fdashg" localSheetId="0" hidden="1">{#N/A,#N/A,TRUE,"preg4";#N/A,#N/A,TRUE,"bazpr99"}</definedName>
    <definedName name="fdashg" localSheetId="1" hidden="1">{#N/A,#N/A,TRUE,"preg4";#N/A,#N/A,TRUE,"bazpr99"}</definedName>
    <definedName name="fdashg" hidden="1">{#N/A,#N/A,TRUE,"preg4";#N/A,#N/A,TRUE,"bazpr99"}</definedName>
    <definedName name="fdbvcbv" localSheetId="0" hidden="1">{#N/A,#N/A,TRUE,"preg4";#N/A,#N/A,TRUE,"bazpr2001"}</definedName>
    <definedName name="fdbvcbv" localSheetId="1" hidden="1">{#N/A,#N/A,TRUE,"preg4";#N/A,#N/A,TRUE,"bazpr2001"}</definedName>
    <definedName name="fdbvcbv" hidden="1">{#N/A,#N/A,TRUE,"preg4";#N/A,#N/A,TRUE,"bazpr2001"}</definedName>
    <definedName name="fdgbvdf" localSheetId="0" hidden="1">{#N/A,#N/A,TRUE,"preg4";#N/A,#N/A,TRUE,"bazpr99"}</definedName>
    <definedName name="fdgbvdf" localSheetId="1" hidden="1">{#N/A,#N/A,TRUE,"preg4";#N/A,#N/A,TRUE,"bazpr99"}</definedName>
    <definedName name="fdgbvdf" hidden="1">{#N/A,#N/A,TRUE,"preg4";#N/A,#N/A,TRUE,"bazpr99"}</definedName>
    <definedName name="fdsah" localSheetId="0" hidden="1">{#N/A,#N/A,TRUE,"preg4";#N/A,#N/A,TRUE,"bazpr99"}</definedName>
    <definedName name="fdsah" localSheetId="1" hidden="1">{#N/A,#N/A,TRUE,"preg4";#N/A,#N/A,TRUE,"bazpr99"}</definedName>
    <definedName name="fdsah" hidden="1">{#N/A,#N/A,TRUE,"preg4";#N/A,#N/A,TRUE,"bazpr99"}</definedName>
    <definedName name="fdx" localSheetId="0" hidden="1">{#N/A,#N/A,TRUE,"preg4";#N/A,#N/A,TRUE,"bazpr2000"}</definedName>
    <definedName name="fdx" localSheetId="1" hidden="1">{#N/A,#N/A,TRUE,"preg4";#N/A,#N/A,TRUE,"bazpr2000"}</definedName>
    <definedName name="fdx" hidden="1">{#N/A,#N/A,TRUE,"preg4";#N/A,#N/A,TRUE,"bazpr2000"}</definedName>
    <definedName name="fdxcb" localSheetId="0" hidden="1">{#N/A,#N/A,TRUE,"preg4";#N/A,#N/A,TRUE,"bazpr99"}</definedName>
    <definedName name="fdxcb" localSheetId="1" hidden="1">{#N/A,#N/A,TRUE,"preg4";#N/A,#N/A,TRUE,"bazpr99"}</definedName>
    <definedName name="fdxcb" hidden="1">{#N/A,#N/A,TRUE,"preg4";#N/A,#N/A,TRUE,"bazpr99"}</definedName>
    <definedName name="fe" localSheetId="0" hidden="1">{#N/A,#N/A,TRUE,"preg4";#N/A,#N/A,TRUE,"bazpr99"}</definedName>
    <definedName name="fe" localSheetId="1" hidden="1">{#N/A,#N/A,TRUE,"preg4";#N/A,#N/A,TRUE,"bazpr99"}</definedName>
    <definedName name="fe" hidden="1">{#N/A,#N/A,TRUE,"preg4";#N/A,#N/A,TRUE,"bazpr99"}</definedName>
    <definedName name="ff" localSheetId="0" hidden="1">{#N/A,#N/A,TRUE,"preg4";#N/A,#N/A,TRUE,"bazpr99"}</definedName>
    <definedName name="ff" localSheetId="1" hidden="1">{#N/A,#N/A,TRUE,"preg4";#N/A,#N/A,TRUE,"bazpr99"}</definedName>
    <definedName name="ff" hidden="1">{#N/A,#N/A,TRUE,"preg4";#N/A,#N/A,TRUE,"bazpr99"}</definedName>
    <definedName name="ffaa" localSheetId="0" hidden="1">{#N/A,#N/A,TRUE,"preg4";#N/A,#N/A,TRUE,"bazpr99"}</definedName>
    <definedName name="ffaa" localSheetId="1" hidden="1">{#N/A,#N/A,TRUE,"preg4";#N/A,#N/A,TRUE,"bazpr99"}</definedName>
    <definedName name="ffaa" hidden="1">{#N/A,#N/A,TRUE,"preg4";#N/A,#N/A,TRUE,"bazpr99"}</definedName>
    <definedName name="ffd" localSheetId="0" hidden="1">{#N/A,#N/A,TRUE,"preg4";#N/A,#N/A,TRUE,"bazpr99"}</definedName>
    <definedName name="ffd" localSheetId="1" hidden="1">{#N/A,#N/A,TRUE,"preg4";#N/A,#N/A,TRUE,"bazpr99"}</definedName>
    <definedName name="ffd" hidden="1">{#N/A,#N/A,TRUE,"preg4";#N/A,#N/A,TRUE,"bazpr99"}</definedName>
    <definedName name="ffffffffffffffffffffffffffff" localSheetId="0" hidden="1">{#N/A,#N/A,TRUE,"preg4";#N/A,#N/A,TRUE,"bazpr99"}</definedName>
    <definedName name="ffffffffffffffffffffffffffff" localSheetId="1" hidden="1">{#N/A,#N/A,TRUE,"preg4";#N/A,#N/A,TRUE,"bazpr99"}</definedName>
    <definedName name="ffffffffffffffffffffffffffff" hidden="1">{#N/A,#N/A,TRUE,"preg4";#N/A,#N/A,TRUE,"bazpr99"}</definedName>
    <definedName name="ffs" localSheetId="0" hidden="1">{#N/A,#N/A,TRUE,"preg4";#N/A,#N/A,TRUE,"bazpr99"}</definedName>
    <definedName name="ffs" localSheetId="1" hidden="1">{#N/A,#N/A,TRUE,"preg4";#N/A,#N/A,TRUE,"bazpr99"}</definedName>
    <definedName name="ffs" hidden="1">{#N/A,#N/A,TRUE,"preg4";#N/A,#N/A,TRUE,"bazpr99"}</definedName>
    <definedName name="figure">#REF!</definedName>
    <definedName name="figureq">#REF!</definedName>
    <definedName name="finansiranje_2" localSheetId="0" hidden="1">{#N/A,#N/A,TRUE,"preg4";#N/A,#N/A,TRUE,"bazpr99"}</definedName>
    <definedName name="finansiranje_2" localSheetId="1" hidden="1">{#N/A,#N/A,TRUE,"preg4";#N/A,#N/A,TRUE,"bazpr99"}</definedName>
    <definedName name="finansiranje_2" hidden="1">{#N/A,#N/A,TRUE,"preg4";#N/A,#N/A,TRUE,"bazpr99"}</definedName>
    <definedName name="Finansisko_itn_" localSheetId="0">#REF!</definedName>
    <definedName name="Finansisko_itn_" localSheetId="1">#REF!</definedName>
    <definedName name="Finansisko_itn_">#REF!</definedName>
    <definedName name="fraer" localSheetId="0" hidden="1">{#N/A,#N/A,TRUE,"preg4";#N/A,#N/A,TRUE,"bazpr99"}</definedName>
    <definedName name="fraer" localSheetId="1" hidden="1">{#N/A,#N/A,TRUE,"preg4";#N/A,#N/A,TRUE,"bazpr99"}</definedName>
    <definedName name="fraer" hidden="1">{#N/A,#N/A,TRUE,"preg4";#N/A,#N/A,TRUE,"bazpr99"}</definedName>
    <definedName name="frt">#REF!</definedName>
    <definedName name="fsssf" localSheetId="0" hidden="1">{#N/A,#N/A,TRUE,"preg4";#N/A,#N/A,TRUE,"bazpr99"}</definedName>
    <definedName name="fsssf" localSheetId="1" hidden="1">{#N/A,#N/A,TRUE,"preg4";#N/A,#N/A,TRUE,"bazpr99"}</definedName>
    <definedName name="fsssf" hidden="1">{#N/A,#N/A,TRUE,"preg4";#N/A,#N/A,TRUE,"bazpr99"}</definedName>
    <definedName name="Full_Print">#REF!</definedName>
    <definedName name="fvxcbbn" localSheetId="0" hidden="1">{#N/A,#N/A,TRUE,"preg4";#N/A,#N/A,TRUE,"bazpr2001"}</definedName>
    <definedName name="fvxcbbn" localSheetId="1" hidden="1">{#N/A,#N/A,TRUE,"preg4";#N/A,#N/A,TRUE,"bazpr2001"}</definedName>
    <definedName name="fvxcbbn" hidden="1">{#N/A,#N/A,TRUE,"preg4";#N/A,#N/A,TRUE,"bazpr2001"}</definedName>
    <definedName name="g" localSheetId="0" hidden="1">{#N/A,#N/A,TRUE,"preg4";#N/A,#N/A,TRUE,"bazpr99"}</definedName>
    <definedName name="g" localSheetId="1" hidden="1">{#N/A,#N/A,TRUE,"preg4";#N/A,#N/A,TRUE,"bazpr99"}</definedName>
    <definedName name="g" hidden="1">{#N/A,#N/A,TRUE,"preg4";#N/A,#N/A,TRUE,"bazpr99"}</definedName>
    <definedName name="gb" localSheetId="0" hidden="1">{#N/A,#N/A,TRUE,"preg4";#N/A,#N/A,TRUE,"bazpr99"}</definedName>
    <definedName name="gb" localSheetId="1" hidden="1">{#N/A,#N/A,TRUE,"preg4";#N/A,#N/A,TRUE,"bazpr99"}</definedName>
    <definedName name="gb" hidden="1">{#N/A,#N/A,TRUE,"preg4";#N/A,#N/A,TRUE,"bazpr99"}</definedName>
    <definedName name="gfb" localSheetId="0" hidden="1">{#N/A,#N/A,TRUE,"preg4";#N/A,#N/A,TRUE,"bazpr2000"}</definedName>
    <definedName name="gfb" localSheetId="1" hidden="1">{#N/A,#N/A,TRUE,"preg4";#N/A,#N/A,TRUE,"bazpr2000"}</definedName>
    <definedName name="gfb" hidden="1">{#N/A,#N/A,TRUE,"preg4";#N/A,#N/A,TRUE,"bazpr2000"}</definedName>
    <definedName name="gfsesefsdf" localSheetId="0" hidden="1">{#N/A,#N/A,TRUE,"preg4";#N/A,#N/A,TRUE,"bazpr99"}</definedName>
    <definedName name="gfsesefsdf" localSheetId="1" hidden="1">{#N/A,#N/A,TRUE,"preg4";#N/A,#N/A,TRUE,"bazpr99"}</definedName>
    <definedName name="gfsesefsdf" hidden="1">{#N/A,#N/A,TRUE,"preg4";#N/A,#N/A,TRUE,"bazpr99"}</definedName>
    <definedName name="gg" localSheetId="0" hidden="1">{#N/A,#N/A,TRUE,"preg4";#N/A,#N/A,TRUE,"bazpr2000"}</definedName>
    <definedName name="gg" localSheetId="1" hidden="1">{#N/A,#N/A,TRUE,"preg4";#N/A,#N/A,TRUE,"bazpr2000"}</definedName>
    <definedName name="gg" hidden="1">{#N/A,#N/A,TRUE,"preg4";#N/A,#N/A,TRUE,"bazpr2000"}</definedName>
    <definedName name="ggd" localSheetId="0" hidden="1">{#N/A,#N/A,TRUE,"preg4";#N/A,#N/A,TRUE,"bazpr99"}</definedName>
    <definedName name="ggd" localSheetId="1" hidden="1">{#N/A,#N/A,TRUE,"preg4";#N/A,#N/A,TRUE,"bazpr99"}</definedName>
    <definedName name="ggd" hidden="1">{#N/A,#N/A,TRUE,"preg4";#N/A,#N/A,TRUE,"bazpr99"}</definedName>
    <definedName name="gge" localSheetId="0" hidden="1">{#N/A,#N/A,TRUE,"preg4";#N/A,#N/A,TRUE,"bazpr99"}</definedName>
    <definedName name="gge" localSheetId="1" hidden="1">{#N/A,#N/A,TRUE,"preg4";#N/A,#N/A,TRUE,"bazpr99"}</definedName>
    <definedName name="gge" hidden="1">{#N/A,#N/A,TRUE,"preg4";#N/A,#N/A,TRUE,"bazpr99"}</definedName>
    <definedName name="ghfa" localSheetId="0" hidden="1">{#N/A,#N/A,TRUE,"preg4";#N/A,#N/A,TRUE,"bazpr2000"}</definedName>
    <definedName name="ghfa" localSheetId="1" hidden="1">{#N/A,#N/A,TRUE,"preg4";#N/A,#N/A,TRUE,"bazpr2000"}</definedName>
    <definedName name="ghfa" hidden="1">{#N/A,#N/A,TRUE,"preg4";#N/A,#N/A,TRUE,"bazpr2000"}</definedName>
    <definedName name="ghhhh" localSheetId="0">#REF!</definedName>
    <definedName name="ghhhh" localSheetId="1">#REF!</definedName>
    <definedName name="ghhhh">#REF!</definedName>
    <definedName name="gr" localSheetId="0" hidden="1">{#N/A,#N/A,TRUE,"preg4";#N/A,#N/A,TRUE,"bazpr99"}</definedName>
    <definedName name="gr" localSheetId="1" hidden="1">{#N/A,#N/A,TRUE,"preg4";#N/A,#N/A,TRUE,"bazpr99"}</definedName>
    <definedName name="gr" hidden="1">{#N/A,#N/A,TRUE,"preg4";#N/A,#N/A,TRUE,"bazpr99"}</definedName>
    <definedName name="Grade_ni_tvo" localSheetId="0">#REF!</definedName>
    <definedName name="Grade_ni_tvo" localSheetId="1">#REF!</definedName>
    <definedName name="Grade_ni_tvo">#REF!</definedName>
    <definedName name="GRÁFICO_10.3.1.">'[1]GRÁFICO DE FONDO POR AFILIADO'!$A$3:$H$35</definedName>
    <definedName name="GRÁFICO_10.3.2">'[1]GRÁFICO DE FONDO POR AFILIADO'!$A$36:$H$68</definedName>
    <definedName name="GRÁFICO_10.3.3">'[1]GRÁFICO DE FONDO POR AFILIADO'!$A$69:$H$101</definedName>
    <definedName name="GRÁFICO_10.3.4.">'[1]GRÁFICO DE FONDO POR AFILIADO'!$A$103:$H$135</definedName>
    <definedName name="GRÁFICO_N_10.2.4." localSheetId="0">#REF!</definedName>
    <definedName name="GRÁFICO_N_10.2.4." localSheetId="1">#REF!</definedName>
    <definedName name="GRÁFICO_N_10.2.4.">#REF!</definedName>
    <definedName name="gs" localSheetId="0" hidden="1">{#N/A,#N/A,TRUE,"preg4";#N/A,#N/A,TRUE,"bazpr99"}</definedName>
    <definedName name="gs" localSheetId="1" hidden="1">{#N/A,#N/A,TRUE,"preg4";#N/A,#N/A,TRUE,"bazpr99"}</definedName>
    <definedName name="gs" hidden="1">{#N/A,#N/A,TRUE,"preg4";#N/A,#N/A,TRUE,"bazpr99"}</definedName>
    <definedName name="Header_Row">ROW(#REF!)</definedName>
    <definedName name="hjvfi" localSheetId="0" hidden="1">{#N/A,#N/A,TRUE,"preg4";#N/A,#N/A,TRUE,"bazpr2001"}</definedName>
    <definedName name="hjvfi" localSheetId="1" hidden="1">{#N/A,#N/A,TRUE,"preg4";#N/A,#N/A,TRUE,"bazpr2001"}</definedName>
    <definedName name="hjvfi" hidden="1">{#N/A,#N/A,TRUE,"preg4";#N/A,#N/A,TRUE,"bazpr2001"}</definedName>
    <definedName name="hnugujko" localSheetId="0" hidden="1">{#N/A,#N/A,TRUE,"preg4";#N/A,#N/A,TRUE,"bazpr99"}</definedName>
    <definedName name="hnugujko" localSheetId="1" hidden="1">{#N/A,#N/A,TRUE,"preg4";#N/A,#N/A,TRUE,"bazpr99"}</definedName>
    <definedName name="hnugujko" hidden="1">{#N/A,#N/A,TRUE,"preg4";#N/A,#N/A,TRUE,"bazpr99"}</definedName>
    <definedName name="Hoteli_i_restorani" localSheetId="0">#REF!</definedName>
    <definedName name="Hoteli_i_restorani" localSheetId="1">#REF!</definedName>
    <definedName name="Hoteli_i_restorani">#REF!</definedName>
    <definedName name="hsdjkdfnha" localSheetId="0" hidden="1">{#N/A,#N/A,TRUE,"preg4";#N/A,#N/A,TRUE,"bazpr99"}</definedName>
    <definedName name="hsdjkdfnha" localSheetId="1" hidden="1">{#N/A,#N/A,TRUE,"preg4";#N/A,#N/A,TRUE,"bazpr99"}</definedName>
    <definedName name="hsdjkdfnha" hidden="1">{#N/A,#N/A,TRUE,"preg4";#N/A,#N/A,TRUE,"bazpr99"}</definedName>
    <definedName name="hy" localSheetId="0" hidden="1">{#N/A,#N/A,TRUE,"preg4";#N/A,#N/A,TRUE,"bazpr2000"}</definedName>
    <definedName name="hy" localSheetId="1" hidden="1">{#N/A,#N/A,TRUE,"preg4";#N/A,#N/A,TRUE,"bazpr2000"}</definedName>
    <definedName name="hy" hidden="1">{#N/A,#N/A,TRUE,"preg4";#N/A,#N/A,TRUE,"bazpr2000"}</definedName>
    <definedName name="i" localSheetId="0" hidden="1">{#N/A,#N/A,TRUE,"preg4";#N/A,#N/A,TRUE,"bazpr99"}</definedName>
    <definedName name="i" localSheetId="1" hidden="1">{#N/A,#N/A,TRUE,"preg4";#N/A,#N/A,TRUE,"bazpr99"}</definedName>
    <definedName name="i" hidden="1">{#N/A,#N/A,TRUE,"preg4";#N/A,#N/A,TRUE,"bazpr99"}</definedName>
    <definedName name="Industrija" localSheetId="0">#REF!</definedName>
    <definedName name="Industrija" localSheetId="1">#REF!</definedName>
    <definedName name="Industrija">#REF!</definedName>
    <definedName name="instfak" localSheetId="0" hidden="1">{#N/A,#N/A,TRUE,"preg4";#N/A,#N/A,TRUE,"bazpr99"}</definedName>
    <definedName name="instfak" localSheetId="1" hidden="1">{#N/A,#N/A,TRUE,"preg4";#N/A,#N/A,TRUE,"bazpr99"}</definedName>
    <definedName name="instfak" hidden="1">{#N/A,#N/A,TRUE,"preg4";#N/A,#N/A,TRUE,"bazpr99"}</definedName>
    <definedName name="Int">#REF!</definedName>
    <definedName name="Interest_Rate">#REF!</definedName>
    <definedName name="IZVOZ2000_YU_KO" localSheetId="0">#REF!</definedName>
    <definedName name="IZVOZ2000_YU_KO" localSheetId="1">#REF!</definedName>
    <definedName name="IZVOZ2000_YU_KO">#REF!</definedName>
    <definedName name="IZVOZ2000_YU_KO_DO_4MES" localSheetId="0">#REF!</definedName>
    <definedName name="IZVOZ2000_YU_KO_DO_4MES" localSheetId="1">#REF!</definedName>
    <definedName name="IZVOZ2000_YU_KO_DO_4MES">#REF!</definedName>
    <definedName name="IZVOZ2000_YU_KO_SA_6_MESECOM" localSheetId="0">#REF!</definedName>
    <definedName name="IZVOZ2000_YU_KO_SA_6_MESECOM" localSheetId="1">#REF!</definedName>
    <definedName name="IZVOZ2000_YU_KO_SA_6_MESECOM">#REF!</definedName>
    <definedName name="IZVOZ2001_YU_KO" localSheetId="0">#REF!</definedName>
    <definedName name="IZVOZ2001_YU_KO" localSheetId="1">#REF!</definedName>
    <definedName name="IZVOZ2001_YU_KO">#REF!</definedName>
    <definedName name="IZVOZ2001_YU_KO_NOVO" localSheetId="0">#REF!</definedName>
    <definedName name="IZVOZ2001_YU_KO_NOVO" localSheetId="1">#REF!</definedName>
    <definedName name="IZVOZ2001_YU_KO_NOVO">#REF!</definedName>
    <definedName name="IZVOZ2002_YU_KO" localSheetId="0">#REF!</definedName>
    <definedName name="IZVOZ2002_YU_KO" localSheetId="1">#REF!</definedName>
    <definedName name="IZVOZ2002_YU_KO">#REF!</definedName>
    <definedName name="IZVOZ2003_YU_KO" localSheetId="0">#REF!</definedName>
    <definedName name="IZVOZ2003_YU_KO" localSheetId="1">#REF!</definedName>
    <definedName name="IZVOZ2003_YU_KO">#REF!</definedName>
    <definedName name="jageiojiobv" localSheetId="0" hidden="1">{#N/A,#N/A,TRUE,"preg4";#N/A,#N/A,TRUE,"bazpr2001"}</definedName>
    <definedName name="jageiojiobv" localSheetId="1" hidden="1">{#N/A,#N/A,TRUE,"preg4";#N/A,#N/A,TRUE,"bazpr2001"}</definedName>
    <definedName name="jageiojiobv" hidden="1">{#N/A,#N/A,TRUE,"preg4";#N/A,#N/A,TRUE,"bazpr2001"}</definedName>
    <definedName name="Javna_uprava_itn_" localSheetId="0">#REF!</definedName>
    <definedName name="Javna_uprava_itn_" localSheetId="1">#REF!</definedName>
    <definedName name="Javna_uprava_itn_">#REF!</definedName>
    <definedName name="jijijijij" localSheetId="0" hidden="1">{#N/A,#N/A,TRUE,"preg4";#N/A,#N/A,TRUE,"bazpr2000"}</definedName>
    <definedName name="jijijijij" localSheetId="1" hidden="1">{#N/A,#N/A,TRUE,"preg4";#N/A,#N/A,TRUE,"bazpr2000"}</definedName>
    <definedName name="jijijijij" hidden="1">{#N/A,#N/A,TRUE,"preg4";#N/A,#N/A,TRUE,"bazpr2000"}</definedName>
    <definedName name="jk" localSheetId="0" hidden="1">{#N/A,#N/A,TRUE,"preg4";#N/A,#N/A,TRUE,"bazpr2000"}</definedName>
    <definedName name="jk" localSheetId="1" hidden="1">{#N/A,#N/A,TRUE,"preg4";#N/A,#N/A,TRUE,"bazpr2000"}</definedName>
    <definedName name="jk" hidden="1">{#N/A,#N/A,TRUE,"preg4";#N/A,#N/A,TRUE,"bazpr2000"}</definedName>
    <definedName name="jkgjg" localSheetId="0" hidden="1">{#N/A,#N/A,TRUE,"preg4";#N/A,#N/A,TRUE,"bazpr99"}</definedName>
    <definedName name="jkgjg" localSheetId="1" hidden="1">{#N/A,#N/A,TRUE,"preg4";#N/A,#N/A,TRUE,"bazpr99"}</definedName>
    <definedName name="jkgjg" hidden="1">{#N/A,#N/A,TRUE,"preg4";#N/A,#N/A,TRUE,"bazpr99"}</definedName>
    <definedName name="jkjk" localSheetId="0" hidden="1">{#N/A,#N/A,TRUE,"preg4";#N/A,#N/A,TRUE,"bazpr99"}</definedName>
    <definedName name="jkjk" localSheetId="1" hidden="1">{#N/A,#N/A,TRUE,"preg4";#N/A,#N/A,TRUE,"bazpr99"}</definedName>
    <definedName name="jkjk" hidden="1">{#N/A,#N/A,TRUE,"preg4";#N/A,#N/A,TRUE,"bazpr99"}</definedName>
    <definedName name="kiyt" localSheetId="0" hidden="1">{#N/A,#N/A,TRUE,"preg4";#N/A,#N/A,TRUE,"bazpr2001"}</definedName>
    <definedName name="kiyt" localSheetId="1" hidden="1">{#N/A,#N/A,TRUE,"preg4";#N/A,#N/A,TRUE,"bazpr2001"}</definedName>
    <definedName name="kiyt" hidden="1">{#N/A,#N/A,TRUE,"preg4";#N/A,#N/A,TRUE,"bazpr2001"}</definedName>
    <definedName name="koi" localSheetId="0" hidden="1">{#N/A,#N/A,TRUE,"preg4";#N/A,#N/A,TRUE,"bazpr2001"}</definedName>
    <definedName name="koi" localSheetId="1" hidden="1">{#N/A,#N/A,TRUE,"preg4";#N/A,#N/A,TRUE,"bazpr2001"}</definedName>
    <definedName name="koi" hidden="1">{#N/A,#N/A,TRUE,"preg4";#N/A,#N/A,TRUE,"bazpr2001"}</definedName>
    <definedName name="ksdfajklj" localSheetId="0" hidden="1">{#N/A,#N/A,TRUE,"preg4";#N/A,#N/A,TRUE,"bazpr2001"}</definedName>
    <definedName name="ksdfajklj" localSheetId="1" hidden="1">{#N/A,#N/A,TRUE,"preg4";#N/A,#N/A,TRUE,"bazpr2001"}</definedName>
    <definedName name="ksdfajklj" hidden="1">{#N/A,#N/A,TRUE,"preg4";#N/A,#N/A,TRUE,"bazpr2001"}</definedName>
    <definedName name="l" localSheetId="0" hidden="1">{#N/A,#N/A,TRUE,"preg4";#N/A,#N/A,TRUE,"bazpr2001"}</definedName>
    <definedName name="l" localSheetId="1" hidden="1">{#N/A,#N/A,TRUE,"preg4";#N/A,#N/A,TRUE,"bazpr2001"}</definedName>
    <definedName name="l" hidden="1">{#N/A,#N/A,TRUE,"preg4";#N/A,#N/A,TRUE,"bazpr2001"}</definedName>
    <definedName name="Last_Row">IF(Values_Entered,Header_Row+Number_of_Payments,Header_Row)</definedName>
    <definedName name="Likvidnost" localSheetId="0" hidden="1">{#N/A,#N/A,TRUE,"preg4";#N/A,#N/A,TRUE,"bazpr99"}</definedName>
    <definedName name="Likvidnost" localSheetId="1" hidden="1">{#N/A,#N/A,TRUE,"preg4";#N/A,#N/A,TRUE,"bazpr99"}</definedName>
    <definedName name="Likvidnost" hidden="1">{#N/A,#N/A,TRUE,"preg4";#N/A,#N/A,TRUE,"bazpr99"}</definedName>
    <definedName name="lj" localSheetId="0" hidden="1">{#N/A,#N/A,TRUE,"preg4";#N/A,#N/A,TRUE,"bazpr99"}</definedName>
    <definedName name="lj" localSheetId="1" hidden="1">{#N/A,#N/A,TRUE,"preg4";#N/A,#N/A,TRUE,"bazpr99"}</definedName>
    <definedName name="lj" hidden="1">{#N/A,#N/A,TRUE,"preg4";#N/A,#N/A,TRUE,"bazpr99"}</definedName>
    <definedName name="ljljlk" localSheetId="0" hidden="1">{#N/A,#N/A,TRUE,"preg4";#N/A,#N/A,TRUE,"bazpr2001"}</definedName>
    <definedName name="ljljlk" localSheetId="1" hidden="1">{#N/A,#N/A,TRUE,"preg4";#N/A,#N/A,TRUE,"bazpr2001"}</definedName>
    <definedName name="ljljlk" hidden="1">{#N/A,#N/A,TRUE,"preg4";#N/A,#N/A,TRUE,"bazpr2001"}</definedName>
    <definedName name="ljlk" localSheetId="0" hidden="1">{#N/A,#N/A,TRUE,"preg4";#N/A,#N/A,TRUE,"bazpr99"}</definedName>
    <definedName name="ljlk" localSheetId="1" hidden="1">{#N/A,#N/A,TRUE,"preg4";#N/A,#N/A,TRUE,"bazpr99"}</definedName>
    <definedName name="ljlk" hidden="1">{#N/A,#N/A,TRUE,"preg4";#N/A,#N/A,TRUE,"bazpr99"}</definedName>
    <definedName name="Ljupka" localSheetId="0" hidden="1">{#N/A,#N/A,TRUE,"preg4";#N/A,#N/A,TRUE,"bazpr2000"}</definedName>
    <definedName name="Ljupka" localSheetId="1" hidden="1">{#N/A,#N/A,TRUE,"preg4";#N/A,#N/A,TRUE,"bazpr2000"}</definedName>
    <definedName name="Ljupka" hidden="1">{#N/A,#N/A,TRUE,"preg4";#N/A,#N/A,TRUE,"bazpr2000"}</definedName>
    <definedName name="lo" localSheetId="0" hidden="1">{#N/A,#N/A,TRUE,"preg4";#N/A,#N/A,TRUE,"bazpr99"}</definedName>
    <definedName name="lo" localSheetId="1" hidden="1">{#N/A,#N/A,TRUE,"preg4";#N/A,#N/A,TRUE,"bazpr99"}</definedName>
    <definedName name="lo" hidden="1">{#N/A,#N/A,TRUE,"preg4";#N/A,#N/A,TRUE,"bazpr99"}</definedName>
    <definedName name="Loan_Amount">#REF!</definedName>
    <definedName name="Loan_Start">#REF!</definedName>
    <definedName name="Loan_Years">#REF!</definedName>
    <definedName name="m" localSheetId="0" hidden="1">{#N/A,#N/A,TRUE,"preg4";#N/A,#N/A,TRUE,"bazpr99"}</definedName>
    <definedName name="m" localSheetId="1" hidden="1">{#N/A,#N/A,TRUE,"preg4";#N/A,#N/A,TRUE,"bazpr99"}</definedName>
    <definedName name="m" hidden="1">{#N/A,#N/A,TRUE,"preg4";#N/A,#N/A,TRUE,"bazpr99"}</definedName>
    <definedName name="maja" localSheetId="0" hidden="1">{#N/A,#N/A,TRUE,"preg4";#N/A,#N/A,TRUE,"bazpr2001"}</definedName>
    <definedName name="maja" localSheetId="1" hidden="1">{#N/A,#N/A,TRUE,"preg4";#N/A,#N/A,TRUE,"bazpr2001"}</definedName>
    <definedName name="maja" hidden="1">{#N/A,#N/A,TRUE,"preg4";#N/A,#N/A,TRUE,"bazpr2001"}</definedName>
    <definedName name="majadrvzavnizapisi" localSheetId="0" hidden="1">{#N/A,#N/A,TRUE,"preg4";#N/A,#N/A,TRUE,"bazpr99"}</definedName>
    <definedName name="majadrvzavnizapisi" localSheetId="1" hidden="1">{#N/A,#N/A,TRUE,"preg4";#N/A,#N/A,TRUE,"bazpr99"}</definedName>
    <definedName name="majadrvzavnizapisi" hidden="1">{#N/A,#N/A,TRUE,"preg4";#N/A,#N/A,TRUE,"bazpr99"}</definedName>
    <definedName name="majahjyg" hidden="1">{#N/A,#N/A,TRUE,"preg4";#N/A,#N/A,TRUE,"bazpr2001"}</definedName>
    <definedName name="majamaja" localSheetId="0" hidden="1">{#N/A,#N/A,TRUE,"preg4";#N/A,#N/A,TRUE,"bazpr99"}</definedName>
    <definedName name="majamaja" localSheetId="1" hidden="1">{#N/A,#N/A,TRUE,"preg4";#N/A,#N/A,TRUE,"bazpr99"}</definedName>
    <definedName name="majamaja" hidden="1">{#N/A,#N/A,TRUE,"preg4";#N/A,#N/A,TRUE,"bazpr99"}</definedName>
    <definedName name="MAKJFKSLADJV" localSheetId="0" hidden="1">{#N/A,#N/A,TRUE,"preg4";#N/A,#N/A,TRUE,"bazpr99"}</definedName>
    <definedName name="MAKJFKSLADJV" localSheetId="1" hidden="1">{#N/A,#N/A,TRUE,"preg4";#N/A,#N/A,TRUE,"bazpr99"}</definedName>
    <definedName name="MAKJFKSLADJV" hidden="1">{#N/A,#N/A,TRUE,"preg4";#N/A,#N/A,TRUE,"bazpr99"}</definedName>
    <definedName name="maskjcias" localSheetId="0" hidden="1">{#N/A,#N/A,TRUE,"preg4";#N/A,#N/A,TRUE,"bazpr2001"}</definedName>
    <definedName name="maskjcias" localSheetId="1" hidden="1">{#N/A,#N/A,TRUE,"preg4";#N/A,#N/A,TRUE,"bazpr2001"}</definedName>
    <definedName name="maskjcias" hidden="1">{#N/A,#N/A,TRUE,"preg4";#N/A,#N/A,TRUE,"bazpr2001"}</definedName>
    <definedName name="men." localSheetId="0" hidden="1">{#N/A,#N/A,TRUE,"preg4";#N/A,#N/A,TRUE,"bazpr99"}</definedName>
    <definedName name="men." localSheetId="1" hidden="1">{#N/A,#N/A,TRUE,"preg4";#N/A,#N/A,TRUE,"bazpr99"}</definedName>
    <definedName name="men." hidden="1">{#N/A,#N/A,TRUE,"preg4";#N/A,#N/A,TRUE,"bazpr99"}</definedName>
    <definedName name="merww" localSheetId="0" hidden="1">{#N/A,#N/A,TRUE,"preg4";#N/A,#N/A,TRUE,"bazpr99"}</definedName>
    <definedName name="merww" localSheetId="1" hidden="1">{#N/A,#N/A,TRUE,"preg4";#N/A,#N/A,TRUE,"bazpr99"}</definedName>
    <definedName name="merww" hidden="1">{#N/A,#N/A,TRUE,"preg4";#N/A,#N/A,TRUE,"bazpr99"}</definedName>
    <definedName name="mi" localSheetId="0" hidden="1">{#N/A,#N/A,TRUE,"preg4";#N/A,#N/A,TRUE,"bazpr2001"}</definedName>
    <definedName name="mi" localSheetId="1" hidden="1">{#N/A,#N/A,TRUE,"preg4";#N/A,#N/A,TRUE,"bazpr2001"}</definedName>
    <definedName name="mi" hidden="1">{#N/A,#N/A,TRUE,"preg4";#N/A,#N/A,TRUE,"bazpr2001"}</definedName>
    <definedName name="mj" localSheetId="0" hidden="1">{#N/A,#N/A,TRUE,"preg4";#N/A,#N/A,TRUE,"bazpr99"}</definedName>
    <definedName name="mj" localSheetId="1" hidden="1">{#N/A,#N/A,TRUE,"preg4";#N/A,#N/A,TRUE,"bazpr99"}</definedName>
    <definedName name="mj" hidden="1">{#N/A,#N/A,TRUE,"preg4";#N/A,#N/A,TRUE,"bazpr99"}</definedName>
    <definedName name="mja" localSheetId="0" hidden="1">{#N/A,#N/A,TRUE,"preg4";#N/A,#N/A,TRUE,"bazpr99"}</definedName>
    <definedName name="mja" localSheetId="1" hidden="1">{#N/A,#N/A,TRUE,"preg4";#N/A,#N/A,TRUE,"bazpr99"}</definedName>
    <definedName name="mja" hidden="1">{#N/A,#N/A,TRUE,"preg4";#N/A,#N/A,TRUE,"bazpr99"}</definedName>
    <definedName name="mjata" localSheetId="0" hidden="1">{#N/A,#N/A,TRUE,"preg4";#N/A,#N/A,TRUE,"bazpr2001"}</definedName>
    <definedName name="mjata" localSheetId="1" hidden="1">{#N/A,#N/A,TRUE,"preg4";#N/A,#N/A,TRUE,"bazpr2001"}</definedName>
    <definedName name="mjata" hidden="1">{#N/A,#N/A,TRUE,"preg4";#N/A,#N/A,TRUE,"bazpr2001"}</definedName>
    <definedName name="mjhgdcb" localSheetId="0" hidden="1">{#N/A,#N/A,TRUE,"preg4";#N/A,#N/A,TRUE,"bazpr99"}</definedName>
    <definedName name="mjhgdcb" localSheetId="1" hidden="1">{#N/A,#N/A,TRUE,"preg4";#N/A,#N/A,TRUE,"bazpr99"}</definedName>
    <definedName name="mjhgdcb" hidden="1">{#N/A,#N/A,TRUE,"preg4";#N/A,#N/A,TRUE,"bazpr99"}</definedName>
    <definedName name="mju" localSheetId="0" hidden="1">{#N/A,#N/A,TRUE,"preg4";#N/A,#N/A,TRUE,"bazpr2001"}</definedName>
    <definedName name="mju" localSheetId="1" hidden="1">{#N/A,#N/A,TRUE,"preg4";#N/A,#N/A,TRUE,"bazpr2001"}</definedName>
    <definedName name="mju" hidden="1">{#N/A,#N/A,TRUE,"preg4";#N/A,#N/A,TRUE,"bazpr2001"}</definedName>
    <definedName name="mk" localSheetId="0" hidden="1">{#N/A,#N/A,TRUE,"preg4";#N/A,#N/A,TRUE,"bazpr2001"}</definedName>
    <definedName name="mk" localSheetId="1" hidden="1">{#N/A,#N/A,TRUE,"preg4";#N/A,#N/A,TRUE,"bazpr2001"}</definedName>
    <definedName name="mk" hidden="1">{#N/A,#N/A,TRUE,"preg4";#N/A,#N/A,TRUE,"bazpr2001"}</definedName>
    <definedName name="mka" localSheetId="0" hidden="1">{#N/A,#N/A,TRUE,"preg4";#N/A,#N/A,TRUE,"bazpr2001"}</definedName>
    <definedName name="mka" localSheetId="1" hidden="1">{#N/A,#N/A,TRUE,"preg4";#N/A,#N/A,TRUE,"bazpr2001"}</definedName>
    <definedName name="mka" hidden="1">{#N/A,#N/A,TRUE,"preg4";#N/A,#N/A,TRUE,"bazpr2001"}</definedName>
    <definedName name="mkij" localSheetId="0" hidden="1">{#N/A,#N/A,TRUE,"preg4";#N/A,#N/A,TRUE,"bazpr2000"}</definedName>
    <definedName name="mkij" localSheetId="1" hidden="1">{#N/A,#N/A,TRUE,"preg4";#N/A,#N/A,TRUE,"bazpr2000"}</definedName>
    <definedName name="mkij" hidden="1">{#N/A,#N/A,TRUE,"preg4";#N/A,#N/A,TRUE,"bazpr2000"}</definedName>
    <definedName name="mkiuh" localSheetId="0" hidden="1">{#N/A,#N/A,TRUE,"preg4";#N/A,#N/A,TRUE,"bazpr2000"}</definedName>
    <definedName name="mkiuh" localSheetId="1" hidden="1">{#N/A,#N/A,TRUE,"preg4";#N/A,#N/A,TRUE,"bazpr2000"}</definedName>
    <definedName name="mkiuh" hidden="1">{#N/A,#N/A,TRUE,"preg4";#N/A,#N/A,TRUE,"bazpr2000"}</definedName>
    <definedName name="mkiut" localSheetId="0" hidden="1">{#N/A,#N/A,TRUE,"preg4";#N/A,#N/A,TRUE,"bazpr99"}</definedName>
    <definedName name="mkiut" localSheetId="1" hidden="1">{#N/A,#N/A,TRUE,"preg4";#N/A,#N/A,TRUE,"bazpr99"}</definedName>
    <definedName name="mkiut" hidden="1">{#N/A,#N/A,TRUE,"preg4";#N/A,#N/A,TRUE,"bazpr99"}</definedName>
    <definedName name="mkosdfjkopr" localSheetId="0" hidden="1">{#N/A,#N/A,TRUE,"preg4";#N/A,#N/A,TRUE,"bazpr99"}</definedName>
    <definedName name="mkosdfjkopr" localSheetId="1" hidden="1">{#N/A,#N/A,TRUE,"preg4";#N/A,#N/A,TRUE,"bazpr99"}</definedName>
    <definedName name="mkosdfjkopr" hidden="1">{#N/A,#N/A,TRUE,"preg4";#N/A,#N/A,TRUE,"bazpr99"}</definedName>
    <definedName name="mmmmmmmmmmmmmmmmmmmmmmm" localSheetId="0" hidden="1">{#N/A,#N/A,TRUE,"preg4";#N/A,#N/A,TRUE,"bazpr99"}</definedName>
    <definedName name="mmmmmmmmmmmmmmmmmmmmmmm" localSheetId="1" hidden="1">{#N/A,#N/A,TRUE,"preg4";#N/A,#N/A,TRUE,"bazpr99"}</definedName>
    <definedName name="mmmmmmmmmmmmmmmmmmmmmmm" hidden="1">{#N/A,#N/A,TRUE,"preg4";#N/A,#N/A,TRUE,"bazpr99"}</definedName>
    <definedName name="mnaifhasi" localSheetId="0" hidden="1">{#N/A,#N/A,TRUE,"preg4";#N/A,#N/A,TRUE,"bazpr99"}</definedName>
    <definedName name="mnaifhasi" localSheetId="1" hidden="1">{#N/A,#N/A,TRUE,"preg4";#N/A,#N/A,TRUE,"bazpr99"}</definedName>
    <definedName name="mnaifhasi" hidden="1">{#N/A,#N/A,TRUE,"preg4";#N/A,#N/A,TRUE,"bazpr99"}</definedName>
    <definedName name="mskfhdj" localSheetId="0" hidden="1">{#N/A,#N/A,TRUE,"preg4";#N/A,#N/A,TRUE,"bazpr99"}</definedName>
    <definedName name="mskfhdj" localSheetId="1" hidden="1">{#N/A,#N/A,TRUE,"preg4";#N/A,#N/A,TRUE,"bazpr99"}</definedName>
    <definedName name="mskfhdj" hidden="1">{#N/A,#N/A,TRUE,"preg4";#N/A,#N/A,TRUE,"bazpr99"}</definedName>
    <definedName name="NAMES">#REF!</definedName>
    <definedName name="ncvihjvckl" localSheetId="0" hidden="1">{#N/A,#N/A,TRUE,"preg4";#N/A,#N/A,TRUE,"bazpr99"}</definedName>
    <definedName name="ncvihjvckl" localSheetId="1" hidden="1">{#N/A,#N/A,TRUE,"preg4";#N/A,#N/A,TRUE,"bazpr99"}</definedName>
    <definedName name="ncvihjvckl" hidden="1">{#N/A,#N/A,TRUE,"preg4";#N/A,#N/A,TRUE,"bazpr99"}</definedName>
    <definedName name="neda" localSheetId="0" hidden="1">{#N/A,#N/A,TRUE,"preg4";#N/A,#N/A,TRUE,"bazpr99"}</definedName>
    <definedName name="neda" localSheetId="1" hidden="1">{#N/A,#N/A,TRUE,"preg4";#N/A,#N/A,TRUE,"bazpr99"}</definedName>
    <definedName name="neda" hidden="1">{#N/A,#N/A,TRUE,"preg4";#N/A,#N/A,TRUE,"bazpr99"}</definedName>
    <definedName name="nedaa" localSheetId="0" hidden="1">{#N/A,#N/A,TRUE,"preg4";#N/A,#N/A,TRUE,"bazpr2000"}</definedName>
    <definedName name="nedaa" localSheetId="1" hidden="1">{#N/A,#N/A,TRUE,"preg4";#N/A,#N/A,TRUE,"bazpr2000"}</definedName>
    <definedName name="nedaa" hidden="1">{#N/A,#N/A,TRUE,"preg4";#N/A,#N/A,TRUE,"bazpr2000"}</definedName>
    <definedName name="njata" localSheetId="0" hidden="1">{#N/A,#N/A,TRUE,"preg4";#N/A,#N/A,TRUE,"bazpr99"}</definedName>
    <definedName name="njata" localSheetId="1" hidden="1">{#N/A,#N/A,TRUE,"preg4";#N/A,#N/A,TRUE,"bazpr99"}</definedName>
    <definedName name="njata" hidden="1">{#N/A,#N/A,TRUE,"preg4";#N/A,#N/A,TRUE,"bazpr99"}</definedName>
    <definedName name="nty" localSheetId="0" hidden="1">{#N/A,#N/A,TRUE,"preg4";#N/A,#N/A,TRUE,"bazpr2000"}</definedName>
    <definedName name="nty" localSheetId="1" hidden="1">{#N/A,#N/A,TRUE,"preg4";#N/A,#N/A,TRUE,"bazpr2000"}</definedName>
    <definedName name="nty" hidden="1">{#N/A,#N/A,TRUE,"preg4";#N/A,#N/A,TRUE,"bazpr2000"}</definedName>
    <definedName name="Num_Pmt_Per_Year">#REF!</definedName>
    <definedName name="Number_of_Payments">MATCH(0.01,End_Bal,-1)+1</definedName>
    <definedName name="nut" localSheetId="0" hidden="1">{#N/A,#N/A,TRUE,"preg4";#N/A,#N/A,TRUE,"bazpr99"}</definedName>
    <definedName name="nut" localSheetId="1" hidden="1">{#N/A,#N/A,TRUE,"preg4";#N/A,#N/A,TRUE,"bazpr99"}</definedName>
    <definedName name="nut" hidden="1">{#N/A,#N/A,TRUE,"preg4";#N/A,#N/A,TRUE,"bazpr99"}</definedName>
    <definedName name="oioi" localSheetId="0" hidden="1">{#N/A,#N/A,TRUE,"preg4";#N/A,#N/A,TRUE,"bazpr99"}</definedName>
    <definedName name="oioi" localSheetId="1" hidden="1">{#N/A,#N/A,TRUE,"preg4";#N/A,#N/A,TRUE,"bazpr99"}</definedName>
    <definedName name="oioi" hidden="1">{#N/A,#N/A,TRUE,"preg4";#N/A,#N/A,TRUE,"bazpr99"}</definedName>
    <definedName name="ok" localSheetId="0" hidden="1">{#N/A,#N/A,TRUE,"preg4";#N/A,#N/A,TRUE,"bazpr2000"}</definedName>
    <definedName name="ok" localSheetId="1" hidden="1">{#N/A,#N/A,TRUE,"preg4";#N/A,#N/A,TRUE,"bazpr2000"}</definedName>
    <definedName name="ok" hidden="1">{#N/A,#N/A,TRUE,"preg4";#N/A,#N/A,TRUE,"bazpr2000"}</definedName>
    <definedName name="p" localSheetId="0" hidden="1">{#N/A,#N/A,TRUE,"preg4";#N/A,#N/A,TRUE,"bazpr99"}</definedName>
    <definedName name="p" localSheetId="1" hidden="1">{#N/A,#N/A,TRUE,"preg4";#N/A,#N/A,TRUE,"bazpr99"}</definedName>
    <definedName name="p" hidden="1">{#N/A,#N/A,TRUE,"preg4";#N/A,#N/A,TRUE,"bazpr99"}</definedName>
    <definedName name="Pay_Date">#REF!</definedName>
    <definedName name="Pay_Num">#REF!</definedName>
    <definedName name="Payment_Date">DATE(YEAR(Loan_Start),MONTH(Loan_Start)+Payment_Number,DAY(Loan_Start))</definedName>
    <definedName name="pazar" localSheetId="0" hidden="1">{#N/A,#N/A,TRUE,"preg4";#N/A,#N/A,TRUE,"bazpr99"}</definedName>
    <definedName name="pazar" localSheetId="1" hidden="1">{#N/A,#N/A,TRUE,"preg4";#N/A,#N/A,TRUE,"bazpr99"}</definedName>
    <definedName name="pazar" hidden="1">{#N/A,#N/A,TRUE,"preg4";#N/A,#N/A,TRUE,"bazpr99"}</definedName>
    <definedName name="pazar2000" localSheetId="0" hidden="1">{#N/A,#N/A,TRUE,"preg4";#N/A,#N/A,TRUE,"bazpr99"}</definedName>
    <definedName name="pazar2000" localSheetId="1" hidden="1">{#N/A,#N/A,TRUE,"preg4";#N/A,#N/A,TRUE,"bazpr99"}</definedName>
    <definedName name="pazar2000" hidden="1">{#N/A,#N/A,TRUE,"preg4";#N/A,#N/A,TRUE,"bazpr99"}</definedName>
    <definedName name="PHV_godishen" localSheetId="0">#REF!</definedName>
    <definedName name="PHV_godishen" localSheetId="1">#REF!</definedName>
    <definedName name="PHV_godishen">#REF!</definedName>
    <definedName name="pita" localSheetId="0" hidden="1">{#N/A,#N/A,TRUE,"preg4";#N/A,#N/A,TRUE,"bazpr99"}</definedName>
    <definedName name="pita" localSheetId="1" hidden="1">{#N/A,#N/A,TRUE,"preg4";#N/A,#N/A,TRUE,"bazpr99"}</definedName>
    <definedName name="pita" hidden="1">{#N/A,#N/A,TRUE,"preg4";#N/A,#N/A,TRUE,"bazpr99"}</definedName>
    <definedName name="pitaa" localSheetId="0" hidden="1">{#N/A,#N/A,TRUE,"preg4";#N/A,#N/A,TRUE,"bazpr99"}</definedName>
    <definedName name="pitaa" localSheetId="1" hidden="1">{#N/A,#N/A,TRUE,"preg4";#N/A,#N/A,TRUE,"bazpr99"}</definedName>
    <definedName name="pitaa" hidden="1">{#N/A,#N/A,TRUE,"preg4";#N/A,#N/A,TRUE,"bazpr99"}</definedName>
    <definedName name="pl" localSheetId="0" hidden="1">{#N/A,#N/A,TRUE,"preg4";#N/A,#N/A,TRUE,"bazpr99"}</definedName>
    <definedName name="pl" localSheetId="1" hidden="1">{#N/A,#N/A,TRUE,"preg4";#N/A,#N/A,TRUE,"bazpr99"}</definedName>
    <definedName name="pl" hidden="1">{#N/A,#N/A,TRUE,"preg4";#N/A,#N/A,TRUE,"bazpr99"}</definedName>
    <definedName name="plasmani" localSheetId="0" hidden="1">{#N/A,#N/A,TRUE,"preg4";#N/A,#N/A,TRUE,"bazpr99"}</definedName>
    <definedName name="plasmani" localSheetId="1" hidden="1">{#N/A,#N/A,TRUE,"preg4";#N/A,#N/A,TRUE,"bazpr99"}</definedName>
    <definedName name="plasmani" hidden="1">{#N/A,#N/A,TRUE,"preg4";#N/A,#N/A,TRUE,"bazpr99"}</definedName>
    <definedName name="ploiu" localSheetId="0" hidden="1">{#N/A,#N/A,TRUE,"preg4";#N/A,#N/A,TRUE,"bazpr99"}</definedName>
    <definedName name="ploiu" localSheetId="1" hidden="1">{#N/A,#N/A,TRUE,"preg4";#N/A,#N/A,TRUE,"bazpr99"}</definedName>
    <definedName name="ploiu" hidden="1">{#N/A,#N/A,TRUE,"preg4";#N/A,#N/A,TRUE,"bazpr99"}</definedName>
    <definedName name="po" localSheetId="0" hidden="1">{#N/A,#N/A,TRUE,"preg4";#N/A,#N/A,TRUE,"bazpr99"}</definedName>
    <definedName name="po" localSheetId="1" hidden="1">{#N/A,#N/A,TRUE,"preg4";#N/A,#N/A,TRUE,"bazpr99"}</definedName>
    <definedName name="po" hidden="1">{#N/A,#N/A,TRUE,"preg4";#N/A,#N/A,TRUE,"bazpr99"}</definedName>
    <definedName name="pop" localSheetId="0" hidden="1">{#N/A,#N/A,TRUE,"preg4";#N/A,#N/A,TRUE,"bazpr99"}</definedName>
    <definedName name="pop" localSheetId="1" hidden="1">{#N/A,#N/A,TRUE,"preg4";#N/A,#N/A,TRUE,"bazpr99"}</definedName>
    <definedName name="pop" hidden="1">{#N/A,#N/A,TRUE,"preg4";#N/A,#N/A,TRUE,"bazpr99"}</definedName>
    <definedName name="popopo" localSheetId="0" hidden="1">{#N/A,#N/A,TRUE,"preg4";#N/A,#N/A,TRUE,"bazpr2001"}</definedName>
    <definedName name="popopo" localSheetId="1" hidden="1">{#N/A,#N/A,TRUE,"preg4";#N/A,#N/A,TRUE,"bazpr2001"}</definedName>
    <definedName name="popopo" hidden="1">{#N/A,#N/A,TRUE,"preg4";#N/A,#N/A,TRUE,"bazpr2001"}</definedName>
    <definedName name="pp" localSheetId="0" hidden="1">{#N/A,#N/A,TRUE,"preg4";#N/A,#N/A,TRUE,"bazpr2000"}</definedName>
    <definedName name="pp" localSheetId="1" hidden="1">{#N/A,#N/A,TRUE,"preg4";#N/A,#N/A,TRUE,"bazpr2000"}</definedName>
    <definedName name="pp" hidden="1">{#N/A,#N/A,TRUE,"preg4";#N/A,#N/A,TRUE,"bazpr2000"}</definedName>
    <definedName name="Princ">#REF!</definedName>
    <definedName name="_xlnm.Print_Area" localSheetId="0">'Анекс 1'!$A$1:$M$169</definedName>
    <definedName name="_xlnm.Print_Area" localSheetId="1">'Анекс 2'!$A$1:$M$99</definedName>
    <definedName name="_xlnm.Print_Area" localSheetId="22">'Анекс 23'!$B$1:$G$22</definedName>
    <definedName name="_xlnm.Print_Area" localSheetId="2">'Анекс 3'!$A$1:$M$110</definedName>
    <definedName name="_xlnm.Print_Area" localSheetId="38">'Анекс 39'!$A$1:$C$12</definedName>
    <definedName name="_xlnm.Print_Area" localSheetId="3">'Анекс 4'!$A$1:$J$19</definedName>
    <definedName name="_xlnm.Print_Area" localSheetId="4">'Анекс 5'!$B$1:$S$26</definedName>
    <definedName name="_xlnm.Print_Area" localSheetId="5">'Анекс 6'!$A$1:$AN$23</definedName>
    <definedName name="_xlnm.Print_Area" localSheetId="6">'Анекс 7'!$A$1:$K$19</definedName>
    <definedName name="_xlnm.Print_Area" localSheetId="7">'Анекс 8'!$B$1:$L$21</definedName>
    <definedName name="_xlnm.Print_Area" localSheetId="8">'Анекс 9'!$B$1:$H$26</definedName>
    <definedName name="_xlnm.Print_Area">#REF!</definedName>
    <definedName name="PRINT_AREA_MI">#REF!</definedName>
    <definedName name="Print_Area_Reset">OFFSET(Full_Print,0,0,Last_Row)</definedName>
    <definedName name="_xlnm.Print_Titles" localSheetId="0">'Анекс 1'!$4:$6</definedName>
    <definedName name="_xlnm.Print_Titles" localSheetId="1">'Анекс 2'!$6:$7</definedName>
    <definedName name="PRINT_TITLES_MI" localSheetId="0">#REF!</definedName>
    <definedName name="PRINT_TITLES_MI" localSheetId="1">#REF!</definedName>
    <definedName name="PRINT_TITLES_MI">#REF!</definedName>
    <definedName name="profitability">#REF!</definedName>
    <definedName name="promgraf" localSheetId="0">[3]GRAFPROM!#REF!</definedName>
    <definedName name="promgraf" localSheetId="1">[3]GRAFPROM!#REF!</definedName>
    <definedName name="promgraf">[3]GRAFPROM!#REF!</definedName>
    <definedName name="q" localSheetId="0" hidden="1">{#N/A,#N/A,TRUE,"preg4";#N/A,#N/A,TRUE,"bazpr99"}</definedName>
    <definedName name="q" localSheetId="1" hidden="1">{#N/A,#N/A,TRUE,"preg4";#N/A,#N/A,TRUE,"bazpr99"}</definedName>
    <definedName name="q" hidden="1">{#N/A,#N/A,TRUE,"preg4";#N/A,#N/A,TRUE,"bazpr99"}</definedName>
    <definedName name="Q_MMF2_UVOZ" localSheetId="0">#REF!</definedName>
    <definedName name="Q_MMF2_UVOZ" localSheetId="1">#REF!</definedName>
    <definedName name="Q_MMF2_UVOZ">#REF!</definedName>
    <definedName name="qqq" localSheetId="0" hidden="1">{#N/A,#N/A,TRUE,"preg4";#N/A,#N/A,TRUE,"bazpr2000"}</definedName>
    <definedName name="qqq" localSheetId="1" hidden="1">{#N/A,#N/A,TRUE,"preg4";#N/A,#N/A,TRUE,"bazpr2000"}</definedName>
    <definedName name="qqq" hidden="1">{#N/A,#N/A,TRUE,"preg4";#N/A,#N/A,TRUE,"bazpr2000"}</definedName>
    <definedName name="qryBRTRANSPROMET_period" localSheetId="0">#REF!</definedName>
    <definedName name="qryBRTRANSPROMET_period" localSheetId="1">#REF!</definedName>
    <definedName name="qryBRTRANSPROMET_period">#REF!</definedName>
    <definedName name="qwew" localSheetId="0" hidden="1">{#N/A,#N/A,TRUE,"preg4";#N/A,#N/A,TRUE,"bazpr2000"}</definedName>
    <definedName name="qwew" localSheetId="1" hidden="1">{#N/A,#N/A,TRUE,"preg4";#N/A,#N/A,TRUE,"bazpr2000"}</definedName>
    <definedName name="qwew" hidden="1">{#N/A,#N/A,TRUE,"preg4";#N/A,#N/A,TRUE,"bazpr2000"}</definedName>
    <definedName name="QYU_KO" localSheetId="0">#REF!</definedName>
    <definedName name="QYU_KO" localSheetId="1">#REF!</definedName>
    <definedName name="QYU_KO">#REF!</definedName>
    <definedName name="redk" localSheetId="0" hidden="1">{#N/A,#N/A,TRUE,"preg4";#N/A,#N/A,TRUE,"bazpr99"}</definedName>
    <definedName name="redk" localSheetId="1" hidden="1">{#N/A,#N/A,TRUE,"preg4";#N/A,#N/A,TRUE,"bazpr99"}</definedName>
    <definedName name="redk" hidden="1">{#N/A,#N/A,TRUE,"preg4";#N/A,#N/A,TRUE,"bazpr99"}</definedName>
    <definedName name="rfrf" localSheetId="0" hidden="1">{#N/A,#N/A,TRUE,"preg4";#N/A,#N/A,TRUE,"bazpr2001"}</definedName>
    <definedName name="rfrf" localSheetId="1" hidden="1">{#N/A,#N/A,TRUE,"preg4";#N/A,#N/A,TRUE,"bazpr2001"}</definedName>
    <definedName name="rfrf" hidden="1">{#N/A,#N/A,TRUE,"preg4";#N/A,#N/A,TRUE,"bazpr2001"}</definedName>
    <definedName name="rt" localSheetId="0" hidden="1">{#N/A,#N/A,TRUE,"preg4";#N/A,#N/A,TRUE,"bazpr99"}</definedName>
    <definedName name="rt" localSheetId="1" hidden="1">{#N/A,#N/A,TRUE,"preg4";#N/A,#N/A,TRUE,"bazpr99"}</definedName>
    <definedName name="rt" hidden="1">{#N/A,#N/A,TRUE,"preg4";#N/A,#N/A,TRUE,"bazpr99"}</definedName>
    <definedName name="s" localSheetId="0" hidden="1">{#N/A,#N/A,TRUE,"preg4";#N/A,#N/A,TRUE,"bazpr99"}</definedName>
    <definedName name="s" localSheetId="1" hidden="1">{#N/A,#N/A,TRUE,"preg4";#N/A,#N/A,TRUE,"bazpr99"}</definedName>
    <definedName name="s" hidden="1">{#N/A,#N/A,TRUE,"preg4";#N/A,#N/A,TRUE,"bazpr99"}</definedName>
    <definedName name="sasa" localSheetId="0" hidden="1">{#N/A,#N/A,TRUE,"preg4";#N/A,#N/A,TRUE,"bazpr99"}</definedName>
    <definedName name="sasa" localSheetId="1" hidden="1">{#N/A,#N/A,TRUE,"preg4";#N/A,#N/A,TRUE,"bazpr99"}</definedName>
    <definedName name="sasa" hidden="1">{#N/A,#N/A,TRUE,"preg4";#N/A,#N/A,TRUE,"bazpr99"}</definedName>
    <definedName name="Sched_Pay">#REF!</definedName>
    <definedName name="Scheduled_Extra_Payments">#REF!</definedName>
    <definedName name="Scheduled_Interest_Rate">#REF!</definedName>
    <definedName name="Scheduled_Monthly_Payment">#REF!</definedName>
    <definedName name="scv" localSheetId="0" hidden="1">{#N/A,#N/A,TRUE,"preg4";#N/A,#N/A,TRUE,"bazpr99"}</definedName>
    <definedName name="scv" localSheetId="1" hidden="1">{#N/A,#N/A,TRUE,"preg4";#N/A,#N/A,TRUE,"bazpr99"}</definedName>
    <definedName name="scv" hidden="1">{#N/A,#N/A,TRUE,"preg4";#N/A,#N/A,TRUE,"bazpr99"}</definedName>
    <definedName name="sdac" localSheetId="0" hidden="1">{#N/A,#N/A,TRUE,"preg4";#N/A,#N/A,TRUE,"bazpr99"}</definedName>
    <definedName name="sdac" localSheetId="1" hidden="1">{#N/A,#N/A,TRUE,"preg4";#N/A,#N/A,TRUE,"bazpr99"}</definedName>
    <definedName name="sdac" hidden="1">{#N/A,#N/A,TRUE,"preg4";#N/A,#N/A,TRUE,"bazpr99"}</definedName>
    <definedName name="sdc" localSheetId="0">[4]BAZA!#REF!</definedName>
    <definedName name="sdc" localSheetId="1">[4]BAZA!#REF!</definedName>
    <definedName name="sdc">[4]BAZA!#REF!</definedName>
    <definedName name="sdfds" localSheetId="0" hidden="1">{#N/A,#N/A,TRUE,"preg4";#N/A,#N/A,TRUE,"bazpr99"}</definedName>
    <definedName name="sdfds" localSheetId="1" hidden="1">{#N/A,#N/A,TRUE,"preg4";#N/A,#N/A,TRUE,"bazpr99"}</definedName>
    <definedName name="sdfds" hidden="1">{#N/A,#N/A,TRUE,"preg4";#N/A,#N/A,TRUE,"bazpr99"}</definedName>
    <definedName name="SDGCB" localSheetId="0" hidden="1">{#N/A,#N/A,TRUE,"preg4";#N/A,#N/A,TRUE,"bazpr99"}</definedName>
    <definedName name="SDGCB" localSheetId="1" hidden="1">{#N/A,#N/A,TRUE,"preg4";#N/A,#N/A,TRUE,"bazpr99"}</definedName>
    <definedName name="SDGCB" hidden="1">{#N/A,#N/A,TRUE,"preg4";#N/A,#N/A,TRUE,"bazpr99"}</definedName>
    <definedName name="sds" localSheetId="0" hidden="1">{#N/A,#N/A,TRUE,"preg4";#N/A,#N/A,TRUE,"bazpr99"}</definedName>
    <definedName name="sds" localSheetId="1" hidden="1">{#N/A,#N/A,TRUE,"preg4";#N/A,#N/A,TRUE,"bazpr99"}</definedName>
    <definedName name="sds" hidden="1">{#N/A,#N/A,TRUE,"preg4";#N/A,#N/A,TRUE,"bazpr99"}</definedName>
    <definedName name="sdvg" localSheetId="0" hidden="1">{#N/A,#N/A,TRUE,"preg4";#N/A,#N/A,TRUE,"bazpr2000"}</definedName>
    <definedName name="sdvg" localSheetId="1" hidden="1">{#N/A,#N/A,TRUE,"preg4";#N/A,#N/A,TRUE,"bazpr2000"}</definedName>
    <definedName name="sdvg" hidden="1">{#N/A,#N/A,TRUE,"preg4";#N/A,#N/A,TRUE,"bazpr2000"}</definedName>
    <definedName name="se" localSheetId="0" hidden="1">{#N/A,#N/A,TRUE,"preg4";#N/A,#N/A,TRUE,"bazpr99"}</definedName>
    <definedName name="se" localSheetId="1" hidden="1">{#N/A,#N/A,TRUE,"preg4";#N/A,#N/A,TRUE,"bazpr99"}</definedName>
    <definedName name="se" hidden="1">{#N/A,#N/A,TRUE,"preg4";#N/A,#N/A,TRUE,"bazpr99"}</definedName>
    <definedName name="Sel_Econ_Ind" localSheetId="0">#REF!</definedName>
    <definedName name="Sel_Econ_Ind" localSheetId="1">#REF!</definedName>
    <definedName name="Sel_Econ_Ind">#REF!</definedName>
    <definedName name="sfdv" localSheetId="0" hidden="1">{#N/A,#N/A,TRUE,"preg4";#N/A,#N/A,TRUE,"bazpr2001"}</definedName>
    <definedName name="sfdv" localSheetId="1" hidden="1">{#N/A,#N/A,TRUE,"preg4";#N/A,#N/A,TRUE,"bazpr2001"}</definedName>
    <definedName name="sfdv" hidden="1">{#N/A,#N/A,TRUE,"preg4";#N/A,#N/A,TRUE,"bazpr2001"}</definedName>
    <definedName name="Soobra_aj__skladirawe_i_vrski" localSheetId="0">#REF!</definedName>
    <definedName name="Soobra_aj__skladirawe_i_vrski" localSheetId="1">#REF!</definedName>
    <definedName name="Soobra_aj__skladirawe_i_vrski">#REF!</definedName>
    <definedName name="ss" localSheetId="0" hidden="1">{#N/A,#N/A,TRUE,"preg4";#N/A,#N/A,TRUE,"bazpr2001"}</definedName>
    <definedName name="ss" localSheetId="1" hidden="1">{#N/A,#N/A,TRUE,"preg4";#N/A,#N/A,TRUE,"bazpr2001"}</definedName>
    <definedName name="ss" hidden="1">{#N/A,#N/A,TRUE,"preg4";#N/A,#N/A,TRUE,"bazpr2001"}</definedName>
    <definedName name="SSpogrupi">#REF!</definedName>
    <definedName name="t">#REF!</definedName>
    <definedName name="tabela" localSheetId="0" hidden="1">{#N/A,#N/A,TRUE,"preg4";#N/A,#N/A,TRUE,"bazpr99"}</definedName>
    <definedName name="tabela" localSheetId="1" hidden="1">{#N/A,#N/A,TRUE,"preg4";#N/A,#N/A,TRUE,"bazpr99"}</definedName>
    <definedName name="tabela" hidden="1">{#N/A,#N/A,TRUE,"preg4";#N/A,#N/A,TRUE,"bazpr99"}</definedName>
    <definedName name="teo" localSheetId="0" hidden="1">{#N/A,#N/A,TRUE,"preg4";#N/A,#N/A,TRUE,"bazpr2001"}</definedName>
    <definedName name="teo" localSheetId="1" hidden="1">{#N/A,#N/A,TRUE,"preg4";#N/A,#N/A,TRUE,"bazpr2001"}</definedName>
    <definedName name="teo" hidden="1">{#N/A,#N/A,TRUE,"preg4";#N/A,#N/A,TRUE,"bazpr2001"}</definedName>
    <definedName name="Total_Interest">#REF!</definedName>
    <definedName name="Total_Pay">#REF!</definedName>
    <definedName name="Total_Payment">Scheduled_Payment+Extra_Payment</definedName>
    <definedName name="trd" localSheetId="0" hidden="1">{#N/A,#N/A,TRUE,"preg4";#N/A,#N/A,TRUE,"bazpr2001"}</definedName>
    <definedName name="trd" localSheetId="1" hidden="1">{#N/A,#N/A,TRUE,"preg4";#N/A,#N/A,TRUE,"bazpr2001"}</definedName>
    <definedName name="trd" hidden="1">{#N/A,#N/A,TRUE,"preg4";#N/A,#N/A,TRUE,"bazpr2001"}</definedName>
    <definedName name="Trgovija_na_golemo_i_malo__popravka_na_motorni_vozila__motocikli_i_predmeti_za_li_na_upotreba_i_za_doma_instva" localSheetId="0">#REF!</definedName>
    <definedName name="Trgovija_na_golemo_i_malo__popravka_na_motorni_vozila__motocikli_i_predmeti_za_li_na_upotreba_i_za_doma_instva" localSheetId="1">#REF!</definedName>
    <definedName name="Trgovija_na_golemo_i_malo__popravka_na_motorni_vozila__motocikli_i_predmeti_za_li_na_upotreba_i_za_doma_instva">#REF!</definedName>
    <definedName name="UVOZ_DORABOTKI_99_TRBR" localSheetId="0">#REF!</definedName>
    <definedName name="UVOZ_DORABOTKI_99_TRBR" localSheetId="1">#REF!</definedName>
    <definedName name="UVOZ_DORABOTKI_99_TRBR">#REF!</definedName>
    <definedName name="UVOZ2000_10" localSheetId="0">#REF!</definedName>
    <definedName name="UVOZ2000_10" localSheetId="1">#REF!</definedName>
    <definedName name="UVOZ2000_10">#REF!</definedName>
    <definedName name="UVOZ2000_10_27" localSheetId="0">#REF!</definedName>
    <definedName name="UVOZ2000_10_27" localSheetId="1">#REF!</definedName>
    <definedName name="UVOZ2000_10_27">#REF!</definedName>
    <definedName name="UVOZ2000_27" localSheetId="0">#REF!</definedName>
    <definedName name="UVOZ2000_27" localSheetId="1">#REF!</definedName>
    <definedName name="UVOZ2000_27">#REF!</definedName>
    <definedName name="UVOZ2001_27" localSheetId="0">#REF!</definedName>
    <definedName name="UVOZ2001_27" localSheetId="1">#REF!</definedName>
    <definedName name="UVOZ2001_27">#REF!</definedName>
    <definedName name="UVOZ2002_27" localSheetId="0">#REF!</definedName>
    <definedName name="UVOZ2002_27" localSheetId="1">#REF!</definedName>
    <definedName name="UVOZ2002_27">#REF!</definedName>
    <definedName name="UVOZ2003_27" localSheetId="0">#REF!</definedName>
    <definedName name="UVOZ2003_27" localSheetId="1">#REF!</definedName>
    <definedName name="UVOZ2003_27">#REF!</definedName>
    <definedName name="UVOZ98_10_27" localSheetId="0">[4]BAZA!#REF!</definedName>
    <definedName name="UVOZ98_10_27" localSheetId="1">[4]BAZA!#REF!</definedName>
    <definedName name="UVOZ98_10_27">[4]BAZA!#REF!</definedName>
    <definedName name="Values_Entered">IF(Loan_Amount*Interest_Rate*Loan_Years*Loan_Start&gt;0,1,0)</definedName>
    <definedName name="vnhjikjcd" localSheetId="0" hidden="1">{#N/A,#N/A,TRUE,"preg4";#N/A,#N/A,TRUE,"bazpr2000"}</definedName>
    <definedName name="vnhjikjcd" localSheetId="1" hidden="1">{#N/A,#N/A,TRUE,"preg4";#N/A,#N/A,TRUE,"bazpr2000"}</definedName>
    <definedName name="vnhjikjcd" hidden="1">{#N/A,#N/A,TRUE,"preg4";#N/A,#N/A,TRUE,"bazpr2000"}</definedName>
    <definedName name="vtre" localSheetId="0" hidden="1">{#N/A,#N/A,TRUE,"preg4";#N/A,#N/A,TRUE,"bazpr2001"}</definedName>
    <definedName name="vtre" localSheetId="1" hidden="1">{#N/A,#N/A,TRUE,"preg4";#N/A,#N/A,TRUE,"bazpr2001"}</definedName>
    <definedName name="vtre" hidden="1">{#N/A,#N/A,TRUE,"preg4";#N/A,#N/A,TRUE,"bazpr2001"}</definedName>
    <definedName name="w">#REF!</definedName>
    <definedName name="wdxsdsf" localSheetId="0" hidden="1">{#N/A,#N/A,TRUE,"preg4";#N/A,#N/A,TRUE,"bazpr2000"}</definedName>
    <definedName name="wdxsdsf" localSheetId="1" hidden="1">{#N/A,#N/A,TRUE,"preg4";#N/A,#N/A,TRUE,"bazpr2000"}</definedName>
    <definedName name="wdxsdsf" hidden="1">{#N/A,#N/A,TRUE,"preg4";#N/A,#N/A,TRUE,"bazpr2000"}</definedName>
    <definedName name="wfr" localSheetId="0" hidden="1">{#N/A,#N/A,TRUE,"preg4";#N/A,#N/A,TRUE,"bazpr99"}</definedName>
    <definedName name="wfr" localSheetId="1" hidden="1">{#N/A,#N/A,TRUE,"preg4";#N/A,#N/A,TRUE,"bazpr99"}</definedName>
    <definedName name="wfr" hidden="1">{#N/A,#N/A,TRUE,"preg4";#N/A,#N/A,TRUE,"bazpr99"}</definedName>
    <definedName name="wrn.PAZAR." localSheetId="0" hidden="1">{#N/A,#N/A,TRUE,"preg4";#N/A,#N/A,TRUE,"bazpr2001"}</definedName>
    <definedName name="wrn.PAZAR." localSheetId="1" hidden="1">{#N/A,#N/A,TRUE,"preg4";#N/A,#N/A,TRUE,"bazpr2001"}</definedName>
    <definedName name="wrn.PAZAR." hidden="1">{#N/A,#N/A,TRUE,"preg4";#N/A,#N/A,TRUE,"bazpr2001"}</definedName>
    <definedName name="wrn.pazar_1." localSheetId="0" hidden="1">{#N/A,#N/A,TRUE,"preg4";#N/A,#N/A,TRUE,"bazpr2003";#N/A,#N/A,TRUE,"preg4";#N/A,#N/A,TRUE,"bazpr2003";#N/A,#N/A,TRUE,"bazpr2003"}</definedName>
    <definedName name="wrn.pazar_1." localSheetId="1" hidden="1">{#N/A,#N/A,TRUE,"preg4";#N/A,#N/A,TRUE,"bazpr2003";#N/A,#N/A,TRUE,"preg4";#N/A,#N/A,TRUE,"bazpr2003";#N/A,#N/A,TRUE,"bazpr2003"}</definedName>
    <definedName name="wrn.pazar_1." hidden="1">{#N/A,#N/A,TRUE,"preg4";#N/A,#N/A,TRUE,"bazpr2003";#N/A,#N/A,TRUE,"preg4";#N/A,#N/A,TRUE,"bazpr2003";#N/A,#N/A,TRUE,"bazpr2003"}</definedName>
    <definedName name="wrn1.pazar." localSheetId="0" hidden="1">{#N/A,#N/A,TRUE,"preg4";#N/A,#N/A,TRUE,"bazpr99"}</definedName>
    <definedName name="wrn1.pazar." localSheetId="1" hidden="1">{#N/A,#N/A,TRUE,"preg4";#N/A,#N/A,TRUE,"bazpr99"}</definedName>
    <definedName name="wrn1.pazar." hidden="1">{#N/A,#N/A,TRUE,"preg4";#N/A,#N/A,TRUE,"bazpr99"}</definedName>
    <definedName name="z" localSheetId="0" hidden="1">{#N/A,#N/A,TRUE,"preg4";#N/A,#N/A,TRUE,"bazpr99"}</definedName>
    <definedName name="z" localSheetId="1" hidden="1">{#N/A,#N/A,TRUE,"preg4";#N/A,#N/A,TRUE,"bazpr99"}</definedName>
    <definedName name="z" hidden="1">{#N/A,#N/A,TRUE,"preg4";#N/A,#N/A,TRUE,"bazpr99"}</definedName>
    <definedName name="zadolzenost" localSheetId="0" hidden="1">{#N/A,#N/A,TRUE,"preg4";#N/A,#N/A,TRUE,"bazpr2001"}</definedName>
    <definedName name="zadolzenost" localSheetId="1" hidden="1">{#N/A,#N/A,TRUE,"preg4";#N/A,#N/A,TRUE,"bazpr2001"}</definedName>
    <definedName name="zadolzenost" hidden="1">{#N/A,#N/A,TRUE,"preg4";#N/A,#N/A,TRUE,"bazpr2001"}</definedName>
    <definedName name="Zemjodelstvo" localSheetId="0">#REF!</definedName>
    <definedName name="Zemjodelstvo" localSheetId="1">#REF!</definedName>
    <definedName name="Zemjodelstvo">#REF!</definedName>
    <definedName name="zz" localSheetId="0" hidden="1">{#N/A,#N/A,TRUE,"preg4";#N/A,#N/A,TRUE,"bazpr2000"}</definedName>
    <definedName name="zz" localSheetId="1" hidden="1">{#N/A,#N/A,TRUE,"preg4";#N/A,#N/A,TRUE,"bazpr2000"}</definedName>
    <definedName name="zz" hidden="1">{#N/A,#N/A,TRUE,"preg4";#N/A,#N/A,TRUE,"bazpr2000"}</definedName>
    <definedName name="zzzz" localSheetId="0" hidden="1">{#N/A,#N/A,TRUE,"preg4";#N/A,#N/A,TRUE,"bazpr99"}</definedName>
    <definedName name="zzzz" localSheetId="1" hidden="1">{#N/A,#N/A,TRUE,"preg4";#N/A,#N/A,TRUE,"bazpr99"}</definedName>
    <definedName name="zzzz" hidden="1">{#N/A,#N/A,TRUE,"preg4";#N/A,#N/A,TRUE,"bazpr99"}</definedName>
    <definedName name="а">#REF!</definedName>
    <definedName name="уво">#REF!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23" i="150" l="1"/>
  <c r="G23" i="150"/>
  <c r="J19" i="150"/>
  <c r="J20" i="150" s="1"/>
  <c r="I19" i="150"/>
  <c r="I20" i="150" s="1"/>
  <c r="H19" i="150"/>
  <c r="H20" i="150" s="1"/>
  <c r="F19" i="150"/>
  <c r="F21" i="150" s="1"/>
  <c r="E19" i="150"/>
  <c r="E21" i="150" s="1"/>
  <c r="D19" i="150"/>
  <c r="D21" i="150" s="1"/>
  <c r="K18" i="150"/>
  <c r="G18" i="150"/>
  <c r="K17" i="150"/>
  <c r="G17" i="150"/>
  <c r="G19" i="150" s="1"/>
  <c r="G20" i="150" s="1"/>
  <c r="J15" i="150"/>
  <c r="I15" i="150"/>
  <c r="H15" i="150"/>
  <c r="K15" i="150" s="1"/>
  <c r="G15" i="150"/>
  <c r="F15" i="150"/>
  <c r="E15" i="150"/>
  <c r="D15" i="150"/>
  <c r="K14" i="150"/>
  <c r="K13" i="150"/>
  <c r="K12" i="150"/>
  <c r="G10" i="150"/>
  <c r="J9" i="150"/>
  <c r="J10" i="150" s="1"/>
  <c r="I9" i="150"/>
  <c r="I21" i="150" s="1"/>
  <c r="H9" i="150"/>
  <c r="H21" i="150" s="1"/>
  <c r="G9" i="150"/>
  <c r="K8" i="150"/>
  <c r="G8" i="150"/>
  <c r="K7" i="150"/>
  <c r="G7" i="150"/>
  <c r="H37" i="146"/>
  <c r="I37" i="146" s="1"/>
  <c r="G37" i="146"/>
  <c r="I36" i="146"/>
  <c r="H36" i="146"/>
  <c r="G36" i="146"/>
  <c r="H35" i="146"/>
  <c r="I35" i="146" s="1"/>
  <c r="G35" i="146"/>
  <c r="H34" i="146"/>
  <c r="I34" i="146" s="1"/>
  <c r="G34" i="146"/>
  <c r="H33" i="146"/>
  <c r="I33" i="146" s="1"/>
  <c r="G33" i="146"/>
  <c r="I32" i="146"/>
  <c r="H32" i="146"/>
  <c r="G32" i="146"/>
  <c r="H31" i="146"/>
  <c r="I31" i="146" s="1"/>
  <c r="G31" i="146"/>
  <c r="H30" i="146"/>
  <c r="I30" i="146" s="1"/>
  <c r="G30" i="146"/>
  <c r="H29" i="146"/>
  <c r="I29" i="146" s="1"/>
  <c r="G29" i="146"/>
  <c r="I28" i="146"/>
  <c r="H28" i="146"/>
  <c r="G28" i="146"/>
  <c r="H27" i="146"/>
  <c r="I27" i="146" s="1"/>
  <c r="G27" i="146"/>
  <c r="H26" i="146"/>
  <c r="I26" i="146" s="1"/>
  <c r="G26" i="146"/>
  <c r="H25" i="146"/>
  <c r="I25" i="146" s="1"/>
  <c r="G25" i="146"/>
  <c r="I24" i="146"/>
  <c r="H24" i="146"/>
  <c r="G24" i="146"/>
  <c r="H23" i="146"/>
  <c r="I23" i="146" s="1"/>
  <c r="G23" i="146"/>
  <c r="H22" i="146"/>
  <c r="I22" i="146" s="1"/>
  <c r="G22" i="146"/>
  <c r="H21" i="146"/>
  <c r="I21" i="146" s="1"/>
  <c r="G21" i="146"/>
  <c r="I20" i="146"/>
  <c r="H20" i="146"/>
  <c r="G20" i="146"/>
  <c r="H19" i="146"/>
  <c r="I19" i="146" s="1"/>
  <c r="G19" i="146"/>
  <c r="H18" i="146"/>
  <c r="I18" i="146" s="1"/>
  <c r="G18" i="146"/>
  <c r="H17" i="146"/>
  <c r="I17" i="146" s="1"/>
  <c r="G17" i="146"/>
  <c r="I16" i="146"/>
  <c r="H16" i="146"/>
  <c r="G16" i="146"/>
  <c r="H15" i="146"/>
  <c r="I15" i="146" s="1"/>
  <c r="G15" i="146"/>
  <c r="H14" i="146"/>
  <c r="I14" i="146" s="1"/>
  <c r="G14" i="146"/>
  <c r="I13" i="146"/>
  <c r="H13" i="146"/>
  <c r="G13" i="146"/>
  <c r="I12" i="146"/>
  <c r="H12" i="146"/>
  <c r="G12" i="146"/>
  <c r="H11" i="146"/>
  <c r="I11" i="146" s="1"/>
  <c r="G11" i="146"/>
  <c r="H10" i="146"/>
  <c r="I10" i="146" s="1"/>
  <c r="G10" i="146"/>
  <c r="I9" i="146"/>
  <c r="H9" i="146"/>
  <c r="G9" i="146"/>
  <c r="I8" i="146"/>
  <c r="H8" i="146"/>
  <c r="G8" i="146"/>
  <c r="I44" i="145"/>
  <c r="H44" i="145"/>
  <c r="G44" i="145"/>
  <c r="E44" i="145"/>
  <c r="I43" i="145"/>
  <c r="H43" i="145"/>
  <c r="G43" i="145"/>
  <c r="E43" i="145"/>
  <c r="I42" i="145"/>
  <c r="H42" i="145"/>
  <c r="G42" i="145"/>
  <c r="E42" i="145"/>
  <c r="I41" i="145"/>
  <c r="H41" i="145"/>
  <c r="G41" i="145"/>
  <c r="E41" i="145"/>
  <c r="I40" i="145"/>
  <c r="H40" i="145"/>
  <c r="G40" i="145"/>
  <c r="E40" i="145"/>
  <c r="I39" i="145"/>
  <c r="H39" i="145"/>
  <c r="G39" i="145"/>
  <c r="E39" i="145"/>
  <c r="I38" i="145"/>
  <c r="H38" i="145"/>
  <c r="G38" i="145"/>
  <c r="E38" i="145"/>
  <c r="I37" i="145"/>
  <c r="H37" i="145"/>
  <c r="G37" i="145"/>
  <c r="E37" i="145"/>
  <c r="I36" i="145"/>
  <c r="H36" i="145"/>
  <c r="G36" i="145"/>
  <c r="E36" i="145"/>
  <c r="I35" i="145"/>
  <c r="H35" i="145"/>
  <c r="G35" i="145"/>
  <c r="E35" i="145"/>
  <c r="I34" i="145"/>
  <c r="H34" i="145"/>
  <c r="G34" i="145"/>
  <c r="E34" i="145"/>
  <c r="I33" i="145"/>
  <c r="H33" i="145"/>
  <c r="G33" i="145"/>
  <c r="E33" i="145"/>
  <c r="I32" i="145"/>
  <c r="H32" i="145"/>
  <c r="G32" i="145"/>
  <c r="E32" i="145"/>
  <c r="I31" i="145"/>
  <c r="H31" i="145"/>
  <c r="G31" i="145"/>
  <c r="E31" i="145"/>
  <c r="I30" i="145"/>
  <c r="H30" i="145"/>
  <c r="G30" i="145"/>
  <c r="E30" i="145"/>
  <c r="I29" i="145"/>
  <c r="H29" i="145"/>
  <c r="G29" i="145"/>
  <c r="E29" i="145"/>
  <c r="I28" i="145"/>
  <c r="H28" i="145"/>
  <c r="G28" i="145"/>
  <c r="E28" i="145"/>
  <c r="I27" i="145"/>
  <c r="H27" i="145"/>
  <c r="G27" i="145"/>
  <c r="E27" i="145"/>
  <c r="I26" i="145"/>
  <c r="H26" i="145"/>
  <c r="G26" i="145"/>
  <c r="E26" i="145"/>
  <c r="I25" i="145"/>
  <c r="H25" i="145"/>
  <c r="G25" i="145"/>
  <c r="E25" i="145"/>
  <c r="I24" i="145"/>
  <c r="H24" i="145"/>
  <c r="G24" i="145"/>
  <c r="E24" i="145"/>
  <c r="I23" i="145"/>
  <c r="H23" i="145"/>
  <c r="G23" i="145"/>
  <c r="E23" i="145"/>
  <c r="I22" i="145"/>
  <c r="H22" i="145"/>
  <c r="G22" i="145"/>
  <c r="E22" i="145"/>
  <c r="I21" i="145"/>
  <c r="H21" i="145"/>
  <c r="G21" i="145"/>
  <c r="E21" i="145"/>
  <c r="I20" i="145"/>
  <c r="H20" i="145"/>
  <c r="G20" i="145"/>
  <c r="E20" i="145"/>
  <c r="I19" i="145"/>
  <c r="H19" i="145"/>
  <c r="G19" i="145"/>
  <c r="E19" i="145"/>
  <c r="I18" i="145"/>
  <c r="H18" i="145"/>
  <c r="G18" i="145"/>
  <c r="E18" i="145"/>
  <c r="I17" i="145"/>
  <c r="H17" i="145"/>
  <c r="G17" i="145"/>
  <c r="E17" i="145"/>
  <c r="I16" i="145"/>
  <c r="H16" i="145"/>
  <c r="G16" i="145"/>
  <c r="E16" i="145"/>
  <c r="I15" i="145"/>
  <c r="H15" i="145"/>
  <c r="G15" i="145"/>
  <c r="E15" i="145"/>
  <c r="I14" i="145"/>
  <c r="H14" i="145"/>
  <c r="G14" i="145"/>
  <c r="E14" i="145"/>
  <c r="I13" i="145"/>
  <c r="H13" i="145"/>
  <c r="G13" i="145"/>
  <c r="E13" i="145"/>
  <c r="I12" i="145"/>
  <c r="H12" i="145"/>
  <c r="G12" i="145"/>
  <c r="E12" i="145"/>
  <c r="I11" i="145"/>
  <c r="H11" i="145"/>
  <c r="G11" i="145"/>
  <c r="E11" i="145"/>
  <c r="I10" i="145"/>
  <c r="H10" i="145"/>
  <c r="G10" i="145"/>
  <c r="E10" i="145"/>
  <c r="I9" i="145"/>
  <c r="H9" i="145"/>
  <c r="G9" i="145"/>
  <c r="E9" i="145"/>
  <c r="I8" i="145"/>
  <c r="H8" i="145"/>
  <c r="G8" i="145"/>
  <c r="E8" i="145"/>
  <c r="G21" i="150" l="1"/>
  <c r="G22" i="150" s="1"/>
  <c r="E24" i="150"/>
  <c r="E22" i="150"/>
  <c r="H22" i="150"/>
  <c r="H24" i="150"/>
  <c r="F24" i="150"/>
  <c r="F22" i="150"/>
  <c r="G24" i="150"/>
  <c r="D24" i="150"/>
  <c r="D22" i="150"/>
  <c r="I24" i="150"/>
  <c r="I22" i="150"/>
  <c r="K20" i="150"/>
  <c r="D20" i="150"/>
  <c r="H10" i="150"/>
  <c r="E20" i="150"/>
  <c r="I10" i="150"/>
  <c r="F20" i="150"/>
  <c r="J21" i="150"/>
  <c r="K9" i="150"/>
  <c r="K19" i="150"/>
  <c r="J22" i="150" l="1"/>
  <c r="K22" i="150" s="1"/>
  <c r="J24" i="150"/>
  <c r="K10" i="150"/>
  <c r="K21" i="150"/>
  <c r="K24" i="150" s="1"/>
  <c r="M167" i="126" l="1"/>
  <c r="M166" i="126"/>
  <c r="Q16" i="121" l="1"/>
  <c r="Q17" i="121" s="1"/>
  <c r="F19" i="118"/>
  <c r="E19" i="118"/>
  <c r="D19" i="118"/>
  <c r="F15" i="118"/>
  <c r="E15" i="118"/>
  <c r="D15" i="118"/>
  <c r="F10" i="118"/>
  <c r="E10" i="118"/>
  <c r="D10" i="118"/>
  <c r="O17" i="117"/>
  <c r="N17" i="117"/>
  <c r="M17" i="117"/>
  <c r="O16" i="117"/>
  <c r="N16" i="117"/>
  <c r="M16" i="117"/>
  <c r="O15" i="117"/>
  <c r="N15" i="117"/>
  <c r="M15" i="117"/>
  <c r="O14" i="117"/>
  <c r="N14" i="117"/>
  <c r="M14" i="117"/>
  <c r="O13" i="117"/>
  <c r="N13" i="117"/>
  <c r="M13" i="117"/>
  <c r="O12" i="117"/>
  <c r="N12" i="117"/>
  <c r="M12" i="117"/>
  <c r="O11" i="117"/>
  <c r="N11" i="117"/>
  <c r="M11" i="117"/>
  <c r="O10" i="117"/>
  <c r="N10" i="117"/>
  <c r="M10" i="117"/>
  <c r="O9" i="117"/>
  <c r="N9" i="117"/>
  <c r="M9" i="117"/>
  <c r="O8" i="117"/>
  <c r="N8" i="117"/>
  <c r="M8" i="117"/>
</calcChain>
</file>

<file path=xl/sharedStrings.xml><?xml version="1.0" encoding="utf-8"?>
<sst xmlns="http://schemas.openxmlformats.org/spreadsheetml/2006/main" count="2622" uniqueCount="1126">
  <si>
    <t>во милиони денари</t>
  </si>
  <si>
    <t>Големи банки</t>
  </si>
  <si>
    <t>Средни банки</t>
  </si>
  <si>
    <t>Мали банки</t>
  </si>
  <si>
    <t>Вкупно</t>
  </si>
  <si>
    <t>Датум</t>
  </si>
  <si>
    <t>Домаќинства</t>
  </si>
  <si>
    <t>Потрошувачки кредити</t>
  </si>
  <si>
    <t>Кредитни картички</t>
  </si>
  <si>
    <t>Автомобилски кредити</t>
  </si>
  <si>
    <t>Други кредити</t>
  </si>
  <si>
    <t>Трговци-поединци</t>
  </si>
  <si>
    <t>Земјоделство, шумарство и рибарство</t>
  </si>
  <si>
    <t>Индустрија</t>
  </si>
  <si>
    <t>Градежништво</t>
  </si>
  <si>
    <t>Трговија на големо и мало</t>
  </si>
  <si>
    <t>Објекти за сместување и сервисни дејности со храна</t>
  </si>
  <si>
    <t>Останати дејности</t>
  </si>
  <si>
    <t>Нефинансиски друштва</t>
  </si>
  <si>
    <t>Опис</t>
  </si>
  <si>
    <t>Побарувања врз основа на провизии и надоместоци</t>
  </si>
  <si>
    <t>АКТИВА</t>
  </si>
  <si>
    <t>ПАСИВА</t>
  </si>
  <si>
    <t>12.2015</t>
  </si>
  <si>
    <t>12.2016</t>
  </si>
  <si>
    <t>Резервен фонд</t>
  </si>
  <si>
    <t>Ревалоризациски резерви</t>
  </si>
  <si>
    <t>Анекс бр.1</t>
  </si>
  <si>
    <t>БИЛАНС НА СОСТОЈБА - АКТИВА</t>
  </si>
  <si>
    <t>Денарски парични средства</t>
  </si>
  <si>
    <t>Девизни парични средства</t>
  </si>
  <si>
    <t>Чекови и меници</t>
  </si>
  <si>
    <t>Задолжителна резерва и задолжителни депозити</t>
  </si>
  <si>
    <t>ВГРАДЕНИ ДЕРИВАТИ И ДЕРИВАТНИ СРЕДСТВА ЧУВАНИ ЗА УПРАВУВАЊЕ СО РИЗИК</t>
  </si>
  <si>
    <t>Депозити кај централната банка</t>
  </si>
  <si>
    <t>Сметки кај домашните банки</t>
  </si>
  <si>
    <t>Исправка на вредноста на сметките кај домашните банки</t>
  </si>
  <si>
    <t>unrealised</t>
  </si>
  <si>
    <t>Сметки кај странските банки</t>
  </si>
  <si>
    <t>Исправка на вредноста на сметките кај странските банки</t>
  </si>
  <si>
    <t xml:space="preserve">Депозити во нерезидентите-финансиски друштва </t>
  </si>
  <si>
    <t>Исправка на вредноста на депозитите во нерезидентите-финансиски друштва</t>
  </si>
  <si>
    <t>Кредити на домашните банки</t>
  </si>
  <si>
    <t>Кредити на штедилниците</t>
  </si>
  <si>
    <t>Исправка на вредноста (оштетување на средствата) на кредитите на штедилниците</t>
  </si>
  <si>
    <t>Кредити на осигурителните друштва</t>
  </si>
  <si>
    <t>Исправка на вредноста (оштетување на средствата) на кредитите на осигурителните друштва</t>
  </si>
  <si>
    <t>Кредити на други финансиски друштва</t>
  </si>
  <si>
    <t>Акумулирана амортизација на кредитите на другите финансиски друштва</t>
  </si>
  <si>
    <t>Исправка на вредноста (оштетување на средствата) на кредитите на другите финансиски друштва</t>
  </si>
  <si>
    <t>Побарувања врз основа на откупени побарувања (факторинг и форфетирање) од нерезидентите - финансиски друштва</t>
  </si>
  <si>
    <t>Побарувања врз основа на откупени побарувања (факторинг и форфетирање) од нерезидентите - финансиските друштва</t>
  </si>
  <si>
    <t>Исправка на вредноста (оштетување на средствата) на побарувањата врз основа на откупени побарувања (факторинг и форфетирање) од нерезидентите-финансиски друштва</t>
  </si>
  <si>
    <t>Сомнителни и спорни побарувања од финансиските друштва</t>
  </si>
  <si>
    <t>Исправка на вредноста (оштетување на средствата) на сомнителните и спорните побарувања на финансиските друштва</t>
  </si>
  <si>
    <t>Кредити на нефинансиските друштва</t>
  </si>
  <si>
    <t>Акумулирана амортизација на кредитите на нефинансиските друштва</t>
  </si>
  <si>
    <t>Исправка на вредноста на кредитите на нефинансиските друштва</t>
  </si>
  <si>
    <t>Кредити на секторот „држава“</t>
  </si>
  <si>
    <t>Акумулирана амортизација на кредитите на секторот „држава“</t>
  </si>
  <si>
    <t>Исправка на вредноста на кредитите на секторот „држава“</t>
  </si>
  <si>
    <t>Кредити на непрофитните институции коишто им служат на домаќинствата</t>
  </si>
  <si>
    <t>Акумулирана амортизација на кредитите на непрофитните институции коишто им служат на домаќинствата</t>
  </si>
  <si>
    <t>Исправка на вредноста на кредитите на непрофитните институции коишто им служат на домаќинствата</t>
  </si>
  <si>
    <t>Кредити на домаќинствата</t>
  </si>
  <si>
    <t>Акумулирана амортизација на кредитите на домаќинствата</t>
  </si>
  <si>
    <t>Исправка на вредноста на кредитите на домаќинствата</t>
  </si>
  <si>
    <t>Побарувања за плаќањата извршени врз основа на дадени авали на хартии од вредност и гаранции</t>
  </si>
  <si>
    <t>Исправка на вредноста на побарувањата за плаќања извршени врз основа на дадени авали на хартии од вредност и гаранции</t>
  </si>
  <si>
    <t>Побарувања врз основа на откупени побарувања (факторинг и форфетирање) од секторот „држава“</t>
  </si>
  <si>
    <t>Побарувања врз основа на финансиски лизинг од нефинансиските друштва</t>
  </si>
  <si>
    <t>Побарувања врз основа на финансиски лизинг од домаќинствата</t>
  </si>
  <si>
    <t>Исправка на вредноста на побарувањата врз основа на финансиски лизинг од домаќинствата</t>
  </si>
  <si>
    <t>Пласмани во нефинансиските друштва - нерезиденти</t>
  </si>
  <si>
    <t>Акумулирана амортизација на кредитите на нефинансиските друштва - нерезиденти</t>
  </si>
  <si>
    <t>Исправка на вредноста на кредитите на нефинансиските друштва - нерезиденти</t>
  </si>
  <si>
    <t>Пласмани на домаќинствата - нерезиденти</t>
  </si>
  <si>
    <t>Негативни салда на тековните сметки на нерезиденти</t>
  </si>
  <si>
    <t>Сомнителни и спорни побарувања од нефинансиските субјекти</t>
  </si>
  <si>
    <t>Исправка на вредноста (оштетување на средствата) на сомнителните и спорните побарувања на нефинансиските субјекти</t>
  </si>
  <si>
    <t>ПОБАРУВАЊА ВРЗ ОСНОВА НА КАМАТИ</t>
  </si>
  <si>
    <t xml:space="preserve">Побарувања врз основа на камати од кредити и пласмани во денари </t>
  </si>
  <si>
    <t>Побарувања врз основа на камати од кредити и пласмани во странска валута</t>
  </si>
  <si>
    <t>Побарувања врз основа на камати од кредити и пласмани во денари со валутна клаузула</t>
  </si>
  <si>
    <t>Побарувања врз основа на камати од хартии од вредност во денари</t>
  </si>
  <si>
    <t>Побарувања врз основа на камати од хартии од вредност во странска валута</t>
  </si>
  <si>
    <t>Побарувања врз основа на камати од хартии од вредност во денари со валутна клаузула</t>
  </si>
  <si>
    <t>Побарувања врз основа на камати на други инструменти</t>
  </si>
  <si>
    <t>Побарувања врз основа на камати на депозити во денари</t>
  </si>
  <si>
    <t>Побарувања врз основа на камати на депозити во странска валута</t>
  </si>
  <si>
    <t>ВЛОЖУВАЊА ВО ПРИДРУЖЕНИ ДРУШТВА, ПОДРУЖНИЦИ И ЗАЕДНИЧКИ ВЛОЖУВАЊА</t>
  </si>
  <si>
    <t>Вложувања во придружени друштва</t>
  </si>
  <si>
    <t>Вложувања во подружници</t>
  </si>
  <si>
    <t>ОСТАНАТА АКТИВА</t>
  </si>
  <si>
    <t>Сомнителни и спорни побарувања врз основа на провизии и надоместоци</t>
  </si>
  <si>
    <t>Други средства</t>
  </si>
  <si>
    <t>Побарувања од купувачи и други побарувања</t>
  </si>
  <si>
    <t>Одложени приходи, однапред платени трошоци и привремени сметки</t>
  </si>
  <si>
    <t>ПРЕЗЕМЕНИ СРЕДСТВА ВРЗ ОСНОВА НА НЕНАПЛАТЕНИ ПОБАРУВАЊА</t>
  </si>
  <si>
    <t>Преземени средства врз основа на ненаплатени побарувања</t>
  </si>
  <si>
    <t>Оштетување на преземените средства врз основа на ненаплатени побарувања</t>
  </si>
  <si>
    <t>НЕМАТЕРИЈАЛНИ СРЕДСТВА</t>
  </si>
  <si>
    <t>Патенти, лиценци и концесии</t>
  </si>
  <si>
    <t>Софтвер</t>
  </si>
  <si>
    <t>Други права</t>
  </si>
  <si>
    <t>Други ставки на нематеријалните средства</t>
  </si>
  <si>
    <t>ОСНОВНИ СРЕДСТВА (НЕДВИЖНОСТ И ОПРЕМА)</t>
  </si>
  <si>
    <t>Земјиште</t>
  </si>
  <si>
    <t>Градежни објекти</t>
  </si>
  <si>
    <t>Опрема</t>
  </si>
  <si>
    <t>Други ставки на недвижностите и опремата</t>
  </si>
  <si>
    <t>Недвижности и опрема во подготовка</t>
  </si>
  <si>
    <t>Оштетување на недвижностите и опремата</t>
  </si>
  <si>
    <t>НЕТЕКОВНИ СРЕДСТВА КОИШТО СЕ ЧУВААТ ЗА ПРОДАЖБА</t>
  </si>
  <si>
    <t>Набавна вредност на нетековните средства коишто се чуваат за продажба</t>
  </si>
  <si>
    <t>Денарски побарувања врз основа на работи во име и за сметка на други</t>
  </si>
  <si>
    <t>Побарувања врз основа на работи во име и за сметка на други во странска валута</t>
  </si>
  <si>
    <t>Денарски обврски врз основа на работи во име и за сметка на други</t>
  </si>
  <si>
    <t>Обврски врз основа на работи во име и за сметка на други во странска валута</t>
  </si>
  <si>
    <t>Останати побарувања врз основа на работење во име и за сметка на други</t>
  </si>
  <si>
    <t xml:space="preserve">Останати обврски врз основа на работи во име и за сметка на други </t>
  </si>
  <si>
    <t>ВКУПНА АКТИВА</t>
  </si>
  <si>
    <t>Анекс бр.2</t>
  </si>
  <si>
    <t>БИЛАНС НА СОСТОЈБА - ПАСИВА</t>
  </si>
  <si>
    <t>Деривати во странска валута чувани за тргување</t>
  </si>
  <si>
    <t>ДЕПОЗИТИ НА ФИНАНСИСКИ ИНСТИТУЦИИ</t>
  </si>
  <si>
    <t>Депозити на домашните банки</t>
  </si>
  <si>
    <t>Депозити на штедилниците</t>
  </si>
  <si>
    <t>Депозити на осигурителните друштва</t>
  </si>
  <si>
    <t>Депозити на други финансиски институции</t>
  </si>
  <si>
    <t>Депозити на финансиските институции - нерезиденти</t>
  </si>
  <si>
    <t>Ограничени депозити и други депозити на финансиските институции</t>
  </si>
  <si>
    <t>ДЕПОЗИТИ ПО ВИДУВАЊЕ НА НЕФИНАНСИСКИТЕ СУБЈЕКТИ</t>
  </si>
  <si>
    <t>Тековни сметки и депозити по видување на нефинансиските друштва во денари</t>
  </si>
  <si>
    <t>Тековни сметки и депозити по видување на секторот „држава“ во денари</t>
  </si>
  <si>
    <t>Тековни сметки и депозити по видување на непрофитните институции коишто им служат на домаќинствата во денари</t>
  </si>
  <si>
    <t>Тековни сметки и депозити по видување на домаќинствата во денари</t>
  </si>
  <si>
    <t>Тековни сметки и депозити по видување на нерезиденти во денари</t>
  </si>
  <si>
    <t>Тековни сметки и депозити по видување на нефинансиските друштва во странска валута</t>
  </si>
  <si>
    <t>Тековни сметки и депозити по видување на секторот „држава“ во странска валута</t>
  </si>
  <si>
    <t>Тековни сметки и депозити по видување на непрофитните институции коишто им служат на домаќинствата во странска валута</t>
  </si>
  <si>
    <t>Тековни сметки и депозити по видување на домаќинствата во странска валута</t>
  </si>
  <si>
    <t>Тековни сметки и депозити по видување на нерезиденти во странска валута</t>
  </si>
  <si>
    <t>Ограничени депозити и други депозити на нефинансиските субјекти</t>
  </si>
  <si>
    <t>КРАТКОРОЧНИ ДЕПОЗИТИ НА НЕФИНАНСИСКИТЕ СУБЈЕКТИ</t>
  </si>
  <si>
    <t>Денарски краткорочни депозити на нефинансиските друштва</t>
  </si>
  <si>
    <t>Денарски краткорочни депозити на секторот „држава“</t>
  </si>
  <si>
    <t>Денарски краткорочни депозити на непрофитните институции коишто им служат на домаќинствата</t>
  </si>
  <si>
    <t>Денарски краткорочни депозити на домаќинствата</t>
  </si>
  <si>
    <t>Денарски краткорочни депозити на нерезиденти - нефинансиски субјекти</t>
  </si>
  <si>
    <t>Краткорочни депозити во странска валута на нефинансиските друштва</t>
  </si>
  <si>
    <t>Краткорочни депозити во странска валута на непрофитните институции коишто им служат на домаќинствата</t>
  </si>
  <si>
    <t>Краткорочни депозити во странска валута на домаќинствата</t>
  </si>
  <si>
    <t>Краткорочни депозити во странска валута на нерезиденти - нефинансиски субјекти</t>
  </si>
  <si>
    <t>Денарски краткорочни депозити со валутна клаузула на нефинансиските друштва</t>
  </si>
  <si>
    <t>Денарски краткорочни депозити со валутна клаузула на непрофитните институции коишто им служат на домаќинствата</t>
  </si>
  <si>
    <t>Денарски краткорочни депозити со валутна клаузула на домаќинствата</t>
  </si>
  <si>
    <t>Ограничени депозити на нефинансиските субјекти до една година</t>
  </si>
  <si>
    <t>ДОЛГОРОЧНИ ДЕПОЗИТИ НА НЕФИНАНСИСКИТЕ СУБЈЕКТИ</t>
  </si>
  <si>
    <t>Денарски долгорочни депозити на нефинансиските друштва</t>
  </si>
  <si>
    <t>Денарски долгорочни депозити на непрофитните институции коишто им служат на домаќинствата</t>
  </si>
  <si>
    <t>Денарски долгорочни депозити на домаќинствата</t>
  </si>
  <si>
    <t>Денарски долгорочни депозити на нерезидентите - нефинансиски субјекти</t>
  </si>
  <si>
    <t>Долгорочни депозити во странска валута на нефинансиските друштва</t>
  </si>
  <si>
    <t>Долгорочни депозити во странска валута на домаќинствата</t>
  </si>
  <si>
    <t>Долгорочни депозити во странска валута на нерезидентите - нефинансиски субјекти</t>
  </si>
  <si>
    <t>Денарски долгорочни депозити со валутна клаузула на нефинансиските друштва</t>
  </si>
  <si>
    <t>Денарски долгорочни депозити со валутна клаузула на непрофитните институции коишто им служат на домаќинствата</t>
  </si>
  <si>
    <t>Денарски долгорочни депозити со валутна клаузула на домаќинствата</t>
  </si>
  <si>
    <t>Ограничени депозити на нефинансиските субјекти над една година</t>
  </si>
  <si>
    <t>ОБВРСКИ ВРЗ ОСНОВА НА КРЕДИТИ</t>
  </si>
  <si>
    <t>Обврски врз основа на кредити кон финансиските друштва</t>
  </si>
  <si>
    <t>Обврски врз основа на кредити кон секторот „држава“</t>
  </si>
  <si>
    <t>Обврски врз основа на кредити кон останатите сектори - резиденти</t>
  </si>
  <si>
    <t>Обврски врз основа на кредити кон нерезидентите</t>
  </si>
  <si>
    <t>КОМПОНЕНТА НА ОБВРСКИТЕ ВРЗ ОСНОВА НА ХИБРИДНИ ИНСТРУМЕНТИ</t>
  </si>
  <si>
    <t>Компонента на обврските врз основа на хибридни инструменти во денари</t>
  </si>
  <si>
    <t>Компонента на обврските врз основа на хибридни инструменти во странска валута</t>
  </si>
  <si>
    <t>СУБОРДИНИРАНИ ОБВРСКИ И КУМУЛАТИВНИ ПРИОРИТЕТНИ АКЦИИ</t>
  </si>
  <si>
    <t>Субординирани обврски во денари</t>
  </si>
  <si>
    <t>Субординирани обврски во странска валута</t>
  </si>
  <si>
    <t>Кумулативни приоритетни акции</t>
  </si>
  <si>
    <t>ОБВРСКИ ВРЗ ОСНОВА НА КАМАТИ</t>
  </si>
  <si>
    <t>Обврски врз основа на камати врз основа на кредити</t>
  </si>
  <si>
    <t>Обврски врз основа на камати од депозитите по видување и тековните сметки</t>
  </si>
  <si>
    <t>Обврски врз основа на камати од орочените депозити</t>
  </si>
  <si>
    <t>Обврски врз основа на камати од хибридните инструменти</t>
  </si>
  <si>
    <t>Обврски врз основа на камати од субординираниот долг</t>
  </si>
  <si>
    <t>Обврски врз основа на камати од други инструменти</t>
  </si>
  <si>
    <t>ОСТАНАТИ ОБВРСКИ</t>
  </si>
  <si>
    <t>Обврски врз основа на провизии и надоместоци</t>
  </si>
  <si>
    <t>Пресметани расходи, разграничени приходи и привремени сметки</t>
  </si>
  <si>
    <t>Останати обврски</t>
  </si>
  <si>
    <t>ПОСЕБНА РЕЗЕРВА И РЕЗЕРВИРАЊА</t>
  </si>
  <si>
    <t>Посебна резерва</t>
  </si>
  <si>
    <t>КАПИТАЛ И РЕЗЕРВИ</t>
  </si>
  <si>
    <t>Акционерски капитал</t>
  </si>
  <si>
    <t>Задржана добивка / акумулирана загуба</t>
  </si>
  <si>
    <t>Тековна загуба</t>
  </si>
  <si>
    <t>ТЕКОВНА ДОБИВКА</t>
  </si>
  <si>
    <t>Gross profit</t>
  </si>
  <si>
    <t>ВКУПНА ПАСИВА</t>
  </si>
  <si>
    <t>Пазарно учество и пораст на вкупната актива, кредити и депозити по групи банки</t>
  </si>
  <si>
    <t>КАТЕГОРИИ</t>
  </si>
  <si>
    <t>Износ во милиони денари</t>
  </si>
  <si>
    <t>Структура                 (во проценти)</t>
  </si>
  <si>
    <t>Во апсолутни износи</t>
  </si>
  <si>
    <t>Во проценти</t>
  </si>
  <si>
    <t>Во структурата (во процентни поени)</t>
  </si>
  <si>
    <t>Учество во промената (во проценти)</t>
  </si>
  <si>
    <t>Вкупна актива</t>
  </si>
  <si>
    <t xml:space="preserve">    - Големи банки</t>
  </si>
  <si>
    <t xml:space="preserve">    - Средни банки</t>
  </si>
  <si>
    <t xml:space="preserve">    - Мали банки</t>
  </si>
  <si>
    <t>Кредити на нефинансиски субјекти</t>
  </si>
  <si>
    <t>Депозити на нефинансиски субјекти</t>
  </si>
  <si>
    <t>Анекс бр. 4</t>
  </si>
  <si>
    <t>Анекс бр.6</t>
  </si>
  <si>
    <t>Структура на кредитите на нефинансиските субјекти</t>
  </si>
  <si>
    <t>Други клиенти</t>
  </si>
  <si>
    <t>Денарски</t>
  </si>
  <si>
    <t>Денарски со клаузула</t>
  </si>
  <si>
    <t>Девизни</t>
  </si>
  <si>
    <t>Достасани кредити</t>
  </si>
  <si>
    <t>Краткорочни кредити</t>
  </si>
  <si>
    <t>Долгорочни кредити</t>
  </si>
  <si>
    <t>Нефункционални кредити</t>
  </si>
  <si>
    <t>Вкупни кредити</t>
  </si>
  <si>
    <t>Исправка на вредноста</t>
  </si>
  <si>
    <t>Акумулирана амортизација</t>
  </si>
  <si>
    <t>Вкупни нето-кредити</t>
  </si>
  <si>
    <t>Апсолутен пораст на кредитите</t>
  </si>
  <si>
    <t>Пораст во %</t>
  </si>
  <si>
    <t>Структура на порастот</t>
  </si>
  <si>
    <t>Анекс бр.5</t>
  </si>
  <si>
    <t>Анекс бр.7</t>
  </si>
  <si>
    <t>Структура на кредитите на нефинансиските субјекти, по одделни групи банки</t>
  </si>
  <si>
    <t>ДЕН</t>
  </si>
  <si>
    <t>КЛА</t>
  </si>
  <si>
    <t>ДЕВ</t>
  </si>
  <si>
    <t>Забелешка:</t>
  </si>
  <si>
    <t>ДЕН: во денари</t>
  </si>
  <si>
    <t>КЛА: во денари со девизна клаузула</t>
  </si>
  <si>
    <t>ДЕВ: во девизи</t>
  </si>
  <si>
    <t>Распореденост на кредитите на нефинансиските субјекти, по одделни групи банки</t>
  </si>
  <si>
    <t>Структури на кредитите</t>
  </si>
  <si>
    <t>Секторска структура</t>
  </si>
  <si>
    <t>Рочна структура</t>
  </si>
  <si>
    <t>Краткорочни</t>
  </si>
  <si>
    <t>Долгорочни</t>
  </si>
  <si>
    <t>Достасани</t>
  </si>
  <si>
    <t>Нефункционални</t>
  </si>
  <si>
    <t>Валутна структура</t>
  </si>
  <si>
    <t>Структурни карактеристики на кредитите на нефинансиските субјекти, кај одделните групи банки</t>
  </si>
  <si>
    <t>Структура на кредити</t>
  </si>
  <si>
    <t>Денарски со валутна каузула</t>
  </si>
  <si>
    <t>Анекс бр. 8</t>
  </si>
  <si>
    <t>Анекс бр.10</t>
  </si>
  <si>
    <t>Кредитна изложеност по одделни дејности/кредитни производи</t>
  </si>
  <si>
    <t>Сектори</t>
  </si>
  <si>
    <t>Кредитни производи / одделни дејности</t>
  </si>
  <si>
    <t>Апсолутна годишна промена на изложеноста на кредитен ризик во илјади денари</t>
  </si>
  <si>
    <t>Годишна стапка на промена</t>
  </si>
  <si>
    <t>Учество во вкупниот годишен пораст на изложеноста на кредитен ризик</t>
  </si>
  <si>
    <t>ДОМАЌИНСТВА</t>
  </si>
  <si>
    <t>Кредити за набавка и реновирање на станбен и деловен простор</t>
  </si>
  <si>
    <t>Негативни салда по тековни сметки</t>
  </si>
  <si>
    <t>ВКУПНО ДОМАЌИНСТВА</t>
  </si>
  <si>
    <t>НЕФИНАНСИСКИ ДРУШТВА И ДРУГИ КЛИЕНТИ</t>
  </si>
  <si>
    <t xml:space="preserve">Транспорт, складирање, информации и комуникации </t>
  </si>
  <si>
    <t>Дејности во врска со недвижен имот, стручни, научни и технички дејности и адм.пом.услужни дејности</t>
  </si>
  <si>
    <t>ВКУПНО НЕФИНАНСИСКИ ДРУШТВА И ДРУГИ КЛИЕНТИ</t>
  </si>
  <si>
    <t>ВКУПНА ИЗЛОЖЕНОСТ НА КРЕДИТЕН РИЗИК *</t>
  </si>
  <si>
    <t xml:space="preserve">* Забелешка: Вкупната изложеност на кредитен ризик ги опфаќа и секторите: Финансиски дејности и дејности на осигурување, како и јавна управа и одбрана; задолжително социјално осигурување.  </t>
  </si>
  <si>
    <t>Анекс бр.9</t>
  </si>
  <si>
    <t>Анекс бр.11</t>
  </si>
  <si>
    <t>Годишна промена на кредитите на нефинансиските субјекти</t>
  </si>
  <si>
    <t>Состојба на крајот на годината (во милиони денари)</t>
  </si>
  <si>
    <t>Апсолутна годишна промена (во милиони денари)</t>
  </si>
  <si>
    <t>12.2011</t>
  </si>
  <si>
    <t>12.2012</t>
  </si>
  <si>
    <t>12.2013</t>
  </si>
  <si>
    <t>12.2014</t>
  </si>
  <si>
    <t>Сектор</t>
  </si>
  <si>
    <t>Рочност</t>
  </si>
  <si>
    <t>Валута</t>
  </si>
  <si>
    <t>Анекс бр.12</t>
  </si>
  <si>
    <t>Структура на депозитите на нефинансиските субјекти</t>
  </si>
  <si>
    <t>Депозити по видување</t>
  </si>
  <si>
    <t>Депозити орочени до една година</t>
  </si>
  <si>
    <t>Депозити орочени над една година</t>
  </si>
  <si>
    <t>Вкупни депозити</t>
  </si>
  <si>
    <t>Апсолутен пораст на депозитите</t>
  </si>
  <si>
    <t>Анекс бр.13</t>
  </si>
  <si>
    <t>Структура на депозитите на нефинансиските субјекти по одделни групи банки</t>
  </si>
  <si>
    <t>Анекс бр.14</t>
  </si>
  <si>
    <t>Распореденост на депозитите на нефинансиските субјекти по групи банки</t>
  </si>
  <si>
    <t>Структури на депозитите</t>
  </si>
  <si>
    <t>По видување</t>
  </si>
  <si>
    <t>Анекс бр.15</t>
  </si>
  <si>
    <t>Структура на депозитите на нефинансиски субјекти по групи банки</t>
  </si>
  <si>
    <t xml:space="preserve"> </t>
  </si>
  <si>
    <t>Структура на депозитите</t>
  </si>
  <si>
    <t>Денарски со валутна клаузула</t>
  </si>
  <si>
    <t>Годишна промена на депозитите на нефинансиските субјекти</t>
  </si>
  <si>
    <t>12.2017</t>
  </si>
  <si>
    <t>12.2018</t>
  </si>
  <si>
    <t>31.12.2018</t>
  </si>
  <si>
    <t>Изложеност на кредитен ризик во илјади денари на 31.12.2018 година</t>
  </si>
  <si>
    <t>ХАРТИИ ОД ВРЕДНОСТ МЕРЕНИ ПО ОБЈЕКТИВНА ВРЕДНОСТ ПРЕКУ БИЛАНСОТ НА УСПЕХ (ВКЛУЧУВАЈЌИ ХАРТИИ ОД ВРЕДНОСТ ЗА ТРГУВАЊЕ)</t>
  </si>
  <si>
    <t>ДЕРИВАТИ МЕРЕНИ ПО ОБЈЕКТИВНАТА ВРЕДНОСТ ПРЕКУ БИЛАНСОТ НА УСПЕХ (ВКЛУЧУВАЈЌИ ЗА ТРГУВАЊЕ)</t>
  </si>
  <si>
    <t>ФИНАНСИСКИ СРЕДСТВА МЕРЕНИ ПО ОБЈЕТИВНА ВРЕДНОСТ ПРЕКУ БИЛАНСОТ НА УСПЕХ, ОПРЕДЕЛЕНИ КАКО ТАКВИ ПРИ ПОЧЕТНОТО ПРИЗНАВАЊЕ</t>
  </si>
  <si>
    <t>ХАРТИИ ОД ВРЕДНОСТ МЕРЕНИ ПО АМОРТИЗИРАНА НАБАВНА ВРЕДНОСТ</t>
  </si>
  <si>
    <t>Инструменти на пазарот на пари мерени по амортизирана набавна вредност издадени од државата</t>
  </si>
  <si>
    <t>Инструменти на пазарот на пари мерени по амортизирана набавна вредност издадени од централната банка</t>
  </si>
  <si>
    <t>Останати должнички инструменти мерени по амортизирана набавна вредност издадени од државата</t>
  </si>
  <si>
    <t>ХАРТИИ ОД ВРЕДНОСТ МЕРЕНИ ПО ОБЈЕКТИВНА ВРЕДНОСТ ПРЕКУ ОСТАНАТА СЕОПФАТНА ДОБИВКА</t>
  </si>
  <si>
    <t>Инструменти на пазарот на пари мерени по објективна вредност преку останата сеопфатна добивка издадени од државата</t>
  </si>
  <si>
    <t>Инструменти на пазарот на пари мерени по објективна вредност преку останата сеопфатна добивка издадени од централната банка</t>
  </si>
  <si>
    <t>Останати должнички инструменти мерени по објективна вредност преку останата сеопфатна добивка издадени од државата</t>
  </si>
  <si>
    <t>Останати должнички инструменти мерени по објективна вредност преку останата сеопфатна добивка издадени од нерезиденти</t>
  </si>
  <si>
    <t>Сопственички инструменти мерени по објективна вредност преку останата сеопфатна добивка издадени од нефинансиски друштва</t>
  </si>
  <si>
    <t>Сопственички инструменти мерени по објективна вредност преку останата сеопфатна добивка издадени од банки и штедилници</t>
  </si>
  <si>
    <t>Сопственички инструменти мерени по објективна вредност преку останата сеопфатна добивка издадени од останати финансиски друштва</t>
  </si>
  <si>
    <t>Сопственички инструменти мерени по објективна вредност преку останата сеопфатна добивка издадени од нерезиденти</t>
  </si>
  <si>
    <t>ПЛАСМАНИ КАЈ ЦЕНТРАЛНАТА БАНКА МЕРЕНИ ПО АМОРТИЗИРАНА НАБАВНА ВРЕДНОСТ</t>
  </si>
  <si>
    <t xml:space="preserve">ПЛАСМАНИ ВО ФИНАНСИСКИ ДРУШТВА МЕРЕНИ ПО АМОРТИЗИРАНА НАБАВНА ВРЕДНОСТ </t>
  </si>
  <si>
    <t>ПЛАСМАНИ ВО НЕФИНАНСИСКИТЕ СУБЈЕКТИ МЕРЕНИ ПО АМОРТИЗИРАНА НАБАВНА ВРЕДНОСТ</t>
  </si>
  <si>
    <t>Акумулирана амортизација на пласманите на домаќинства - нерезиденти</t>
  </si>
  <si>
    <t>12.2019</t>
  </si>
  <si>
    <t>Годишна промена
12.2019/12.2018</t>
  </si>
  <si>
    <t>31.12.2019</t>
  </si>
  <si>
    <t>Пораст 31.12.2019/     31.12.2018</t>
  </si>
  <si>
    <t>Изложеност на кредитен ризик во илјади денари на 31.12.2019 година</t>
  </si>
  <si>
    <t>Промена 31.12.2019/31.12.2018</t>
  </si>
  <si>
    <t>13.12.2018</t>
  </si>
  <si>
    <t>ПАРИЧНИ СРЕДСТВА И САЛДА КАЈ НБРСМ</t>
  </si>
  <si>
    <t>Хартии од вредност и други финансиски инструменти во денари мерени по објективна вредност преку биланост на успех</t>
  </si>
  <si>
    <t>Хартии од вредност и други финансиски инструменти во странска валута мерени по објективна вредност преку билансот на успех</t>
  </si>
  <si>
    <t>Деривати мерени по објективната вредност преку билансот на успех</t>
  </si>
  <si>
    <t>Хартии од вредност и други финансиски инструменти во денари мерени по објективна вредност преку билансот на успех, определени како такви при почетното признавање</t>
  </si>
  <si>
    <t>Останати должнички инструменти мерени по амортизирана набавна вредност издадени од нерезиденти</t>
  </si>
  <si>
    <t>Исправка на вредноста на пласманите кај централната банка</t>
  </si>
  <si>
    <t>Исправка на вредноста (оштетување на средствата) на кредитите на домашните банки</t>
  </si>
  <si>
    <t>Акумулирана амортизација на кредитите на штедилниците</t>
  </si>
  <si>
    <t>Акумулирана амортизација на кредитите на осигурителните друштва</t>
  </si>
  <si>
    <t xml:space="preserve">Негативни салда на тековните сметки на финансиските друштва </t>
  </si>
  <si>
    <t>Побарувања врз основа на откупени побарувања (факторинг и форфетирање) од нефинансиските друштва</t>
  </si>
  <si>
    <t>Акумулирана амортизација на побарувањата врз основа на откупени побарувања (факторинг и форфетирање) од нефинансиските друштва</t>
  </si>
  <si>
    <t>Исправка на вредноста (оштетување на средствата) на побарувањата врз основа на откупени побарувања (факторинг и форфетирање) од нефинансиските друштва</t>
  </si>
  <si>
    <t>Исправка на вредност (оштетување) на побарувањата врз основа на финансиски лизинг од нефинансиските друштва</t>
  </si>
  <si>
    <t>Исправка на вредност (оштетување) на пласманите на домаќинства - нерезиденти</t>
  </si>
  <si>
    <t xml:space="preserve">Исправка на вредност (оштетување) на негативните салда на тековните сметки на нерезиденти </t>
  </si>
  <si>
    <t>Групна исправка на вредноста за портфолиото на кредити и побарувања</t>
  </si>
  <si>
    <t>Сомнителни и спорни побарувања врз основа на побарувања врз основа на камати</t>
  </si>
  <si>
    <t xml:space="preserve">Интерни пресметковни односи </t>
  </si>
  <si>
    <t>Одложени даночни средства</t>
  </si>
  <si>
    <t>Амортизација на нематеријалните средства</t>
  </si>
  <si>
    <t>Амортизација на основните средства</t>
  </si>
  <si>
    <t>КОМИСИОНО РАБОТЕЊЕ</t>
  </si>
  <si>
    <t>НЕПРИЗНАЕНА ИСПРАВКА НА ВРЕДНОСТА</t>
  </si>
  <si>
    <t>* Интерна билансна шема на НБРСМ</t>
  </si>
  <si>
    <t>Оштетување на нетековните средства коишто се чуваат за продажба</t>
  </si>
  <si>
    <t xml:space="preserve">ОБВРСКИ ЗА ТРГУВАЊЕ И ФИНАНСИСКИ ОБВРСКИ МЕРЕНИ ПО ОБЈЕКТИВНА ВРЕДНОСТ ПРЕКУ БИЛАНСОТ НА УСПЕХ ОПРЕДЕЛЕНИ КАКО ТАКВИ ПРИ ПОЧЕТНОТО ПРИЗНАВАЊЕ </t>
  </si>
  <si>
    <t>Дериватни обврски чувани за управување со ризик</t>
  </si>
  <si>
    <t>Дериватни обврски во странска валута</t>
  </si>
  <si>
    <t>Деривати во странска валута чувани за управување со ризик</t>
  </si>
  <si>
    <t>Депозити на пензиските фоднови</t>
  </si>
  <si>
    <t>Долгорочни депозити во странска валута на непрофитните институции коишто им служат на домаќинствата</t>
  </si>
  <si>
    <t>ИЗДАДЕНИ ДОЛЖНИЧКИ ХАРТИИ ОД ВРЕДНОСТ</t>
  </si>
  <si>
    <t>Обврски по финансиски лизинг кон нерезидентите</t>
  </si>
  <si>
    <t>Субординирани обврски во денари со валутна клаузула</t>
  </si>
  <si>
    <t>Обврски за камати на издадени хартии од вредност</t>
  </si>
  <si>
    <t>Други фондови</t>
  </si>
  <si>
    <t>Анекс бр.3</t>
  </si>
  <si>
    <t>БИЛАНС НА УСПЕХ</t>
  </si>
  <si>
    <t xml:space="preserve">Големи банки </t>
  </si>
  <si>
    <t xml:space="preserve">Средни банки </t>
  </si>
  <si>
    <t xml:space="preserve">Мали банки </t>
  </si>
  <si>
    <t>ПРИХОДИ ОД КАМАТИ</t>
  </si>
  <si>
    <t>Приходи од камати од нефинансиските друштва</t>
  </si>
  <si>
    <t>Приходи од камати од приватните нефинансиски друштва</t>
  </si>
  <si>
    <t>Приходи од камати од јавните нефинансиски друштва</t>
  </si>
  <si>
    <t>Приходи од камати од секторот „држава“</t>
  </si>
  <si>
    <t>Приходи од камати од централната влада</t>
  </si>
  <si>
    <t>Приходи од камати од локалната самоуправа</t>
  </si>
  <si>
    <t xml:space="preserve">Приходи од камати од фондови за социјално осигурување </t>
  </si>
  <si>
    <t>Приходи од камата од непрофитните финансиски институции коишто им служат на домаќинствата</t>
  </si>
  <si>
    <t>Приходи од камати од финансиските друштва</t>
  </si>
  <si>
    <t>Приходи од камати од централната банка</t>
  </si>
  <si>
    <t>Приходи од камати од банките</t>
  </si>
  <si>
    <t>Приходи од камати од штедилниците</t>
  </si>
  <si>
    <t>Приходи од камати од осигурителните друштва</t>
  </si>
  <si>
    <t>Приходи од камати од другите финансиски друштва</t>
  </si>
  <si>
    <t>Приходи од камати од домаќинствата</t>
  </si>
  <si>
    <t>Приходи од камати од самостојните вршители на дејност со личен труд</t>
  </si>
  <si>
    <t>Приходи од камата од физичките лица</t>
  </si>
  <si>
    <t>Приходи од камати од нерезидентите</t>
  </si>
  <si>
    <t>Приходи од камати од нефинансиските друштва - нерезиденти</t>
  </si>
  <si>
    <t>Приходи од камати од државата - нерезиденти</t>
  </si>
  <si>
    <t>Приходи од камата од финансиските друштва - нерезиденти</t>
  </si>
  <si>
    <t>Приходи од камата од домаќинства - нерезиденти</t>
  </si>
  <si>
    <t>Исправка на вредноста (загуби поради оштетување) на приходите од камата на нето-основа</t>
  </si>
  <si>
    <t xml:space="preserve">РАСХОДИ ЗА КАМАТИ </t>
  </si>
  <si>
    <t>Расходи за камати на нефинансиските друштва</t>
  </si>
  <si>
    <t>Расходи за камати за приватните нефинансиски друштва</t>
  </si>
  <si>
    <t>Расходи за камати за јавните нефинансиски друштва</t>
  </si>
  <si>
    <t>Расходи за камата за секторот „држава“</t>
  </si>
  <si>
    <t>Расходи за камата за централната влада</t>
  </si>
  <si>
    <t>Расходи за камата за локалната самоуправа</t>
  </si>
  <si>
    <t>Расходи за камата за непрофитните институции коишто им служат на домаќинствата</t>
  </si>
  <si>
    <t>Расходи за камата за финансиските друштва</t>
  </si>
  <si>
    <t>Расходи за камата за централната банка</t>
  </si>
  <si>
    <t>Расходи за камата за банките</t>
  </si>
  <si>
    <t>Расходи за камата за штедилниците</t>
  </si>
  <si>
    <t>Расходи за камата за осигурителните друштва</t>
  </si>
  <si>
    <t>Расходи за камата за пензиските фондови</t>
  </si>
  <si>
    <t>Расходи за камата за другите финансиски институции</t>
  </si>
  <si>
    <t>Расходи за камати за домаќинствата</t>
  </si>
  <si>
    <t>Расходи за камати за самостојните вршители на дејност со личен труд</t>
  </si>
  <si>
    <t>Расходи за камата за физичките лица</t>
  </si>
  <si>
    <t>Расходи за камата за нерезидентите</t>
  </si>
  <si>
    <t>Расходи за камата за нефинансиските друштва - нерезиденти</t>
  </si>
  <si>
    <t>Расходи за камата за секторот „држава“ - нерезиденти</t>
  </si>
  <si>
    <t>Расходи за камата за непрофитните институции коишто им служат на домаќинствата - нерезиденти</t>
  </si>
  <si>
    <t>Расходи за камата за финансиските друштва - нерезиденти</t>
  </si>
  <si>
    <t>Расходи за камата за домаќинствата - нерезиденти</t>
  </si>
  <si>
    <t>НЕТО-ПРИХОДИ ОД КАМАТИ</t>
  </si>
  <si>
    <t>НЕТО-ПРИХОДИ ОД ПРОВИЗИИ И НАДОМЕСТОЦИ</t>
  </si>
  <si>
    <t>Приходи од провизии и надоместоци</t>
  </si>
  <si>
    <t>Расходи за провизии и надоместоци</t>
  </si>
  <si>
    <t>НЕТО-ПРИХОДИ ОД ИНСТРУМЕНТИ МЕРЕНИ ПО ОБЈЕКТИВНА ВРЕДНОСТ ПРЕКУ БИЛАНСОТ НА УСПЕХ (ВКЛУЧУВАЈЌИ ЗА ТРГУВАЊЕ)</t>
  </si>
  <si>
    <t>Нето-приходи од средствата и обврските мерени по објективна вредност преку билансот на успех</t>
  </si>
  <si>
    <t>Остварени нето-приходи од средствата и обврските мерени по објективна вредност преку билансот на успех</t>
  </si>
  <si>
    <t>Неостварени нето-приходи од средствата и обврските мерени по објективна вредност преку билансот на успех</t>
  </si>
  <si>
    <t>Нето-приходи од дериватните средства и обврски мерени по објективна вредност преку билансот на успех</t>
  </si>
  <si>
    <t>Остварени нето-приходи од дериватните средства и обврски мерени по објективна вредност преку билансот на успех</t>
  </si>
  <si>
    <t>Неостварени нето-приходи од дериватните средства и обврски мерени по објективна вредност преку билансот на успех</t>
  </si>
  <si>
    <t>Приходи од дивиденди од средствата за тргување</t>
  </si>
  <si>
    <t>Нето каматен приход од финансиски средства и обврски чувани за тргување</t>
  </si>
  <si>
    <t>НЕТО-ПРИХОДИ ОД ДРУГИ ФИНАНСИСКИ ИНСТРУМЕНТИ МЕРЕНИ ПО ОБЈЕКТИВНА ВРЕДНОСТ ПРЕКУ БИЛАНСОТ НА УСПЕХ, ОПРЕДЕЛЕНИ КАКО ТАКВИ ПРИ ПОЧЕТНОТО ПРИЗНАВАЊЕ</t>
  </si>
  <si>
    <t>Нето-приходи од средствата и обврските мерени по објективна вредност преку билансот на успех, определени како такви при почетното признавање</t>
  </si>
  <si>
    <t>Oстварени нето-приходи од средствата и обврските мерени по објективна вредност преку билансот на успех, определени како такви при почетното признавање</t>
  </si>
  <si>
    <t>Неостварени нето-приходи од средствата и обврските мерени по објективна вредност преку билансот на успех, определени како такви при почетното признавање</t>
  </si>
  <si>
    <t>Нето-приходи од дериватните средства и обврски чувани за управување со ризик</t>
  </si>
  <si>
    <t>Неостварени нето-приходи од дериватните средства и обврски чувани за управување со ризик</t>
  </si>
  <si>
    <t>НЕТО-ПРИХОДИ ОД КУРСНИ РАЗЛИКИ</t>
  </si>
  <si>
    <t>Остварени нето-приходи од курсни разлики</t>
  </si>
  <si>
    <t>Неостварени нето-приходи од курсни разлики</t>
  </si>
  <si>
    <t>Нето-приходи од девизно валутно работење</t>
  </si>
  <si>
    <t>ОСТАНАТИ ПРИХОДИ ОД ДЕЈНОСТА</t>
  </si>
  <si>
    <t>Приходи врз основа на дивиденди и капитални вложувања</t>
  </si>
  <si>
    <t>Добивка од продажба на финансиските средства мерени по објективна вредност преку останата сеопфатна добивка</t>
  </si>
  <si>
    <t>Капитални добивки остварени од продажба на средства</t>
  </si>
  <si>
    <t>Ослободување на останатите резервирања</t>
  </si>
  <si>
    <t>Приходи по други основи</t>
  </si>
  <si>
    <t>Наплатени претходно отпишани побарувања</t>
  </si>
  <si>
    <t>Вонредни приходи</t>
  </si>
  <si>
    <t>ЗАГУБИ ПОРАДИ ОШТЕТУВАЊЕ - ИСПРАВКА НА ВРЕДНОСТА НА ФИНАНСИСКИТЕ СРЕДСТВА И ПОСЕБНА РЕЗЕРВА ЗА ПОТЕНЦИЈАЛНИ КРЕДИТНИ ЗАГУБИ ОД ВОНБИЛАНСНА ИЗЛОЖЕНОСТ</t>
  </si>
  <si>
    <t>Исправка на вредноста (загуби поради оштетување) на финансиските средства и посебна резерва за вонбилансна изложеност</t>
  </si>
  <si>
    <t>Исправка на вредноста (загуби поради оштетување) на финансиските средства на поединечна основа</t>
  </si>
  <si>
    <t>Исправка на вредноста (загуби поради оштетување) на финансиските средства на групна основа</t>
  </si>
  <si>
    <t>Посебна резерва за потенцијални кредитни загуби од вонбилансна изложеност</t>
  </si>
  <si>
    <t>Ослободување на исправката на вредноста (загуби поради оштетување) на финансиските средства и посебната резерва за вонбиласна изложеност</t>
  </si>
  <si>
    <t>Ослободување на исправката на вредноста (загуби поради оштетување) на финансиските средства на поединечна основа</t>
  </si>
  <si>
    <t>Ослободување на исправката на вредноста (загуби поради оштетување) на финансиските средства на групна основа</t>
  </si>
  <si>
    <t>Ослободување на посебната резерва за потенцијални кредитни загуби од вонбилансна изложеност</t>
  </si>
  <si>
    <t xml:space="preserve">Непризнаена исправката на вредноста (загуби поради оштетување) на финансиските средства </t>
  </si>
  <si>
    <t>ЗАГУБИ ПОРАДИ ОШТЕТУВАЊЕ НА НЕФИНАНСИСКИТЕ СРЕДСТВА</t>
  </si>
  <si>
    <t>Исправка на вредноста (загуби поради оштетување) на нефинансиските средства</t>
  </si>
  <si>
    <t xml:space="preserve">Ослободување на исправката на вредноста (загуби поради оштетување) на нефинансиските средства </t>
  </si>
  <si>
    <t>ТРОШОЦИ ЗА ВРАБОТЕНИТЕ</t>
  </si>
  <si>
    <t>АМОРТИЗАЦИЈА</t>
  </si>
  <si>
    <t>ОСТАНАТИ РАСХОДИ НА ДЕЈНОСТА</t>
  </si>
  <si>
    <t>Општи и административни трошоци</t>
  </si>
  <si>
    <t>Премии за осигурување депозити</t>
  </si>
  <si>
    <t>Загуба од продажба на финансиските средства мерени по објективна вредност преку останата сеопфатна добивка</t>
  </si>
  <si>
    <t>Останати резервирања</t>
  </si>
  <si>
    <t>Расходи по други основи</t>
  </si>
  <si>
    <t>Вонредни расходи</t>
  </si>
  <si>
    <t>ДОБИВКА/ЗАГУБА ПРЕД ОДАНОЧУВАЊЕ</t>
  </si>
  <si>
    <t>ДАНОК НА ДОБИВКА</t>
  </si>
  <si>
    <t>ДОБИВКА/ЗАГУБА ПО ОДАНОЧУВАЊЕ</t>
  </si>
  <si>
    <t>Анекс бр. 16</t>
  </si>
  <si>
    <t>Компоненти и валутна структура на кредитната изложеност на банките, со состојба на 31.12.2019 година</t>
  </si>
  <si>
    <t>Дејности / производи</t>
  </si>
  <si>
    <t>Денари</t>
  </si>
  <si>
    <t>Денари со девизна клаузула</t>
  </si>
  <si>
    <t>Девизи</t>
  </si>
  <si>
    <t>Вкупно за банкарскиот систем</t>
  </si>
  <si>
    <t>РГ</t>
  </si>
  <si>
    <t>РК</t>
  </si>
  <si>
    <t>НГ</t>
  </si>
  <si>
    <t>НК</t>
  </si>
  <si>
    <t>ДП</t>
  </si>
  <si>
    <t>ВИ</t>
  </si>
  <si>
    <t>ВК</t>
  </si>
  <si>
    <t>Рударство и вадење камен</t>
  </si>
  <si>
    <t>Прехранбрена индустрија</t>
  </si>
  <si>
    <t>Текстилна индустрија и производство на облека и обувки</t>
  </si>
  <si>
    <t>Хемиска индустрија, производство на градежни материјали, производство и преработка на горива</t>
  </si>
  <si>
    <t>Производство на метали, машини, алати и опрема</t>
  </si>
  <si>
    <t>Останата преработувачка индустрија</t>
  </si>
  <si>
    <t>Снабдување со електрична енергија, гас, пареа и климатизација</t>
  </si>
  <si>
    <t>Снабдување со вода; отстранување на отпадните води; управување со отпадот и дејности за санација на околината</t>
  </si>
  <si>
    <t>Трговија на големо и трговија на мало; поправка на моторни возила и мотоцикли</t>
  </si>
  <si>
    <t>Транспорт и складирање</t>
  </si>
  <si>
    <t>Информации и комуникаци</t>
  </si>
  <si>
    <t>Финансиски дејности и дејности на осигурување</t>
  </si>
  <si>
    <t>Дејности во врска со недвижниот имот</t>
  </si>
  <si>
    <t xml:space="preserve">Стручни, научни и технички дејности </t>
  </si>
  <si>
    <t>Административни и помошни услужни дејности</t>
  </si>
  <si>
    <t>Јавна управа и одбрана; задолжително социјално осигурување</t>
  </si>
  <si>
    <t>Образование</t>
  </si>
  <si>
    <t xml:space="preserve">Дејности на здравствена и социјална заштита </t>
  </si>
  <si>
    <t>Уметност, забава и рекреација</t>
  </si>
  <si>
    <t>Други услужни дејности</t>
  </si>
  <si>
    <t>Дејности на домаќинствата како работодавач</t>
  </si>
  <si>
    <t>Дејности на екстратериторијалните организации и тела</t>
  </si>
  <si>
    <t>Кредити за набавка и реновирање станбен простор</t>
  </si>
  <si>
    <t>Кредити за набавка и реновирање деловен простор</t>
  </si>
  <si>
    <t>Негативни салда на тековни сметки</t>
  </si>
  <si>
    <t>Кредити врз основа на издадени кредитни картички</t>
  </si>
  <si>
    <t>Земјоделство</t>
  </si>
  <si>
    <t>Трговија</t>
  </si>
  <si>
    <t>ВКУПНО</t>
  </si>
  <si>
    <t>Легенда:</t>
  </si>
  <si>
    <t>РГ: Редовна главница</t>
  </si>
  <si>
    <t>РК: Редовна камата</t>
  </si>
  <si>
    <t>НГ: Нефункционална главница</t>
  </si>
  <si>
    <t>НК: Нефункционална камата</t>
  </si>
  <si>
    <t>ДП: Други побарувања</t>
  </si>
  <si>
    <t>ВИ: Вонбилансна изложеност</t>
  </si>
  <si>
    <t>ВК: Вкупна кредитна изложеност</t>
  </si>
  <si>
    <t>Анекс бр. 17</t>
  </si>
  <si>
    <t>Годишна промена (31.12.2019-31.12.2018) на кредитната изложеност според типот на кредитна изложеност и дејност / производ</t>
  </si>
  <si>
    <t xml:space="preserve">во милиони денари </t>
  </si>
  <si>
    <t>Вкупна кредитна изложеност</t>
  </si>
  <si>
    <t>Прехранбена индустрија</t>
  </si>
  <si>
    <t>Информации и комуникации</t>
  </si>
  <si>
    <t>Дејности на домаќинствата како работодавачи</t>
  </si>
  <si>
    <t>Анекс бр. 18</t>
  </si>
  <si>
    <t>Годишна промена (31.12.2019-31.12.2018) на кредитната изложеност според категоријата на ризик и дејност / производ</t>
  </si>
  <si>
    <t>А</t>
  </si>
  <si>
    <t>Б</t>
  </si>
  <si>
    <t>В ред.</t>
  </si>
  <si>
    <t>В неф.</t>
  </si>
  <si>
    <t>Г</t>
  </si>
  <si>
    <t>Д</t>
  </si>
  <si>
    <t>Исправка на вредност</t>
  </si>
  <si>
    <t>Анекс бр. 19</t>
  </si>
  <si>
    <t>Компоненти и валутна структура на необезбедената кредитната изложеност на банките, според дејност / производ, со состојба на 31.12.2019 година</t>
  </si>
  <si>
    <t>ИВ</t>
  </si>
  <si>
    <t>ИВ: Исправка на вредноста</t>
  </si>
  <si>
    <t>Анекс бр. 20</t>
  </si>
  <si>
    <t>Компоненти и структура на кредитната изложеност на банките по категорија на ризик, со состојба на 31.12.2019 година</t>
  </si>
  <si>
    <t>Редовна главница</t>
  </si>
  <si>
    <t>Редовна камата</t>
  </si>
  <si>
    <t>Нефункционална главница</t>
  </si>
  <si>
    <t>Други побарувања</t>
  </si>
  <si>
    <t>Вонбилансна изложеност</t>
  </si>
  <si>
    <t>Пресметана исправка на вредноста и посебна резерва</t>
  </si>
  <si>
    <t>Компоненти и структура на кредитната изложеност на банките по категорија на ризик, со состојба на 31.12.2018 година</t>
  </si>
  <si>
    <t>Анекс бр. 21</t>
  </si>
  <si>
    <t xml:space="preserve">Категорија 
на ризик </t>
  </si>
  <si>
    <t>Висина на кредитната изложеност (во милиони денари)</t>
  </si>
  <si>
    <t>Структура на кредитната изложеност на 31.12.2019 г. според категоријата на ризик (во милиони денари)</t>
  </si>
  <si>
    <t>Редовен статус</t>
  </si>
  <si>
    <t>Нефункционален статус</t>
  </si>
  <si>
    <t>Излезени</t>
  </si>
  <si>
    <t>В фун.</t>
  </si>
  <si>
    <t>Градежништво и дејности во врска со недвижен имот</t>
  </si>
  <si>
    <t>Индустрија*</t>
  </si>
  <si>
    <t>Забелешка: * Индустријата ја опфаќа преработувачката индустрија, вадењето руди и камен и снабдувањето со електрична енергија, гас, пареа и климатизација.</t>
  </si>
  <si>
    <t>Анекс бр. 22</t>
  </si>
  <si>
    <t>Станбени кредити</t>
  </si>
  <si>
    <t xml:space="preserve">            </t>
  </si>
  <si>
    <t>Анекс бр. 23</t>
  </si>
  <si>
    <t>Показатели за квалитетот на кредитното портфолио на банкарскиот систем</t>
  </si>
  <si>
    <t>Показател</t>
  </si>
  <si>
    <t>31.12.2015</t>
  </si>
  <si>
    <t>31.12.2016</t>
  </si>
  <si>
    <t>31.12.2017</t>
  </si>
  <si>
    <t>Просечно ниво на ризичност</t>
  </si>
  <si>
    <t>Покриеност на вкупната кредитна изложеност кон нефинансиски субјекти со исправката на вредноста и посебната резерва</t>
  </si>
  <si>
    <t>Учество на „В, Г и Д“ во вкупната кредитна изложеност</t>
  </si>
  <si>
    <t>Учество на „В, Г и Д“ во вкупната кредитна изложеност кон нефинансиски субјекти</t>
  </si>
  <si>
    <t xml:space="preserve">Учество на „Д“ во вкупната кредитна изложеност </t>
  </si>
  <si>
    <t>Покриеност на „В, Г и Д“ со вкупната пресметана исправка на вредноста и посебна резерва</t>
  </si>
  <si>
    <t>Покриеност на нефункционалите кредити на нефинансиските субјекти со вкупната исправка на вредноста и посебна резерва</t>
  </si>
  <si>
    <t>Покриеност на нефункционалите кредити на нефинансиските субјекти со исправката на вредноста и посебната резерва за нефункционалните кредити</t>
  </si>
  <si>
    <t>Учество на „В, Г и Д“ во сопствените средства</t>
  </si>
  <si>
    <t>Учество на „Д“ во сопствените средства</t>
  </si>
  <si>
    <t>Учество на нефункционалните кредити, нето, од вкупната исправка на вредноста во сопствените средства</t>
  </si>
  <si>
    <t>Учество на нефункционалните кредити, нето, од исправката на вредноста за нефункционалните кредити во сопствените средства</t>
  </si>
  <si>
    <t>Учество на „В, Г и Д“, нето, од пресметаната исправка на вредноста и посебна резерва за  „В, Г и Д“, во сопствените средства</t>
  </si>
  <si>
    <t>Учество на нефункционалните кредити во вкупните кредити</t>
  </si>
  <si>
    <t>Учество на нефункционалните кредити во вкупните кредити кај нефинансиските субјекти</t>
  </si>
  <si>
    <t>Учество на реструктурираната и пролонгираната кредитна изложеност во вкупната кредитна изложеност</t>
  </si>
  <si>
    <t>Анекс бр. 24</t>
  </si>
  <si>
    <t>Показатели за степенот на ризичност на кредитната изложеност според валутната структура</t>
  </si>
  <si>
    <t>Учество во вкупната кредитна изложеност</t>
  </si>
  <si>
    <t xml:space="preserve">Учество на „В, Г и Д“ во вкупната кредитна изложеност </t>
  </si>
  <si>
    <t>Покриеност на „В, Г и Д“ со вкупната пресметана исправка на вредноста и посебната резерва</t>
  </si>
  <si>
    <t>Покриеност на нефункционалите кредити со вкупната пресметана исправка на вредноста и посебната резерва</t>
  </si>
  <si>
    <t>Покриеност на нефункционалните кредити со пресметаната исправка на вредноста и посебната резерва за нефункционалните кредити</t>
  </si>
  <si>
    <t>Анекс бр. 25</t>
  </si>
  <si>
    <t>Показатели за степенот на ризичност на кредитната изложеност кон секторот „нефинансиски друштва и други клиенти“</t>
  </si>
  <si>
    <t>Земјоделство, лов и шумарство</t>
  </si>
  <si>
    <t>Вкупна изложеност кон нефинансиски друштва и други клиенти</t>
  </si>
  <si>
    <t>Учество во изложеноста на кредитен ризик кон секторот „нефинансиски друштва и други клиенти“</t>
  </si>
  <si>
    <t xml:space="preserve">Учество на нефункционалните кредити во вкупните кредити </t>
  </si>
  <si>
    <t>Покриеност на нефункционалните кредити со пресметаната исправка на вредноста и посебна резерва за нефункционалните кредити</t>
  </si>
  <si>
    <t>Анекс бр. 26</t>
  </si>
  <si>
    <t>Показатели за степенот на ризичност на кредитната изложеност кон секторот „домаќинства“</t>
  </si>
  <si>
    <t>Кредити за станбен и деловен простор</t>
  </si>
  <si>
    <t>Кредити за финансирање на потрошувачката на физичките лица*</t>
  </si>
  <si>
    <t>Вкупна изложеност кон домаќинствата</t>
  </si>
  <si>
    <t>Учество во изложеноста на кредитниот ризик кон секторот „домаќинства“</t>
  </si>
  <si>
    <t>Покриеност на нефункционалите кредити со вкупната пресметана исправка на вредноста и посебна резерва</t>
  </si>
  <si>
    <t xml:space="preserve">Забелешка: * Кредитите за финансирање на потрошувачката на физичките лица ги опфаќаат кредитите на физичките лица врз основа на потрошувачки кредити, негативни салда по тековни сметки, кредитни картички, автомобилски и други кредити, освен станбени и кредити за деловен простор. </t>
  </si>
  <si>
    <t>Анекс бр. 27</t>
  </si>
  <si>
    <t>Структура на вкупната кредитна изложеност кон физички лица според висината на месечните примања, со состојба на 31.12.2019 година</t>
  </si>
  <si>
    <t>Висина на месечните примања по сите основи</t>
  </si>
  <si>
    <t xml:space="preserve">Структура на кредитната изложеност кон физичките лица </t>
  </si>
  <si>
    <t>Структура на бројот на физички лица - кредитокорисници</t>
  </si>
  <si>
    <t>Без податок за плата</t>
  </si>
  <si>
    <t>до 7.000 денари</t>
  </si>
  <si>
    <t>над 7.000 до 15.000 денари</t>
  </si>
  <si>
    <t>над 15.000 денари до 22.000 денари</t>
  </si>
  <si>
    <t>над 22.000 денари до 25.000 денари</t>
  </si>
  <si>
    <t>над 25.000 денари до 30.000 денари</t>
  </si>
  <si>
    <t>над 30.000 денари до 50.000 денари</t>
  </si>
  <si>
    <t>над 50.000 денари до 100.000 денари</t>
  </si>
  <si>
    <t>над 100.000 денари</t>
  </si>
  <si>
    <t xml:space="preserve">Вкупно </t>
  </si>
  <si>
    <t>Анекс бр. 28</t>
  </si>
  <si>
    <t xml:space="preserve">Стрес-тест симулација на влошување на квалитетот на кредитната изложеност кон оделните дејности од секторот „нефинансиски друштва и други клиенти“ </t>
  </si>
  <si>
    <t>Показатели</t>
  </si>
  <si>
    <t>Земјоделство, шумарство и риболов</t>
  </si>
  <si>
    <t xml:space="preserve">Вкупна изложеност кон нефинансиски друштва и други клиенти </t>
  </si>
  <si>
    <t>почетна состојба</t>
  </si>
  <si>
    <t>Адекватност на капиталот на ниво на банкарскиот систем</t>
  </si>
  <si>
    <t>% на „В, Г и Д“ во вкупната кредитна изложеност</t>
  </si>
  <si>
    <t>I симулација</t>
  </si>
  <si>
    <t>II симулација</t>
  </si>
  <si>
    <t>* Индустријата ја опфаќа преработувачката индустрија, вадењето руди и камен и снабдувањето со електрична енергија, гас, пареа и климатизација.</t>
  </si>
  <si>
    <t>Стрес-тест симулација врз кредитната изложеност кон домаќинствата според производи**</t>
  </si>
  <si>
    <r>
      <t>Негативни салда</t>
    </r>
    <r>
      <rPr>
        <b/>
        <sz val="10"/>
        <rFont val="Tahoma"/>
        <family val="2"/>
      </rPr>
      <t xml:space="preserve"> на</t>
    </r>
    <r>
      <rPr>
        <b/>
        <sz val="10"/>
        <rFont val="Tahoma"/>
        <family val="2"/>
        <charset val="204"/>
      </rPr>
      <t xml:space="preserve"> тековни сметки</t>
    </r>
  </si>
  <si>
    <r>
      <t>Вкупна изложеност кон домаќинств</t>
    </r>
    <r>
      <rPr>
        <b/>
        <sz val="10"/>
        <rFont val="Tahoma"/>
        <family val="2"/>
      </rPr>
      <t>ата</t>
    </r>
  </si>
  <si>
    <r>
      <rPr>
        <b/>
        <sz val="10"/>
        <rFont val="Tahoma"/>
        <family val="2"/>
      </rPr>
      <t>I симулација</t>
    </r>
    <r>
      <rPr>
        <sz val="10"/>
        <rFont val="Tahoma"/>
        <family val="2"/>
      </rPr>
      <t xml:space="preserve"> - прераспоредување на 10% од кредитната изложеност со пониска кон категориите со повисока ризичност.</t>
    </r>
  </si>
  <si>
    <r>
      <rPr>
        <b/>
        <sz val="10"/>
        <rFont val="Tahoma"/>
        <family val="2"/>
      </rPr>
      <t xml:space="preserve">II симулација </t>
    </r>
    <r>
      <rPr>
        <sz val="10"/>
        <rFont val="Tahoma"/>
        <family val="2"/>
      </rPr>
      <t>- прераспоредување на 30% од кредитната изложеност со пониска кон категориите со повисока ризичност.</t>
    </r>
  </si>
  <si>
    <r>
      <t xml:space="preserve">** Под </t>
    </r>
    <r>
      <rPr>
        <b/>
        <sz val="10"/>
        <rFont val="Tahoma"/>
        <family val="2"/>
      </rPr>
      <t>домаќинства</t>
    </r>
    <r>
      <rPr>
        <sz val="10"/>
        <rFont val="Tahoma"/>
        <family val="2"/>
      </rPr>
      <t xml:space="preserve"> се подразбираат физичките лица и трговците-поединци.</t>
    </r>
  </si>
  <si>
    <t>Анекс бр. 30</t>
  </si>
  <si>
    <t>Показатели за ликвидноста по одделни групи банки</t>
  </si>
  <si>
    <t>Мали    банки</t>
  </si>
  <si>
    <t>Банкарски систем</t>
  </si>
  <si>
    <t>Ликвидни средства/Вкупни средства</t>
  </si>
  <si>
    <t>Ликвидни средства/Вкупни обврски</t>
  </si>
  <si>
    <t>Ликвидни средства/Краткорочни обврски</t>
  </si>
  <si>
    <t>Ликвидни средства/Обврски со преостаната рочност до 1 година</t>
  </si>
  <si>
    <t>Ликвидни средства/Обврски со преостаната рочност до 30 дена</t>
  </si>
  <si>
    <t xml:space="preserve">Ликвидни средства/Вкупни депозити на нефинансиските субјекти </t>
  </si>
  <si>
    <t>Ликвидни средства/Депозити на домаќинствата</t>
  </si>
  <si>
    <t>Кредити/Депозити</t>
  </si>
  <si>
    <t>Анекс бр. 29</t>
  </si>
  <si>
    <t>Анекс бр. 31</t>
  </si>
  <si>
    <t>Договорна преостаната рочна структура  на средствата и обврските на банкарскиот систем на 31.12.2019 година</t>
  </si>
  <si>
    <t>Реден број</t>
  </si>
  <si>
    <t>до 7 дена</t>
  </si>
  <si>
    <t>од 8 до 30 дена</t>
  </si>
  <si>
    <t>од 31 до 90 дена</t>
  </si>
  <si>
    <t>од 91 до 180 дена</t>
  </si>
  <si>
    <t>од 181 до 365 дена</t>
  </si>
  <si>
    <t>СРЕДСТВА</t>
  </si>
  <si>
    <t>Парични средства, парични еквиваленти, злато и благородни метали</t>
  </si>
  <si>
    <t>Финансиски средства чувани за тргување</t>
  </si>
  <si>
    <t>инструменти на пазарот на пари</t>
  </si>
  <si>
    <t>други должнички инструменти</t>
  </si>
  <si>
    <t>сопственички инструменти</t>
  </si>
  <si>
    <t>Деривати за тргување</t>
  </si>
  <si>
    <t>Вградени деривати и деривати чувани за управување со ризик</t>
  </si>
  <si>
    <t>Финансиски средства по објективна вредност преку билансот на успех, определни како такви при почетното признавање</t>
  </si>
  <si>
    <t>кредити</t>
  </si>
  <si>
    <t>Финансиски средства коишто се чуваат до достасување</t>
  </si>
  <si>
    <t>Финансиски средства расположливи за продажба</t>
  </si>
  <si>
    <t>други инструменти</t>
  </si>
  <si>
    <t>Кредити и побарувања</t>
  </si>
  <si>
    <t>меѓубанкарски трансакции</t>
  </si>
  <si>
    <t>депозити</t>
  </si>
  <si>
    <t>финансиски лизинг</t>
  </si>
  <si>
    <t>други побарувања</t>
  </si>
  <si>
    <t>Побарувања врз основа на камати</t>
  </si>
  <si>
    <t>Останата неспомната билансна актива</t>
  </si>
  <si>
    <t>ВКУПНИ СРЕДСТВА (1+2+3+4+5+6+7+8+9+10+11)</t>
  </si>
  <si>
    <t>ОБВРСКИ</t>
  </si>
  <si>
    <t>Трансакциски сметки</t>
  </si>
  <si>
    <t>Финансиски обврски по објективна вредност преку билансот на успех</t>
  </si>
  <si>
    <t>обврски по кредити</t>
  </si>
  <si>
    <t>субординирани инструменти</t>
  </si>
  <si>
    <t>Депозити</t>
  </si>
  <si>
    <t>депозити по видување</t>
  </si>
  <si>
    <t>орочени депозити</t>
  </si>
  <si>
    <t>Обврски по кредити</t>
  </si>
  <si>
    <t>Издадени должнички хартии од вредност</t>
  </si>
  <si>
    <t>Обврски по  камати</t>
  </si>
  <si>
    <t>Обврски по провизии и надоместоци</t>
  </si>
  <si>
    <t>Обврски по основ на финансиски лизинг</t>
  </si>
  <si>
    <t>Друга неспомната билансна пасива</t>
  </si>
  <si>
    <t>ВКУПНИ ОБВРСКИ (13+14+15+16+17+18+19+20+21+22+23)</t>
  </si>
  <si>
    <t>ВОНБИЛАНСНИ СТАВКИ</t>
  </si>
  <si>
    <t>Вонбилансна актива</t>
  </si>
  <si>
    <t>Вонбилансни обврски</t>
  </si>
  <si>
    <t>Нето вонбилансни обврски (25-26)</t>
  </si>
  <si>
    <t>РАЗЛИКА (12-24+27)</t>
  </si>
  <si>
    <t>ЗБИР НА РАЗЛИКАТА</t>
  </si>
  <si>
    <t>Анекс бр. 32</t>
  </si>
  <si>
    <t>Очекувана преостаната рочна структура на средствата и обврските на банкарскиот систем на 31.12.2019 година</t>
  </si>
  <si>
    <t>Очекувана рочност (билансна и вонбилансна евиденција)</t>
  </si>
  <si>
    <t>Очекувана рочност (идни активности)</t>
  </si>
  <si>
    <t>Анекс бр. 33</t>
  </si>
  <si>
    <t>Структура на активата со валутна компонента, со состојба на 31.12.2019 година</t>
  </si>
  <si>
    <t>АКТИВА СО ВАЛУТНА КОМПОНЕНТА</t>
  </si>
  <si>
    <t>Ред. број</t>
  </si>
  <si>
    <t>Ставка</t>
  </si>
  <si>
    <t>Промена</t>
  </si>
  <si>
    <t>Износ (во милиони денари)</t>
  </si>
  <si>
    <t>Структура (во %)</t>
  </si>
  <si>
    <t>Финансиски средства по објективната вредност преку билансот на успех, определени како такви при почетното признавање</t>
  </si>
  <si>
    <t>6.1</t>
  </si>
  <si>
    <t>во странска валута</t>
  </si>
  <si>
    <t>6.2</t>
  </si>
  <si>
    <t>во денари со девизна клаузула</t>
  </si>
  <si>
    <t>7.1</t>
  </si>
  <si>
    <t>7.2</t>
  </si>
  <si>
    <t>Кредити и побарувања во странска валута</t>
  </si>
  <si>
    <t>8.1</t>
  </si>
  <si>
    <t>8.2</t>
  </si>
  <si>
    <t>8.3</t>
  </si>
  <si>
    <t>8.4</t>
  </si>
  <si>
    <t>8.5</t>
  </si>
  <si>
    <t>исправка на вредноста</t>
  </si>
  <si>
    <t>Кредити и побарувања во денари со девизна клаузула</t>
  </si>
  <si>
    <t>9.1</t>
  </si>
  <si>
    <t>9.2</t>
  </si>
  <si>
    <t>9.3</t>
  </si>
  <si>
    <t>9.4</t>
  </si>
  <si>
    <t>9.5</t>
  </si>
  <si>
    <t>Побарувања врз основа на камата во странска валута</t>
  </si>
  <si>
    <t>10.1</t>
  </si>
  <si>
    <t>пресметана камата</t>
  </si>
  <si>
    <t>10.2</t>
  </si>
  <si>
    <t>Побарувања врз основа на камата во денари со девизна клаузула</t>
  </si>
  <si>
    <t>11.1</t>
  </si>
  <si>
    <t>11.2</t>
  </si>
  <si>
    <t>Побарувања врз основа на провизии и надомести</t>
  </si>
  <si>
    <t>12.1</t>
  </si>
  <si>
    <t>пресметани провизии и надомести</t>
  </si>
  <si>
    <t>12.2</t>
  </si>
  <si>
    <t xml:space="preserve">Вложувања </t>
  </si>
  <si>
    <t xml:space="preserve">Вкупна билансна актива </t>
  </si>
  <si>
    <t>Вкупна билансна и вонбилансна актива во странска валута и во денари со девизна клаузула (15+16)</t>
  </si>
  <si>
    <t>Анекс бр. 34</t>
  </si>
  <si>
    <t>Структура на пасивата со валутна компонента, со состојба на 31.12.2019 година</t>
  </si>
  <si>
    <t>ПАСИВА СО ВАЛУТНА КОМПОНЕНТА</t>
  </si>
  <si>
    <t>Тековни сметки и други краткорочни обврски</t>
  </si>
  <si>
    <t>Финансиски обврски по објективната вредност преку билансот на успех</t>
  </si>
  <si>
    <t>Депозити во странска валута</t>
  </si>
  <si>
    <t>5.1</t>
  </si>
  <si>
    <t>финансиски институции</t>
  </si>
  <si>
    <t>5.2</t>
  </si>
  <si>
    <t>нефинансиски институции</t>
  </si>
  <si>
    <t>5.3</t>
  </si>
  <si>
    <t>физички лица</t>
  </si>
  <si>
    <t>5.4</t>
  </si>
  <si>
    <t>нерезиденти</t>
  </si>
  <si>
    <t>5.5</t>
  </si>
  <si>
    <t>останати клиенти</t>
  </si>
  <si>
    <t>Депозити во денари со девизна клаузула</t>
  </si>
  <si>
    <t>6.3</t>
  </si>
  <si>
    <t>6.4</t>
  </si>
  <si>
    <t>6.5</t>
  </si>
  <si>
    <t>Обврски врз основа на кредити</t>
  </si>
  <si>
    <t>Обврски врз основа на камати во странска валута</t>
  </si>
  <si>
    <t>Обврски врз основа на камати во денари со девизна клаузула</t>
  </si>
  <si>
    <t>Обврски врз основа на провизии и надомести</t>
  </si>
  <si>
    <t>Финансиски лизинг</t>
  </si>
  <si>
    <t>Хибридни и субординирани инструменти  во странска валута</t>
  </si>
  <si>
    <t>Хибридни и субординирани инструменти  во денари со девизна клаузула</t>
  </si>
  <si>
    <t>Останата неспомната билансна пасива</t>
  </si>
  <si>
    <t xml:space="preserve">Вкупна билансна пасива </t>
  </si>
  <si>
    <t>Вонбилансна пасива</t>
  </si>
  <si>
    <t>Вкупна билансна и вонбилансна пасива во странска валута и во денари со девизна клаузула (16+17)</t>
  </si>
  <si>
    <t>Каматочувстителни средства и обврски според типот на каматната стапка и вкупна пондерирана вредност на банкарскиот систем, и по групи банки</t>
  </si>
  <si>
    <t>Позиции</t>
  </si>
  <si>
    <t>Фиксна каматна стапка</t>
  </si>
  <si>
    <t>Променлива каматна стапка</t>
  </si>
  <si>
    <t>Прилагодлива каматна стапка</t>
  </si>
  <si>
    <t>Каматочувствителни средства</t>
  </si>
  <si>
    <t>Каматочувствителни обврски</t>
  </si>
  <si>
    <t>Нето билансни каматочувствителни позиции</t>
  </si>
  <si>
    <t>Нето вонбилансни каматочувствителни позиции</t>
  </si>
  <si>
    <t>Вкупна нето-позиција</t>
  </si>
  <si>
    <t>Пондерирана нето-позиција по каматна стапка</t>
  </si>
  <si>
    <t>Пондерирана нето-позиција</t>
  </si>
  <si>
    <t>Вкупна пондерирана вредност/сопствени средства</t>
  </si>
  <si>
    <t>Анекс бр. 36</t>
  </si>
  <si>
    <t>Вкупна вредност на каматочувствителните позиции од портфолиото на банкарски активности, по тип на каматна стапка на 31.12.2019</t>
  </si>
  <si>
    <t>Каматночувствителни позиции                                         (во милиони денари)</t>
  </si>
  <si>
    <t>Временски период</t>
  </si>
  <si>
    <t>до 1 месец</t>
  </si>
  <si>
    <t>1-3 месеци</t>
  </si>
  <si>
    <t>3-6 месеци</t>
  </si>
  <si>
    <t>6-12 месеци</t>
  </si>
  <si>
    <t>1-2 години</t>
  </si>
  <si>
    <t>2-3 години</t>
  </si>
  <si>
    <t>3-4 години</t>
  </si>
  <si>
    <t>4-5 години</t>
  </si>
  <si>
    <t>5-7 години</t>
  </si>
  <si>
    <t>7-10 години</t>
  </si>
  <si>
    <t>10-15 години</t>
  </si>
  <si>
    <t>15-20 години</t>
  </si>
  <si>
    <t>над 20 години</t>
  </si>
  <si>
    <t/>
  </si>
  <si>
    <t>БИЛАНСНИ ПОЗИЦИИ</t>
  </si>
  <si>
    <t>01</t>
  </si>
  <si>
    <t>Средства по видување</t>
  </si>
  <si>
    <t>01.01</t>
  </si>
  <si>
    <t>01.02</t>
  </si>
  <si>
    <t xml:space="preserve">Депозити по видување </t>
  </si>
  <si>
    <t>02</t>
  </si>
  <si>
    <t>Издвоена задолжителна резерва и задолжителни депозити</t>
  </si>
  <si>
    <t>03</t>
  </si>
  <si>
    <t>Орочени депозити</t>
  </si>
  <si>
    <t>03.01</t>
  </si>
  <si>
    <t>Депозити со можност за предвремено повлекување</t>
  </si>
  <si>
    <t>03.02</t>
  </si>
  <si>
    <t>Останати орочени депозити</t>
  </si>
  <si>
    <t>04</t>
  </si>
  <si>
    <t>Кредити</t>
  </si>
  <si>
    <t>04.01</t>
  </si>
  <si>
    <t>Кредити со можност за  предвремена отплата</t>
  </si>
  <si>
    <t>04.02</t>
  </si>
  <si>
    <t>Останати кредити</t>
  </si>
  <si>
    <t>05</t>
  </si>
  <si>
    <t>Хартии од вредност</t>
  </si>
  <si>
    <t>05.01</t>
  </si>
  <si>
    <t xml:space="preserve">Должнички хартии од вредност и други финансиски инструменти со кои не се тргува активно, а коишто се вреднуваат по објективната вредност преку билансот на успех </t>
  </si>
  <si>
    <t>05.02</t>
  </si>
  <si>
    <t>Должнички хартии од вредност и други финансиски инструменти расположливи за продажба</t>
  </si>
  <si>
    <t>05.03</t>
  </si>
  <si>
    <t>Должнички хартии од вредност и други финансиски инструменти коишто се чуваат до достасување</t>
  </si>
  <si>
    <t>06</t>
  </si>
  <si>
    <t>Останата неспомната актива</t>
  </si>
  <si>
    <t>Вкупна билансна актива (1+2+3+4+5+6)</t>
  </si>
  <si>
    <t>07</t>
  </si>
  <si>
    <t>Обврски по видување</t>
  </si>
  <si>
    <t>07.01</t>
  </si>
  <si>
    <t>07.02</t>
  </si>
  <si>
    <t>08</t>
  </si>
  <si>
    <t>08.01</t>
  </si>
  <si>
    <t>Депозити со можност за предвремена отплата</t>
  </si>
  <si>
    <t>08.02</t>
  </si>
  <si>
    <t>09</t>
  </si>
  <si>
    <t>09.01</t>
  </si>
  <si>
    <t>Кредити со можност за предвремено повлекување</t>
  </si>
  <si>
    <t>09.02</t>
  </si>
  <si>
    <t>10</t>
  </si>
  <si>
    <t>Обврски по издадени хартии од вредност</t>
  </si>
  <si>
    <t>11</t>
  </si>
  <si>
    <t>Хибридни инструменти и субординиран долг</t>
  </si>
  <si>
    <t>12</t>
  </si>
  <si>
    <t>Останата неспомната пасива</t>
  </si>
  <si>
    <t>Вкупна билансна пасива (7+8+9+10+11+12)</t>
  </si>
  <si>
    <t xml:space="preserve">НЕТО БИЛАНСНА ПОЗИЦИЈА </t>
  </si>
  <si>
    <t>ВОНБИЛАНСНИ ПОЗИЦИИ</t>
  </si>
  <si>
    <t>13</t>
  </si>
  <si>
    <t>Деривати</t>
  </si>
  <si>
    <t>14</t>
  </si>
  <si>
    <t>Останати (класични) вонбиласни позиции</t>
  </si>
  <si>
    <t>Вкупна вонбилансна актива (13+14)</t>
  </si>
  <si>
    <t>15</t>
  </si>
  <si>
    <t>16</t>
  </si>
  <si>
    <t>Вкупна вонбилансна пасива (15+16)</t>
  </si>
  <si>
    <t xml:space="preserve">НЕТО ВОНБИЛАНСНА ПОЗИЦИЈА </t>
  </si>
  <si>
    <t xml:space="preserve">ВКУПНА НЕТО-ПОЗИЦИЈА </t>
  </si>
  <si>
    <t>ПОНДЕРИ</t>
  </si>
  <si>
    <t xml:space="preserve">ПОНДЕРИРАНА ПОЗИЦИЈА </t>
  </si>
  <si>
    <t>НЕТО ПОНДЕРИРАНА ПОЗИЦИЈА</t>
  </si>
  <si>
    <t>ПРИЛАГОДЛИВА КАМАТНА СТАПКА</t>
  </si>
  <si>
    <t>ФИКСНА КАМАТНА СТАПКА</t>
  </si>
  <si>
    <t>ПРОМЕНЛИВА КАМАТНА СТАПКА</t>
  </si>
  <si>
    <t>Анекс бр. 35</t>
  </si>
  <si>
    <t>Анекс бр. 37</t>
  </si>
  <si>
    <t>Сопствени средства, по групи банки</t>
  </si>
  <si>
    <t>A1.</t>
  </si>
  <si>
    <t>Сопствени средства</t>
  </si>
  <si>
    <t>A2.</t>
  </si>
  <si>
    <t xml:space="preserve">Основен капитал </t>
  </si>
  <si>
    <t>A3.</t>
  </si>
  <si>
    <t>Редовен основен капитал (РОК)</t>
  </si>
  <si>
    <t>A3.1</t>
  </si>
  <si>
    <t>Позиции во РОК</t>
  </si>
  <si>
    <t>A3.1.1.</t>
  </si>
  <si>
    <t>Kапитални инструменти од РОК</t>
  </si>
  <si>
    <t>A3.1.2.</t>
  </si>
  <si>
    <t>Премија од капиталните инструменти од РОК</t>
  </si>
  <si>
    <t>A3.1.3.</t>
  </si>
  <si>
    <t xml:space="preserve">Задолжителна општа резерва (општ резервен фонд) </t>
  </si>
  <si>
    <t>A3.1.4.</t>
  </si>
  <si>
    <t>Задржана нераспоредена добивка</t>
  </si>
  <si>
    <t>A3.1.5</t>
  </si>
  <si>
    <t>(-) Акумулирана загуба од претходни години</t>
  </si>
  <si>
    <t>A3.1.6.</t>
  </si>
  <si>
    <t xml:space="preserve">Тековна добивка или добивка на крајот на годината </t>
  </si>
  <si>
    <t>A3.1.7.</t>
  </si>
  <si>
    <t>Кумулативна сеопфатна добивка или загуба</t>
  </si>
  <si>
    <t>A3.2.</t>
  </si>
  <si>
    <t>(-) Одбитни ставки од РОК</t>
  </si>
  <si>
    <t>A3.2.01.</t>
  </si>
  <si>
    <t>(-) Загуба на крајот на годината или тековна загуба</t>
  </si>
  <si>
    <t>A3.2.02.</t>
  </si>
  <si>
    <t>(-) Нематеријални средства</t>
  </si>
  <si>
    <t>A3.2.03.</t>
  </si>
  <si>
    <t xml:space="preserve">(-) Одложени даночни средства коишто зависат од идната профитабилност на банката </t>
  </si>
  <si>
    <t>A3.2.04.</t>
  </si>
  <si>
    <t>(-) Вложувања во сопствени капитални инструменти од РОК</t>
  </si>
  <si>
    <t>A3.2.04.1.</t>
  </si>
  <si>
    <t xml:space="preserve">   (-) Директни вложувања во сопствени капитални инструменти од РОК</t>
  </si>
  <si>
    <t>A3.2.04.2.</t>
  </si>
  <si>
    <t xml:space="preserve">   (-) Индиректни вложувања во сопствени капитални инструменти од РОК</t>
  </si>
  <si>
    <t>A3.2.04.3.</t>
  </si>
  <si>
    <t xml:space="preserve">   (-) Синтетички вложувања во сопствени капитални инструменти од РОК</t>
  </si>
  <si>
    <t>A3.2.04.4.</t>
  </si>
  <si>
    <t xml:space="preserve">   (-) Вложувања во сопствени капитални инструменти од РОК за кои банката има договорна обврска да ги купи</t>
  </si>
  <si>
    <t>A3.2.05.</t>
  </si>
  <si>
    <t>(-) Директни, индиректни и синтетички вложувања во капитални инструменти од РОК на лица од финансискиот сектор, при што тие лица имаат вложувања во банката</t>
  </si>
  <si>
    <t>A3.2.06.</t>
  </si>
  <si>
    <t>(-) Директни, индиректни и синтетички вложувања во капитални инструменти од РОК на лица од финансискиот сектор во кои банката нема значајно вложување</t>
  </si>
  <si>
    <t>A3.2.07.</t>
  </si>
  <si>
    <t>(-) Директни, индиректни и синтетички вложувања во капитални инструменти од РОК на лица од финансискиот сектор во кои банката има значајно вложување</t>
  </si>
  <si>
    <t>A3.2.08.</t>
  </si>
  <si>
    <t>(-) Износ на одбитни ставки од ДОК којшто го надминува вкупниот износ на ДОК</t>
  </si>
  <si>
    <t>A3.2.09.</t>
  </si>
  <si>
    <t>(-) Износ на надминувањето на лимитите за вложувања во нефинансиски институции</t>
  </si>
  <si>
    <t>A3.2.10.</t>
  </si>
  <si>
    <t xml:space="preserve">(-) Трошоци за данок </t>
  </si>
  <si>
    <t>A3.2.11.</t>
  </si>
  <si>
    <t>(-) Разлика меѓу висината на потребната и извршената исправка на вредноста/посебната резерва</t>
  </si>
  <si>
    <t>A3.3.</t>
  </si>
  <si>
    <t>Регулаторни усогласувања на РОК</t>
  </si>
  <si>
    <t>A3.3.1.</t>
  </si>
  <si>
    <t>(-) Зголемување на РОК коешто произлегува од позиции на секјуритизација</t>
  </si>
  <si>
    <t>A3.3.2.</t>
  </si>
  <si>
    <t>(-) Добивки или (+) загуби од заштитата од ризикот од парични текови</t>
  </si>
  <si>
    <t>A3.3.3.</t>
  </si>
  <si>
    <t>(-) Добивки или (+) загуби од обврски на банката коишто се мерат по објективна вредност</t>
  </si>
  <si>
    <t>A3.3.4.</t>
  </si>
  <si>
    <t>(-) Добивки или (+) загуби  поврзани со обврски врз основа на деривати коишто се мерат по објективна вредност</t>
  </si>
  <si>
    <t>A3.4.</t>
  </si>
  <si>
    <t>Позиции како резултат на консолидација</t>
  </si>
  <si>
    <t>A3.4.1.</t>
  </si>
  <si>
    <t xml:space="preserve">Неконтролирачко (малцинско) учество коешто се признава во РОК на консолидирана основа </t>
  </si>
  <si>
    <t>A3.4.2.</t>
  </si>
  <si>
    <t>Останато</t>
  </si>
  <si>
    <t>A3.5.</t>
  </si>
  <si>
    <t>Други позиции од РОК</t>
  </si>
  <si>
    <t>A3.6.</t>
  </si>
  <si>
    <t>B4.</t>
  </si>
  <si>
    <t>Додатен основен капитал (ДОК)</t>
  </si>
  <si>
    <t>B4.1</t>
  </si>
  <si>
    <t>Позиции во ДОК</t>
  </si>
  <si>
    <t>B4.1.1.</t>
  </si>
  <si>
    <t>Капитални инструменти од ДОК</t>
  </si>
  <si>
    <t>B4.1.2.</t>
  </si>
  <si>
    <t>Премија од капиталните инструменти од ДОК</t>
  </si>
  <si>
    <t>B4.2.</t>
  </si>
  <si>
    <t>(-) Одбитни ставки од ДОК</t>
  </si>
  <si>
    <t>B4.2.1.</t>
  </si>
  <si>
    <t>(-) Вложувања во сопствени капитални инструменти од ДОК</t>
  </si>
  <si>
    <t>B4.2.1.1.</t>
  </si>
  <si>
    <t xml:space="preserve">   (-) Директни вложувања во сопствени капитални инструменти од ДОК</t>
  </si>
  <si>
    <t>B4.2.1.2.</t>
  </si>
  <si>
    <t xml:space="preserve">   (-) Индиректни вложувања во сопствени капитални инструменти од ДОК</t>
  </si>
  <si>
    <t>B4.2.1.3.</t>
  </si>
  <si>
    <t xml:space="preserve">   (-) Синтетички вложувања во сопствени капитални инструменти од ДОК</t>
  </si>
  <si>
    <t>B4.2.1.4.</t>
  </si>
  <si>
    <t xml:space="preserve">   (-) Вложувања во сопствени капитални инструменти од ДОК за кои банката има договорна обврска да ги купи</t>
  </si>
  <si>
    <t>B4.2.2.</t>
  </si>
  <si>
    <t xml:space="preserve">(-) Директни, индиректни и синтетички вложувања во капитални инструменти од ДОК на лица од финансискиот сектор, при што тие лица имаат вложувања во банката </t>
  </si>
  <si>
    <t>B4.2.3.</t>
  </si>
  <si>
    <t>(-) Директни, индиректни и синтетички вложувања во капитални инструменти од ДОК на лица од финансискиот сектор во кои банката нема значајно вложување</t>
  </si>
  <si>
    <t>B4.2.4.</t>
  </si>
  <si>
    <t>(-) Директни, индиректни и синтетички вложувања во капитални инструменти од ДОК на лица од финансискиот сектор во кои банката има значајно вложување</t>
  </si>
  <si>
    <t>B4.2.5.</t>
  </si>
  <si>
    <t>(-) Износ на одбитни ставки од ДК којшто го надминува вкупниот износ на ДК</t>
  </si>
  <si>
    <t>B4.2.6.</t>
  </si>
  <si>
    <t>B4.3.</t>
  </si>
  <si>
    <t>Регулаторни усогласувања на ДОК</t>
  </si>
  <si>
    <t>B4.3.1.</t>
  </si>
  <si>
    <t>(-) Зголемување на ДОК коешто произлегува од позиции на секјуритизација</t>
  </si>
  <si>
    <t>B4.3.2.</t>
  </si>
  <si>
    <t>(-) Добивки или (+) загуби  од заштитата од ризикот од парични текови</t>
  </si>
  <si>
    <t>B4.3.3.</t>
  </si>
  <si>
    <t>(-) Добивки или (+) загуби  од обврски на банката коишто се мерат по објективна вредност</t>
  </si>
  <si>
    <t>B4.3.4.</t>
  </si>
  <si>
    <t>(-) Добивки или (+) загуби поврзани со обврски врз основа на деривати коишто се мерат по објективна вредност</t>
  </si>
  <si>
    <t>B4.4.</t>
  </si>
  <si>
    <t>B4.4.1.</t>
  </si>
  <si>
    <t>(+/-) Прифатлив додатен основен капитал којшто се признава во ДОК на консолидирана основа</t>
  </si>
  <si>
    <t>B4.4.2.</t>
  </si>
  <si>
    <t>B4.5.</t>
  </si>
  <si>
    <t>Други позиции од ДОК</t>
  </si>
  <si>
    <t>C5.</t>
  </si>
  <si>
    <t>Дополнителен капитал (ДК)</t>
  </si>
  <si>
    <t>C5.1.</t>
  </si>
  <si>
    <t>Позиции во ДК</t>
  </si>
  <si>
    <t>C5.1.1.</t>
  </si>
  <si>
    <t xml:space="preserve">Капитални инструменти од ДК </t>
  </si>
  <si>
    <t>C5.1.2.</t>
  </si>
  <si>
    <t xml:space="preserve">Субординирани кредити </t>
  </si>
  <si>
    <t>C5.1.3.</t>
  </si>
  <si>
    <t>Премија од капитални инструменти од ДК</t>
  </si>
  <si>
    <t>C5.2.</t>
  </si>
  <si>
    <t>(-) Одбитни ставки од ДК</t>
  </si>
  <si>
    <t>C5.2.1.</t>
  </si>
  <si>
    <t xml:space="preserve">(-) Вложувања во сопствени капитални инструменти од ДК </t>
  </si>
  <si>
    <t>C5.2.1.1.</t>
  </si>
  <si>
    <t xml:space="preserve">   (-) Директни вложувања во сопствени капитални инструменти од ДК </t>
  </si>
  <si>
    <t>C5.2.1.2.</t>
  </si>
  <si>
    <t xml:space="preserve">   (-) Индиректни вложувања во сопствени капитални инструменти од ДК </t>
  </si>
  <si>
    <t>C5.2.1.3.</t>
  </si>
  <si>
    <t xml:space="preserve">   (-) Синтетички вложувања во сопствени капитални инструменти од ДК </t>
  </si>
  <si>
    <t>C5.2.1.4.</t>
  </si>
  <si>
    <t xml:space="preserve">   (-) Вложувања во сопствени капитални инструменти од ДК за кои банката има договорна обврска да ги купи</t>
  </si>
  <si>
    <t>C5.2.2.</t>
  </si>
  <si>
    <t>(-) директни, индиректни и синтетички вложувања во позиции од ДК на лица од финансискиот сектор, при што тие лица имаат вложувања во банката</t>
  </si>
  <si>
    <t>C5.2.3.</t>
  </si>
  <si>
    <t>(-) директни, индиректни и синтетички вложувања во позиции од ДК на лица од финансискиот сектор во кои банката нема значајно вложување</t>
  </si>
  <si>
    <t>C5.2.4.</t>
  </si>
  <si>
    <t>(-) директни, индиректни и синтетички вложувања во позиции од ДК на лица од финансискиот сектор во кои банката има значајно вложување</t>
  </si>
  <si>
    <t>C5.3.</t>
  </si>
  <si>
    <t>Регулаторни усогласувања на ДК</t>
  </si>
  <si>
    <t>C5.3.1.</t>
  </si>
  <si>
    <t>(-) Зголемување на ДК коешто произлегува од позиции на секјуритизација</t>
  </si>
  <si>
    <t>C5.3.2.</t>
  </si>
  <si>
    <t>C5.3.3.</t>
  </si>
  <si>
    <t>C5.3.4.</t>
  </si>
  <si>
    <t>C5.4.</t>
  </si>
  <si>
    <t>C5.4.1.</t>
  </si>
  <si>
    <t>Прифатлив дoполнителен капитал којшто се признава во ДК на консолидирана основа</t>
  </si>
  <si>
    <t>C5.4.2.</t>
  </si>
  <si>
    <t>C5.5.</t>
  </si>
  <si>
    <t>Други позиции од ДК</t>
  </si>
  <si>
    <t>Анекс бр. 38</t>
  </si>
  <si>
    <t>Стапка на адекватност на капиталот, по групи банки</t>
  </si>
  <si>
    <t>во милиони денари и проценти</t>
  </si>
  <si>
    <t>I</t>
  </si>
  <si>
    <t>АКТИВА ПОНДЕРИРАНА СПОРЕД КРЕДИТНИОТ РИЗИК</t>
  </si>
  <si>
    <t>Билансна актива пондерирана според кредитниот ризик</t>
  </si>
  <si>
    <t>Вонбилансна актива пондерирана според кредитниот ризик</t>
  </si>
  <si>
    <t>Актива пондерирана според кредитниот ризик (1+2)</t>
  </si>
  <si>
    <t>Капитал потребен за покривање на кредитниот ризик (8% од реден број 3)</t>
  </si>
  <si>
    <t>II</t>
  </si>
  <si>
    <t>АКТИВА ПОНДЕРИРАНА СПОРЕД ВАЛУТНИОТ РИЗИК</t>
  </si>
  <si>
    <t>Агрегатна девизна позиција</t>
  </si>
  <si>
    <t>Нето-позиција во злато</t>
  </si>
  <si>
    <t xml:space="preserve">Актива пондерирана според валутниот ризик </t>
  </si>
  <si>
    <t>Капитал потребен за покривање на валутниот ризик (8% од реден број 7)</t>
  </si>
  <si>
    <t>III</t>
  </si>
  <si>
    <t>АКТИВА ПОНДЕРИРАНА СПОРЕД ОПЕРАТИВНИОТ РИЗИК</t>
  </si>
  <si>
    <t>Актива пондерирана според оперативниот ризик со примена на пристапот на базичен индикатор</t>
  </si>
  <si>
    <t>Актива пондерирана според оперативниот ризик со примена на стандардизираниот пристап</t>
  </si>
  <si>
    <t>Актива пондерирана според оперативниот ризик (9+10)</t>
  </si>
  <si>
    <t>Капитал потребен за покривање на оперативниот ризик (8% од реден број 11)</t>
  </si>
  <si>
    <t>IV</t>
  </si>
  <si>
    <t>АКТИВА ПОНДЕРИРАНА СПОРЕД РИЗИЦИ (3+7+11)</t>
  </si>
  <si>
    <t>Капитал потребен за покривање на ризиците (4+8+12)</t>
  </si>
  <si>
    <t>V</t>
  </si>
  <si>
    <t>СОПСТВЕНИ СРЕДСТВА</t>
  </si>
  <si>
    <t>VI</t>
  </si>
  <si>
    <t>СТАПКА НА АДЕКВАТНОСТ НА КАПИТАЛОТ (V/IV)</t>
  </si>
  <si>
    <t>Анекс бр. 39</t>
  </si>
  <si>
    <t>Показатели за профитабилноста и ефикасноста на банкарскиот систем и одделните групи банки</t>
  </si>
  <si>
    <t>Група големи банки</t>
  </si>
  <si>
    <t>Група средни банки</t>
  </si>
  <si>
    <t>Група мали банки</t>
  </si>
  <si>
    <t>Стапка на поврат на просечните средства (ROAA)</t>
  </si>
  <si>
    <t>Стапка на поврат на просечниот капитал (ROAE)</t>
  </si>
  <si>
    <t xml:space="preserve">Оперативни трошоци / Вкупни приходи (Cost-to-income) </t>
  </si>
  <si>
    <t>Оперативни трошоци / Просечни средства</t>
  </si>
  <si>
    <t>Оперативни трошоци / Нето каматен приход</t>
  </si>
  <si>
    <t>Некаматни расходи / Вкупни приходи</t>
  </si>
  <si>
    <t>Трошоци за вработени /Вкупни приходи</t>
  </si>
  <si>
    <t>Трошоци за вработени /Оперативни трошоци</t>
  </si>
  <si>
    <t>Трошок врз основа на исправка на вредноста на финансиски и нефинансиски средства / Нето каматен приход</t>
  </si>
  <si>
    <t>Трошок врз основа на исправка на вредноста на финансиски и нефинансиски средства / Вкупни приходи</t>
  </si>
  <si>
    <t xml:space="preserve">Трошок врз основа на исправка на вредноста на финансиски и нефинансиски средства / Добивка пред исправка на вредност и оданочување </t>
  </si>
  <si>
    <t>Трошок врз основа на исправка на вредноста на финансиски и нефинансиски средства / Просечни средства</t>
  </si>
  <si>
    <t>Нето каматен приход /Просечна средства</t>
  </si>
  <si>
    <t>Нето каматна маргина (Нето каматен приход /Просечна каматоносни средства)</t>
  </si>
  <si>
    <t>Нето каматен приход /Вкупни приходи</t>
  </si>
  <si>
    <t>Нето каматен приход /Некаматни расходи</t>
  </si>
  <si>
    <t>Некаматни приходи/Вкупни приходи</t>
  </si>
  <si>
    <t>Добивка (загуба) од работењето /Вкупни приходи</t>
  </si>
  <si>
    <t>Стапка на поврат на просечниот редовен основен капитал (RoACET1)</t>
  </si>
  <si>
    <t>Стапка на поврат на просечната актива пондерирана според ризиците (RoARWA)</t>
  </si>
  <si>
    <t>*Стапка на поврат на просечниот "материјален основен капитал и резерви" (RoATCE)</t>
  </si>
  <si>
    <t>**Заработувачка по акција (во денари)</t>
  </si>
  <si>
    <t>Број на вработени</t>
  </si>
  <si>
    <t>Вкупни приходи по вработен (во милиони денари)</t>
  </si>
  <si>
    <t>Добивка по вработен (во милиони денари)</t>
  </si>
  <si>
    <t>Оперативни трошоци по вработен (во милиони денари)</t>
  </si>
  <si>
    <t>* т.н. "материјален основен капитал и резерви" (англ. tangible common equity) се добива како разлика меѓу вкупниот капитал и резерви, капиталот врз основа на издадени некумулативни приоритетни акции и нематеријалните средства на банките.</t>
  </si>
  <si>
    <t>** Показателот за заработувачката по акција (англ. earnings per share) е пресметан како пондериран просек од заработувачката по акција на поединечните банки, при што како пондер во пресметката се зема учеството на секоја банка во вкупната актива на ниво на банкарски систем или во одделните групи банки, на 31.12.2018 година, односно 31.12.2019 година, соодветно</t>
  </si>
  <si>
    <t>** Некаматните расходи претставуаат збир на оперативните трошоци и на расходите за провизии</t>
  </si>
  <si>
    <t>Број на банки во одделните групи банки*</t>
  </si>
  <si>
    <t>Група големи банки (актива поголема од 37,95 милијарди денари на 31.12.2019 година)</t>
  </si>
  <si>
    <t>Група средни банки (актива меѓу 9,45 и 37,95 милијарди денари на 31.12.2019 година)</t>
  </si>
  <si>
    <t>Група мали банки (актива помала од 9,45 милијарди денари на 31.12.2019 година)</t>
  </si>
  <si>
    <t>пет банки</t>
  </si>
  <si>
    <t>седум банки</t>
  </si>
  <si>
    <t>три банки</t>
  </si>
  <si>
    <t>* Структурата на групите банки е утврдена со состојба на 31.12.2019, според износот на активата на одделните банки на 31.12.2019 година</t>
  </si>
  <si>
    <t>Транзициска матрица за кредитната изложеност кон нефинансиските друштва, и по одделни дејности</t>
  </si>
  <si>
    <t>Транзициска матрица за кредитната изложеност кон домаќинствата, и по одделни кредитни производи</t>
  </si>
</sst>
</file>

<file path=xl/styles.xml><?xml version="1.0" encoding="utf-8"?>
<styleSheet xmlns="http://schemas.openxmlformats.org/spreadsheetml/2006/main" xmlns:mc="http://schemas.openxmlformats.org/markup-compatibility/2006" xmlns:x14ac="http://schemas.microsoft.com/office/spreadsheetml/2009/9/ac" mc:Ignorable="x14ac">
  <numFmts count="27">
    <numFmt numFmtId="43" formatCode="_-* #,##0.00\ _д_е_н_._-;\-* #,##0.00\ _д_е_н_._-;_-* &quot;-&quot;??\ _д_е_н_.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0.0%"/>
    <numFmt numFmtId="170" formatCode="&quot;   &quot;@"/>
    <numFmt numFmtId="171" formatCode="&quot;      &quot;@"/>
    <numFmt numFmtId="172" formatCode="&quot;         &quot;@"/>
    <numFmt numFmtId="173" formatCode="&quot;            &quot;@"/>
    <numFmt numFmtId="174" formatCode="&quot;               &quot;@"/>
    <numFmt numFmtId="175" formatCode="_(* #.##0.00_);_(* \(#.##0.00\);_(* &quot;-&quot;??_);_(@_)"/>
    <numFmt numFmtId="176" formatCode="_-[$€-2]* #,##0.00_-;\-[$€-2]* #,##0.00_-;_-[$€-2]* &quot;-&quot;??_-"/>
    <numFmt numFmtId="177" formatCode="General_)"/>
    <numFmt numFmtId="178" formatCode="[Black][&gt;0.05]#,##0.0;[Black][&lt;-0.05]\-#,##0.0;;"/>
    <numFmt numFmtId="179" formatCode="[Black][&gt;0.5]#,##0;[Black][&lt;-0.5]\-#,##0;;"/>
    <numFmt numFmtId="180" formatCode="0.0"/>
    <numFmt numFmtId="181" formatCode="_(* #,##0_);_(* \(#,##0\);_(* &quot;-&quot;??_);_(@_)"/>
    <numFmt numFmtId="182" formatCode="#,##0.000000"/>
    <numFmt numFmtId="183" formatCode="#,##0.000"/>
    <numFmt numFmtId="184" formatCode="#,##0.00000"/>
    <numFmt numFmtId="185" formatCode="#,##0.000000000"/>
    <numFmt numFmtId="186" formatCode="0.00000%"/>
    <numFmt numFmtId="187" formatCode="#,###"/>
    <numFmt numFmtId="188" formatCode="0.00\ %"/>
    <numFmt numFmtId="189" formatCode="0.0000"/>
  </numFmts>
  <fonts count="113">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0"/>
      <name val="Arial"/>
      <family val="2"/>
    </font>
    <font>
      <sz val="10"/>
      <name val="Tahoma"/>
      <family val="2"/>
    </font>
    <font>
      <b/>
      <sz val="10"/>
      <name val="Tahoma"/>
      <family val="2"/>
    </font>
    <font>
      <b/>
      <sz val="10"/>
      <color theme="1"/>
      <name val="Tahoma"/>
      <family val="2"/>
    </font>
    <font>
      <sz val="11"/>
      <name val="MAC C Times"/>
      <family val="1"/>
    </font>
    <font>
      <sz val="10"/>
      <color theme="1"/>
      <name val="Tahoma"/>
      <family val="2"/>
    </font>
    <font>
      <sz val="11"/>
      <color theme="1"/>
      <name val="Calibri"/>
      <family val="2"/>
      <charset val="204"/>
      <scheme val="minor"/>
    </font>
    <font>
      <b/>
      <sz val="10"/>
      <name val="Tahoma"/>
      <family val="2"/>
      <charset val="204"/>
    </font>
    <font>
      <sz val="10"/>
      <name val="Arial"/>
      <family val="2"/>
      <charset val="204"/>
    </font>
    <font>
      <b/>
      <sz val="11"/>
      <name val="Tahoma"/>
      <family val="2"/>
    </font>
    <font>
      <sz val="11"/>
      <color indexed="8"/>
      <name val="Calibri"/>
      <family val="2"/>
    </font>
    <font>
      <b/>
      <sz val="10"/>
      <color indexed="8"/>
      <name val="Tahoma"/>
      <family val="2"/>
      <charset val="204"/>
    </font>
    <font>
      <b/>
      <sz val="10"/>
      <color indexed="8"/>
      <name val="Tahoma"/>
      <family val="2"/>
    </font>
    <font>
      <sz val="10"/>
      <color indexed="8"/>
      <name val="Tahoma"/>
      <family val="2"/>
    </font>
    <font>
      <b/>
      <sz val="11"/>
      <color theme="1"/>
      <name val="Tahoma"/>
      <family val="2"/>
    </font>
    <font>
      <sz val="10"/>
      <color indexed="8"/>
      <name val="Arial"/>
      <family val="2"/>
    </font>
    <font>
      <sz val="9"/>
      <name val="Times New Roman"/>
      <family val="1"/>
    </font>
    <font>
      <sz val="10"/>
      <color indexed="12"/>
      <name val="MS Sans Serif"/>
      <family val="2"/>
      <charset val="204"/>
    </font>
    <font>
      <sz val="11"/>
      <color indexed="63"/>
      <name val="Calibri"/>
      <family val="2"/>
    </font>
    <font>
      <sz val="11"/>
      <color indexed="9"/>
      <name val="Calibri"/>
      <family val="2"/>
    </font>
    <font>
      <sz val="11"/>
      <color theme="0"/>
      <name val="Calibri"/>
      <family val="2"/>
      <charset val="204"/>
      <scheme val="minor"/>
    </font>
    <font>
      <sz val="11"/>
      <color indexed="20"/>
      <name val="Calibri"/>
      <family val="2"/>
    </font>
    <font>
      <sz val="11"/>
      <color rgb="FF9C0006"/>
      <name val="Calibri"/>
      <family val="2"/>
      <charset val="204"/>
      <scheme val="minor"/>
    </font>
    <font>
      <b/>
      <sz val="11"/>
      <color indexed="52"/>
      <name val="Calibri"/>
      <family val="2"/>
    </font>
    <font>
      <b/>
      <sz val="11"/>
      <color rgb="FFFA7D00"/>
      <name val="Calibri"/>
      <family val="2"/>
      <charset val="204"/>
      <scheme val="minor"/>
    </font>
    <font>
      <b/>
      <sz val="11"/>
      <color indexed="9"/>
      <name val="Calibri"/>
      <family val="2"/>
    </font>
    <font>
      <b/>
      <sz val="11"/>
      <color theme="0"/>
      <name val="Calibri"/>
      <family val="2"/>
      <charset val="204"/>
      <scheme val="minor"/>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0"/>
      <name val="SvobodaFWF"/>
      <charset val="2"/>
    </font>
    <font>
      <sz val="12"/>
      <color indexed="24"/>
      <name val="Arial"/>
      <family val="2"/>
    </font>
    <font>
      <sz val="12"/>
      <name val="Helv"/>
    </font>
    <font>
      <i/>
      <sz val="11"/>
      <color indexed="23"/>
      <name val="Calibri"/>
      <family val="2"/>
    </font>
    <font>
      <i/>
      <sz val="11"/>
      <color rgb="FF7F7F7F"/>
      <name val="Calibri"/>
      <family val="2"/>
      <charset val="204"/>
      <scheme val="minor"/>
    </font>
    <font>
      <sz val="11"/>
      <color indexed="17"/>
      <name val="Calibri"/>
      <family val="2"/>
    </font>
    <font>
      <sz val="11"/>
      <color rgb="FF006100"/>
      <name val="Calibri"/>
      <family val="2"/>
      <charset val="204"/>
      <scheme val="minor"/>
    </font>
    <font>
      <b/>
      <sz val="15"/>
      <color indexed="56"/>
      <name val="Calibri"/>
      <family val="2"/>
    </font>
    <font>
      <b/>
      <sz val="15"/>
      <color theme="3"/>
      <name val="Calibri"/>
      <family val="2"/>
      <charset val="204"/>
      <scheme val="minor"/>
    </font>
    <font>
      <b/>
      <sz val="15"/>
      <color indexed="62"/>
      <name val="Calibri"/>
      <family val="2"/>
    </font>
    <font>
      <b/>
      <sz val="13"/>
      <color indexed="56"/>
      <name val="Calibri"/>
      <family val="2"/>
    </font>
    <font>
      <b/>
      <sz val="13"/>
      <color theme="3"/>
      <name val="Calibri"/>
      <family val="2"/>
      <charset val="204"/>
      <scheme val="minor"/>
    </font>
    <font>
      <b/>
      <sz val="13"/>
      <color indexed="62"/>
      <name val="Calibri"/>
      <family val="2"/>
    </font>
    <font>
      <b/>
      <sz val="11"/>
      <color indexed="56"/>
      <name val="Calibri"/>
      <family val="2"/>
    </font>
    <font>
      <b/>
      <sz val="11"/>
      <color theme="3"/>
      <name val="Calibri"/>
      <family val="2"/>
      <charset val="204"/>
      <scheme val="minor"/>
    </font>
    <font>
      <b/>
      <sz val="11"/>
      <color indexed="62"/>
      <name val="Calibri"/>
      <family val="2"/>
    </font>
    <font>
      <b/>
      <sz val="12"/>
      <color indexed="24"/>
      <name val="Arial"/>
      <family val="2"/>
    </font>
    <font>
      <sz val="11"/>
      <color indexed="62"/>
      <name val="Calibri"/>
      <family val="2"/>
    </font>
    <font>
      <sz val="11"/>
      <color rgb="FF3F3F76"/>
      <name val="Calibri"/>
      <family val="2"/>
      <charset val="204"/>
      <scheme val="minor"/>
    </font>
    <font>
      <sz val="11"/>
      <color indexed="52"/>
      <name val="Calibri"/>
      <family val="2"/>
    </font>
    <font>
      <sz val="11"/>
      <color rgb="FFFA7D00"/>
      <name val="Calibri"/>
      <family val="2"/>
      <charset val="204"/>
      <scheme val="minor"/>
    </font>
    <font>
      <sz val="10"/>
      <name val="Times New Roman"/>
      <family val="1"/>
    </font>
    <font>
      <sz val="11"/>
      <color indexed="60"/>
      <name val="Calibri"/>
      <family val="2"/>
    </font>
    <font>
      <sz val="11"/>
      <color rgb="FF9C6500"/>
      <name val="Calibri"/>
      <family val="2"/>
      <charset val="204"/>
      <scheme val="minor"/>
    </font>
    <font>
      <sz val="11"/>
      <name val="Tms Rmn"/>
    </font>
    <font>
      <sz val="10"/>
      <name val="Times New Roman"/>
      <family val="1"/>
      <charset val="204"/>
    </font>
    <font>
      <sz val="10"/>
      <name val="MAC C Times"/>
      <family val="1"/>
    </font>
    <font>
      <sz val="11"/>
      <color indexed="8"/>
      <name val="Calibri"/>
      <family val="2"/>
      <charset val="204"/>
    </font>
    <font>
      <b/>
      <sz val="11"/>
      <color indexed="63"/>
      <name val="Calibri"/>
      <family val="2"/>
    </font>
    <font>
      <b/>
      <sz val="11"/>
      <color rgb="FF3F3F3F"/>
      <name val="Calibri"/>
      <family val="2"/>
      <charset val="204"/>
      <scheme val="minor"/>
    </font>
    <font>
      <b/>
      <sz val="18"/>
      <color indexed="56"/>
      <name val="Cambria"/>
      <family val="2"/>
    </font>
    <font>
      <b/>
      <sz val="18"/>
      <color theme="3"/>
      <name val="Calibri Light"/>
      <family val="2"/>
      <charset val="204"/>
      <scheme val="major"/>
    </font>
    <font>
      <b/>
      <sz val="18"/>
      <color indexed="62"/>
      <name val="Cambria"/>
      <family val="2"/>
    </font>
    <font>
      <b/>
      <sz val="11"/>
      <color indexed="8"/>
      <name val="Calibri"/>
      <family val="2"/>
    </font>
    <font>
      <b/>
      <sz val="11"/>
      <color theme="1"/>
      <name val="Calibri"/>
      <family val="2"/>
      <charset val="204"/>
      <scheme val="minor"/>
    </font>
    <font>
      <sz val="11"/>
      <color indexed="10"/>
      <name val="Calibri"/>
      <family val="2"/>
    </font>
    <font>
      <sz val="11"/>
      <color rgb="FFFF0000"/>
      <name val="Calibri"/>
      <family val="2"/>
      <charset val="204"/>
      <scheme val="minor"/>
    </font>
    <font>
      <sz val="10"/>
      <color indexed="12"/>
      <name val="MS Sans Serif"/>
      <family val="2"/>
    </font>
    <font>
      <b/>
      <sz val="11"/>
      <name val="Tahoma"/>
      <family val="2"/>
      <charset val="204"/>
    </font>
    <font>
      <sz val="10"/>
      <name val="Tahoma"/>
      <family val="2"/>
      <charset val="204"/>
    </font>
    <font>
      <b/>
      <i/>
      <sz val="10"/>
      <name val="Tahoma"/>
      <family val="2"/>
    </font>
    <font>
      <i/>
      <sz val="10"/>
      <name val="Tahoma"/>
      <family val="2"/>
    </font>
    <font>
      <sz val="9"/>
      <name val="Tahoma"/>
      <family val="2"/>
    </font>
    <font>
      <b/>
      <sz val="11"/>
      <color indexed="8"/>
      <name val="Tahoma"/>
      <family val="2"/>
      <charset val="204"/>
    </font>
    <font>
      <sz val="10"/>
      <color indexed="8"/>
      <name val="Tahoma"/>
      <family val="2"/>
      <charset val="204"/>
    </font>
    <font>
      <b/>
      <sz val="9"/>
      <name val="Tahoma"/>
      <family val="2"/>
      <charset val="204"/>
    </font>
    <font>
      <sz val="9"/>
      <name val="Tahoma"/>
      <family val="2"/>
      <charset val="204"/>
    </font>
    <font>
      <b/>
      <sz val="9"/>
      <name val="Tahoma"/>
      <family val="2"/>
    </font>
    <font>
      <b/>
      <sz val="11"/>
      <color rgb="FFFF0000"/>
      <name val="Tahoma"/>
      <family val="2"/>
      <charset val="204"/>
    </font>
    <font>
      <sz val="10"/>
      <color indexed="8"/>
      <name val="Arial"/>
      <family val="2"/>
      <charset val="204"/>
    </font>
    <font>
      <sz val="11"/>
      <color theme="1"/>
      <name val="Tahoma"/>
      <family val="2"/>
      <charset val="204"/>
    </font>
    <font>
      <sz val="10"/>
      <color theme="1"/>
      <name val="Tahoma"/>
      <family val="2"/>
      <charset val="204"/>
    </font>
    <font>
      <i/>
      <sz val="10"/>
      <name val="Tahoma"/>
      <family val="2"/>
      <charset val="204"/>
    </font>
    <font>
      <b/>
      <sz val="10"/>
      <color theme="1"/>
      <name val="Tahoma"/>
      <family val="2"/>
      <charset val="204"/>
    </font>
    <font>
      <sz val="10"/>
      <color rgb="FFFF0000"/>
      <name val="Tahoma"/>
      <family val="2"/>
    </font>
    <font>
      <sz val="11"/>
      <color indexed="8"/>
      <name val="Tahoma"/>
      <family val="2"/>
    </font>
    <font>
      <b/>
      <sz val="11"/>
      <color indexed="8"/>
      <name val="Tahoma"/>
      <family val="2"/>
    </font>
    <font>
      <sz val="11"/>
      <name val="Tahoma"/>
      <family val="2"/>
    </font>
    <font>
      <b/>
      <sz val="11"/>
      <color rgb="FFFF0000"/>
      <name val="Tahoma"/>
      <family val="2"/>
    </font>
    <font>
      <sz val="11"/>
      <color theme="1"/>
      <name val="Tahoma"/>
      <family val="2"/>
    </font>
    <font>
      <sz val="10"/>
      <color rgb="FF1D0DF3"/>
      <name val="Tahoma"/>
      <family val="2"/>
      <charset val="204"/>
    </font>
    <font>
      <sz val="11"/>
      <name val="Tahoma"/>
      <family val="2"/>
      <charset val="204"/>
    </font>
    <font>
      <sz val="10"/>
      <color rgb="FF000000"/>
      <name val="Tahoma"/>
      <family val="2"/>
      <charset val="204"/>
    </font>
    <font>
      <b/>
      <sz val="10"/>
      <color rgb="FF000000"/>
      <name val="Tahoma"/>
      <family val="2"/>
      <charset val="204"/>
    </font>
    <font>
      <b/>
      <sz val="11"/>
      <color theme="1"/>
      <name val="Tahoma"/>
      <family val="2"/>
      <charset val="204"/>
    </font>
    <font>
      <sz val="11"/>
      <color indexed="8"/>
      <name val="Tahoma"/>
      <family val="2"/>
      <charset val="204"/>
    </font>
    <font>
      <b/>
      <i/>
      <sz val="10"/>
      <color theme="1"/>
      <name val="Tahoma"/>
      <family val="2"/>
      <charset val="204"/>
    </font>
  </fonts>
  <fills count="71">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8"/>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22"/>
      </patternFill>
    </fill>
    <fill>
      <patternFill patternType="solid">
        <fgColor indexed="55"/>
      </patternFill>
    </fill>
    <fill>
      <patternFill patternType="solid">
        <fgColor indexed="24"/>
        <bgColor indexed="64"/>
      </patternFill>
    </fill>
    <fill>
      <patternFill patternType="solid">
        <fgColor indexed="26"/>
        <bgColor indexed="64"/>
      </patternFill>
    </fill>
    <fill>
      <patternFill patternType="solid">
        <fgColor indexed="50"/>
        <bgColor indexed="64"/>
      </patternFill>
    </fill>
    <fill>
      <patternFill patternType="solid">
        <fgColor indexed="13"/>
        <bgColor indexed="64"/>
      </patternFill>
    </fill>
    <fill>
      <patternFill patternType="solid">
        <fgColor indexed="55"/>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DDDDDD"/>
        <bgColor indexed="64"/>
      </patternFill>
    </fill>
    <fill>
      <patternFill patternType="solid">
        <fgColor theme="0"/>
        <bgColor indexed="64"/>
      </patternFill>
    </fill>
    <fill>
      <patternFill patternType="solid">
        <fgColor rgb="FFD3D3D3"/>
        <bgColor indexed="64"/>
      </patternFill>
    </fill>
  </fills>
  <borders count="147">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8"/>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medium">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diagonal/>
    </border>
    <border>
      <left style="medium">
        <color indexed="64"/>
      </left>
      <right style="medium">
        <color indexed="64"/>
      </right>
      <top style="thin">
        <color rgb="FF000000"/>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thick">
        <color indexed="64"/>
      </left>
      <right style="thick">
        <color indexed="64"/>
      </right>
      <top style="thick">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ck">
        <color indexed="64"/>
      </right>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ck">
        <color indexed="64"/>
      </right>
      <top style="thin">
        <color indexed="64"/>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style="thick">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ck">
        <color indexed="64"/>
      </right>
      <top style="medium">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1579">
    <xf numFmtId="0" fontId="0" fillId="0" borderId="0"/>
    <xf numFmtId="0" fontId="13" fillId="0" borderId="0"/>
    <xf numFmtId="0" fontId="17" fillId="0" borderId="0"/>
    <xf numFmtId="0" fontId="19" fillId="0" borderId="0"/>
    <xf numFmtId="0" fontId="13" fillId="0" borderId="0"/>
    <xf numFmtId="0" fontId="21" fillId="0" borderId="0"/>
    <xf numFmtId="0" fontId="21" fillId="0" borderId="0"/>
    <xf numFmtId="0" fontId="19"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3" fillId="0" borderId="0"/>
    <xf numFmtId="0" fontId="12" fillId="0" borderId="0"/>
    <xf numFmtId="167" fontId="13" fillId="0" borderId="0" applyFont="0" applyFill="0" applyBorder="0" applyAlignment="0" applyProtection="0"/>
    <xf numFmtId="9" fontId="13" fillId="0" borderId="0" applyFont="0" applyFill="0" applyBorder="0" applyAlignment="0" applyProtection="0"/>
    <xf numFmtId="9" fontId="23" fillId="0" borderId="0" applyFont="0" applyFill="0" applyBorder="0" applyAlignment="0" applyProtection="0"/>
    <xf numFmtId="0" fontId="12" fillId="0" borderId="0"/>
    <xf numFmtId="9" fontId="23" fillId="0" borderId="0" applyFont="0" applyFill="0" applyBorder="0" applyAlignment="0" applyProtection="0"/>
    <xf numFmtId="167" fontId="23" fillId="0" borderId="0" applyFont="0" applyFill="0" applyBorder="0" applyAlignment="0" applyProtection="0"/>
    <xf numFmtId="0" fontId="21" fillId="0" borderId="0"/>
    <xf numFmtId="9" fontId="13" fillId="0" borderId="0" applyFont="0" applyFill="0" applyBorder="0" applyAlignment="0" applyProtection="0"/>
    <xf numFmtId="9" fontId="23" fillId="0" borderId="0" applyFont="0" applyFill="0" applyBorder="0" applyAlignment="0" applyProtection="0"/>
    <xf numFmtId="0" fontId="19" fillId="0" borderId="0"/>
    <xf numFmtId="0" fontId="21" fillId="0" borderId="0"/>
    <xf numFmtId="0" fontId="21" fillId="0" borderId="0"/>
    <xf numFmtId="0" fontId="12" fillId="0" borderId="0"/>
    <xf numFmtId="0" fontId="19" fillId="0" borderId="0"/>
    <xf numFmtId="0" fontId="12" fillId="0" borderId="0"/>
    <xf numFmtId="0" fontId="21" fillId="0" borderId="0"/>
    <xf numFmtId="0" fontId="21" fillId="0" borderId="0"/>
    <xf numFmtId="0" fontId="19" fillId="0" borderId="0"/>
    <xf numFmtId="0" fontId="21" fillId="0" borderId="0"/>
    <xf numFmtId="0" fontId="13" fillId="0" borderId="0"/>
    <xf numFmtId="170" fontId="29" fillId="0" borderId="0" applyFont="0" applyFill="0" applyBorder="0" applyAlignment="0" applyProtection="0"/>
    <xf numFmtId="38" fontId="30" fillId="0" borderId="0" applyFill="0" applyBorder="0" applyAlignment="0">
      <protection locked="0"/>
    </xf>
    <xf numFmtId="171" fontId="29" fillId="0" borderId="0" applyFont="0" applyFill="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19" fillId="13" borderId="0" applyNumberFormat="0" applyBorder="0" applyAlignment="0" applyProtection="0"/>
    <xf numFmtId="0" fontId="31" fillId="37" borderId="0" applyNumberFormat="0" applyBorder="0" applyAlignment="0" applyProtection="0"/>
    <xf numFmtId="0" fontId="31" fillId="37" borderId="0" applyNumberFormat="0" applyBorder="0" applyAlignment="0" applyProtection="0"/>
    <xf numFmtId="0" fontId="31" fillId="37" borderId="0" applyNumberFormat="0" applyBorder="0" applyAlignment="0" applyProtection="0"/>
    <xf numFmtId="0" fontId="31" fillId="37" borderId="0" applyNumberFormat="0" applyBorder="0" applyAlignment="0" applyProtection="0"/>
    <xf numFmtId="0" fontId="23" fillId="36"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19" fillId="17"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23" fillId="38"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19" fillId="2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23" fillId="40"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19" fillId="25" borderId="0" applyNumberFormat="0" applyBorder="0" applyAlignment="0" applyProtection="0"/>
    <xf numFmtId="0" fontId="31" fillId="37" borderId="0" applyNumberFormat="0" applyBorder="0" applyAlignment="0" applyProtection="0"/>
    <xf numFmtId="0" fontId="31" fillId="37" borderId="0" applyNumberFormat="0" applyBorder="0" applyAlignment="0" applyProtection="0"/>
    <xf numFmtId="0" fontId="31" fillId="37" borderId="0" applyNumberFormat="0" applyBorder="0" applyAlignment="0" applyProtection="0"/>
    <xf numFmtId="0" fontId="31" fillId="37" borderId="0" applyNumberFormat="0" applyBorder="0" applyAlignment="0" applyProtection="0"/>
    <xf numFmtId="0" fontId="23" fillId="42"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19" fillId="29"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23" fillId="43"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19" fillId="33"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23" fillId="39" borderId="0" applyNumberFormat="0" applyBorder="0" applyAlignment="0" applyProtection="0"/>
    <xf numFmtId="0" fontId="19" fillId="33" borderId="0" applyNumberFormat="0" applyBorder="0" applyAlignment="0" applyProtection="0"/>
    <xf numFmtId="0" fontId="19" fillId="33"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172" fontId="29" fillId="0" borderId="0" applyFont="0" applyFill="0" applyBorder="0" applyAlignment="0" applyProtection="0"/>
    <xf numFmtId="173" fontId="29" fillId="0" borderId="0" applyFont="0" applyFill="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19" fillId="14"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23" fillId="4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19" fillId="18"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23" fillId="46"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19" fillId="22"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23" fillId="47"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19" fillId="26"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23" fillId="42"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19" fillId="30"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23" fillId="44"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19" fillId="34"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23" fillId="49"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174" fontId="29" fillId="0" borderId="0" applyFont="0" applyFill="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3" fillId="15"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0"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46" borderId="0" applyNumberFormat="0" applyBorder="0" applyAlignment="0" applyProtection="0"/>
    <xf numFmtId="0" fontId="32" fillId="46" borderId="0" applyNumberFormat="0" applyBorder="0" applyAlignment="0" applyProtection="0"/>
    <xf numFmtId="0" fontId="32" fillId="46" borderId="0" applyNumberFormat="0" applyBorder="0" applyAlignment="0" applyProtection="0"/>
    <xf numFmtId="0" fontId="32" fillId="46" borderId="0" applyNumberFormat="0" applyBorder="0" applyAlignment="0" applyProtection="0"/>
    <xf numFmtId="0" fontId="32" fillId="46" borderId="0" applyNumberFormat="0" applyBorder="0" applyAlignment="0" applyProtection="0"/>
    <xf numFmtId="0" fontId="33" fillId="19" borderId="0" applyNumberFormat="0" applyBorder="0" applyAlignment="0" applyProtection="0"/>
    <xf numFmtId="0" fontId="32" fillId="46" borderId="0" applyNumberFormat="0" applyBorder="0" applyAlignment="0" applyProtection="0"/>
    <xf numFmtId="0" fontId="32" fillId="46" borderId="0" applyNumberFormat="0" applyBorder="0" applyAlignment="0" applyProtection="0"/>
    <xf numFmtId="0" fontId="32" fillId="46" borderId="0" applyNumberFormat="0" applyBorder="0" applyAlignment="0" applyProtection="0"/>
    <xf numFmtId="0" fontId="32" fillId="46" borderId="0" applyNumberFormat="0" applyBorder="0" applyAlignment="0" applyProtection="0"/>
    <xf numFmtId="0" fontId="32" fillId="46"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2" fillId="46" borderId="0" applyNumberFormat="0" applyBorder="0" applyAlignment="0" applyProtection="0"/>
    <xf numFmtId="0" fontId="32" fillId="46" borderId="0" applyNumberFormat="0" applyBorder="0" applyAlignment="0" applyProtection="0"/>
    <xf numFmtId="0" fontId="32" fillId="46" borderId="0" applyNumberFormat="0" applyBorder="0" applyAlignment="0" applyProtection="0"/>
    <xf numFmtId="0" fontId="32" fillId="46" borderId="0" applyNumberFormat="0" applyBorder="0" applyAlignment="0" applyProtection="0"/>
    <xf numFmtId="0" fontId="32" fillId="46" borderId="0" applyNumberFormat="0" applyBorder="0" applyAlignment="0" applyProtection="0"/>
    <xf numFmtId="0" fontId="32" fillId="46"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3" fillId="23" borderId="0" applyNumberFormat="0" applyBorder="0" applyAlignment="0" applyProtection="0"/>
    <xf numFmtId="0" fontId="32" fillId="48" borderId="0" applyNumberFormat="0" applyBorder="0" applyAlignment="0" applyProtection="0"/>
    <xf numFmtId="0" fontId="32" fillId="48" borderId="0" applyNumberFormat="0" applyBorder="0" applyAlignment="0" applyProtection="0"/>
    <xf numFmtId="0" fontId="32" fillId="48" borderId="0" applyNumberFormat="0" applyBorder="0" applyAlignment="0" applyProtection="0"/>
    <xf numFmtId="0" fontId="32" fillId="48" borderId="0" applyNumberFormat="0" applyBorder="0" applyAlignment="0" applyProtection="0"/>
    <xf numFmtId="0" fontId="32" fillId="47"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3" fillId="27"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2" fillId="52"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3" fillId="3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3" fillId="35"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53"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3" fillId="12"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4"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3" fillId="16"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3" fillId="16" borderId="0" applyNumberFormat="0" applyBorder="0" applyAlignment="0" applyProtection="0"/>
    <xf numFmtId="0" fontId="33" fillId="16"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6" borderId="0" applyNumberFormat="0" applyBorder="0" applyAlignment="0" applyProtection="0"/>
    <xf numFmtId="0" fontId="32" fillId="56" borderId="0" applyNumberFormat="0" applyBorder="0" applyAlignment="0" applyProtection="0"/>
    <xf numFmtId="0" fontId="32" fillId="56" borderId="0" applyNumberFormat="0" applyBorder="0" applyAlignment="0" applyProtection="0"/>
    <xf numFmtId="0" fontId="32" fillId="56" borderId="0" applyNumberFormat="0" applyBorder="0" applyAlignment="0" applyProtection="0"/>
    <xf numFmtId="0" fontId="32" fillId="56" borderId="0" applyNumberFormat="0" applyBorder="0" applyAlignment="0" applyProtection="0"/>
    <xf numFmtId="0" fontId="33" fillId="20" borderId="0" applyNumberFormat="0" applyBorder="0" applyAlignment="0" applyProtection="0"/>
    <xf numFmtId="0" fontId="32" fillId="56" borderId="0" applyNumberFormat="0" applyBorder="0" applyAlignment="0" applyProtection="0"/>
    <xf numFmtId="0" fontId="32" fillId="56" borderId="0" applyNumberFormat="0" applyBorder="0" applyAlignment="0" applyProtection="0"/>
    <xf numFmtId="0" fontId="32" fillId="56" borderId="0" applyNumberFormat="0" applyBorder="0" applyAlignment="0" applyProtection="0"/>
    <xf numFmtId="0" fontId="32" fillId="56" borderId="0" applyNumberFormat="0" applyBorder="0" applyAlignment="0" applyProtection="0"/>
    <xf numFmtId="0" fontId="32" fillId="56"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2" fillId="56" borderId="0" applyNumberFormat="0" applyBorder="0" applyAlignment="0" applyProtection="0"/>
    <xf numFmtId="0" fontId="32" fillId="56" borderId="0" applyNumberFormat="0" applyBorder="0" applyAlignment="0" applyProtection="0"/>
    <xf numFmtId="0" fontId="32" fillId="56" borderId="0" applyNumberFormat="0" applyBorder="0" applyAlignment="0" applyProtection="0"/>
    <xf numFmtId="0" fontId="32" fillId="56" borderId="0" applyNumberFormat="0" applyBorder="0" applyAlignment="0" applyProtection="0"/>
    <xf numFmtId="0" fontId="32" fillId="56" borderId="0" applyNumberFormat="0" applyBorder="0" applyAlignment="0" applyProtection="0"/>
    <xf numFmtId="0" fontId="32" fillId="56" borderId="0" applyNumberFormat="0" applyBorder="0" applyAlignment="0" applyProtection="0"/>
    <xf numFmtId="0" fontId="32" fillId="56"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3" fillId="24" borderId="0" applyNumberFormat="0" applyBorder="0" applyAlignment="0" applyProtection="0"/>
    <xf numFmtId="0" fontId="32" fillId="57" borderId="0" applyNumberFormat="0" applyBorder="0" applyAlignment="0" applyProtection="0"/>
    <xf numFmtId="0" fontId="32" fillId="57" borderId="0" applyNumberFormat="0" applyBorder="0" applyAlignment="0" applyProtection="0"/>
    <xf numFmtId="0" fontId="32" fillId="57" borderId="0" applyNumberFormat="0" applyBorder="0" applyAlignment="0" applyProtection="0"/>
    <xf numFmtId="0" fontId="32" fillId="57" borderId="0" applyNumberFormat="0" applyBorder="0" applyAlignment="0" applyProtection="0"/>
    <xf numFmtId="0" fontId="32" fillId="52"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3" fillId="28"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3" fillId="32"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5" fillId="6"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6" fillId="59" borderId="69" applyNumberFormat="0" applyAlignment="0" applyProtection="0"/>
    <xf numFmtId="0" fontId="36" fillId="59" borderId="69" applyNumberFormat="0" applyAlignment="0" applyProtection="0"/>
    <xf numFmtId="0" fontId="36" fillId="59" borderId="69" applyNumberFormat="0" applyAlignment="0" applyProtection="0"/>
    <xf numFmtId="0" fontId="36" fillId="59" borderId="69" applyNumberFormat="0" applyAlignment="0" applyProtection="0"/>
    <xf numFmtId="0" fontId="36" fillId="59" borderId="69" applyNumberFormat="0" applyAlignment="0" applyProtection="0"/>
    <xf numFmtId="0" fontId="37" fillId="9" borderId="63" applyNumberFormat="0" applyAlignment="0" applyProtection="0"/>
    <xf numFmtId="0" fontId="36" fillId="37" borderId="69" applyNumberFormat="0" applyAlignment="0" applyProtection="0"/>
    <xf numFmtId="0" fontId="36" fillId="37" borderId="69" applyNumberFormat="0" applyAlignment="0" applyProtection="0"/>
    <xf numFmtId="0" fontId="36" fillId="37" borderId="69" applyNumberFormat="0" applyAlignment="0" applyProtection="0"/>
    <xf numFmtId="0" fontId="36" fillId="37" borderId="69" applyNumberFormat="0" applyAlignment="0" applyProtection="0"/>
    <xf numFmtId="0" fontId="36" fillId="59" borderId="69" applyNumberFormat="0" applyAlignment="0" applyProtection="0"/>
    <xf numFmtId="0" fontId="37" fillId="9" borderId="63" applyNumberFormat="0" applyAlignment="0" applyProtection="0"/>
    <xf numFmtId="0" fontId="37" fillId="9" borderId="63" applyNumberFormat="0" applyAlignment="0" applyProtection="0"/>
    <xf numFmtId="0" fontId="36" fillId="59" borderId="69" applyNumberFormat="0" applyAlignment="0" applyProtection="0"/>
    <xf numFmtId="0" fontId="36" fillId="59" borderId="69" applyNumberFormat="0" applyAlignment="0" applyProtection="0"/>
    <xf numFmtId="0" fontId="36" fillId="59" borderId="69" applyNumberFormat="0" applyAlignment="0" applyProtection="0"/>
    <xf numFmtId="0" fontId="36" fillId="59" borderId="69" applyNumberFormat="0" applyAlignment="0" applyProtection="0"/>
    <xf numFmtId="0" fontId="36" fillId="59" borderId="69" applyNumberFormat="0" applyAlignment="0" applyProtection="0"/>
    <xf numFmtId="0" fontId="36" fillId="59" borderId="69" applyNumberFormat="0" applyAlignment="0" applyProtection="0"/>
    <xf numFmtId="0" fontId="36" fillId="59" borderId="69" applyNumberFormat="0" applyAlignment="0" applyProtection="0"/>
    <xf numFmtId="0" fontId="38" fillId="60" borderId="70" applyNumberFormat="0" applyAlignment="0" applyProtection="0"/>
    <xf numFmtId="0" fontId="38" fillId="60" borderId="70" applyNumberFormat="0" applyAlignment="0" applyProtection="0"/>
    <xf numFmtId="0" fontId="38" fillId="60" borderId="70" applyNumberFormat="0" applyAlignment="0" applyProtection="0"/>
    <xf numFmtId="0" fontId="38" fillId="60" borderId="70" applyNumberFormat="0" applyAlignment="0" applyProtection="0"/>
    <xf numFmtId="0" fontId="38" fillId="60" borderId="70" applyNumberFormat="0" applyAlignment="0" applyProtection="0"/>
    <xf numFmtId="0" fontId="39" fillId="10" borderId="66" applyNumberFormat="0" applyAlignment="0" applyProtection="0"/>
    <xf numFmtId="0" fontId="38" fillId="60" borderId="70" applyNumberFormat="0" applyAlignment="0" applyProtection="0"/>
    <xf numFmtId="0" fontId="38" fillId="60" borderId="70" applyNumberFormat="0" applyAlignment="0" applyProtection="0"/>
    <xf numFmtId="0" fontId="38" fillId="60" borderId="70" applyNumberFormat="0" applyAlignment="0" applyProtection="0"/>
    <xf numFmtId="0" fontId="38" fillId="60" borderId="70" applyNumberFormat="0" applyAlignment="0" applyProtection="0"/>
    <xf numFmtId="0" fontId="38" fillId="60" borderId="70" applyNumberFormat="0" applyAlignment="0" applyProtection="0"/>
    <xf numFmtId="0" fontId="39" fillId="10" borderId="66" applyNumberFormat="0" applyAlignment="0" applyProtection="0"/>
    <xf numFmtId="0" fontId="39" fillId="10" borderId="66" applyNumberFormat="0" applyAlignment="0" applyProtection="0"/>
    <xf numFmtId="0" fontId="38" fillId="60" borderId="70" applyNumberFormat="0" applyAlignment="0" applyProtection="0"/>
    <xf numFmtId="0" fontId="38" fillId="60" borderId="70" applyNumberFormat="0" applyAlignment="0" applyProtection="0"/>
    <xf numFmtId="0" fontId="38" fillId="60" borderId="70" applyNumberFormat="0" applyAlignment="0" applyProtection="0"/>
    <xf numFmtId="0" fontId="38" fillId="60" borderId="70" applyNumberFormat="0" applyAlignment="0" applyProtection="0"/>
    <xf numFmtId="0" fontId="38" fillId="60" borderId="70" applyNumberFormat="0" applyAlignment="0" applyProtection="0"/>
    <xf numFmtId="0" fontId="38" fillId="60" borderId="70" applyNumberFormat="0" applyAlignment="0" applyProtection="0"/>
    <xf numFmtId="0" fontId="38" fillId="60" borderId="70" applyNumberFormat="0" applyAlignment="0" applyProtection="0"/>
    <xf numFmtId="1" fontId="40" fillId="4" borderId="24">
      <alignment horizontal="right" vertical="center"/>
    </xf>
    <xf numFmtId="0" fontId="41" fillId="4" borderId="24">
      <alignment horizontal="right" vertical="center"/>
    </xf>
    <xf numFmtId="0" fontId="13" fillId="4" borderId="71"/>
    <xf numFmtId="0" fontId="40" fillId="3" borderId="24">
      <alignment horizontal="center" vertical="center"/>
    </xf>
    <xf numFmtId="1" fontId="40" fillId="4" borderId="24">
      <alignment horizontal="right" vertical="center"/>
    </xf>
    <xf numFmtId="0" fontId="13" fillId="4" borderId="0"/>
    <xf numFmtId="0" fontId="42" fillId="4" borderId="24">
      <alignment horizontal="left" vertical="center"/>
    </xf>
    <xf numFmtId="0" fontId="42" fillId="4" borderId="24"/>
    <xf numFmtId="0" fontId="41" fillId="4" borderId="24">
      <alignment horizontal="right" vertical="center"/>
    </xf>
    <xf numFmtId="0" fontId="43" fillId="61" borderId="24">
      <alignment horizontal="left" vertical="center"/>
    </xf>
    <xf numFmtId="0" fontId="43" fillId="61" borderId="24">
      <alignment horizontal="left" vertical="center"/>
    </xf>
    <xf numFmtId="0" fontId="44" fillId="4" borderId="24">
      <alignment horizontal="left" vertical="center"/>
    </xf>
    <xf numFmtId="0" fontId="45" fillId="4" borderId="71"/>
    <xf numFmtId="0" fontId="40" fillId="62" borderId="24">
      <alignment horizontal="left" vertical="center"/>
    </xf>
    <xf numFmtId="167" fontId="23" fillId="0" borderId="0" applyFont="0" applyFill="0" applyBorder="0" applyAlignment="0" applyProtection="0"/>
    <xf numFmtId="167" fontId="12" fillId="0" borderId="0" applyFont="0" applyFill="0" applyBorder="0" applyAlignment="0" applyProtection="0"/>
    <xf numFmtId="167" fontId="13" fillId="0" borderId="0" applyFont="0" applyFill="0" applyBorder="0" applyAlignment="0" applyProtection="0"/>
    <xf numFmtId="167" fontId="23"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23" fillId="0" borderId="0" applyFont="0" applyFill="0" applyBorder="0" applyAlignment="0" applyProtection="0"/>
    <xf numFmtId="175" fontId="23" fillId="0" borderId="0" applyFont="0" applyFill="0" applyBorder="0" applyAlignment="0" applyProtection="0"/>
    <xf numFmtId="167" fontId="23" fillId="0" borderId="0" applyFont="0" applyFill="0" applyBorder="0" applyAlignment="0" applyProtection="0"/>
    <xf numFmtId="167" fontId="13"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43" fontId="19" fillId="0" borderId="0" applyFont="0" applyFill="0" applyBorder="0" applyAlignment="0" applyProtection="0"/>
    <xf numFmtId="166" fontId="13" fillId="0" borderId="0" applyFont="0" applyFill="0" applyBorder="0" applyAlignment="0" applyProtection="0"/>
    <xf numFmtId="166" fontId="23" fillId="0" borderId="0" applyFont="0" applyFill="0" applyBorder="0" applyAlignment="0" applyProtection="0"/>
    <xf numFmtId="0" fontId="21" fillId="0" borderId="0"/>
    <xf numFmtId="0" fontId="47" fillId="0" borderId="0" applyProtection="0"/>
    <xf numFmtId="176" fontId="13" fillId="0" borderId="0" applyFont="0" applyFill="0" applyBorder="0" applyAlignment="0" applyProtection="0"/>
    <xf numFmtId="177" fontId="48"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2" fontId="47" fillId="0" borderId="0" applyProtection="0"/>
    <xf numFmtId="0" fontId="51" fillId="40" borderId="0" applyNumberFormat="0" applyBorder="0" applyAlignment="0" applyProtection="0"/>
    <xf numFmtId="0" fontId="51" fillId="40" borderId="0" applyNumberFormat="0" applyBorder="0" applyAlignment="0" applyProtection="0"/>
    <xf numFmtId="0" fontId="51" fillId="40" borderId="0" applyNumberFormat="0" applyBorder="0" applyAlignment="0" applyProtection="0"/>
    <xf numFmtId="0" fontId="51" fillId="40" borderId="0" applyNumberFormat="0" applyBorder="0" applyAlignment="0" applyProtection="0"/>
    <xf numFmtId="0" fontId="51" fillId="40" borderId="0" applyNumberFormat="0" applyBorder="0" applyAlignment="0" applyProtection="0"/>
    <xf numFmtId="0" fontId="52" fillId="5" borderId="0" applyNumberFormat="0" applyBorder="0" applyAlignment="0" applyProtection="0"/>
    <xf numFmtId="0" fontId="51" fillId="40" borderId="0" applyNumberFormat="0" applyBorder="0" applyAlignment="0" applyProtection="0"/>
    <xf numFmtId="0" fontId="51" fillId="40" borderId="0" applyNumberFormat="0" applyBorder="0" applyAlignment="0" applyProtection="0"/>
    <xf numFmtId="0" fontId="51" fillId="40" borderId="0" applyNumberFormat="0" applyBorder="0" applyAlignment="0" applyProtection="0"/>
    <xf numFmtId="0" fontId="51" fillId="40" borderId="0" applyNumberFormat="0" applyBorder="0" applyAlignment="0" applyProtection="0"/>
    <xf numFmtId="0" fontId="51" fillId="40" borderId="0" applyNumberFormat="0" applyBorder="0" applyAlignment="0" applyProtection="0"/>
    <xf numFmtId="0" fontId="52" fillId="5" borderId="0" applyNumberFormat="0" applyBorder="0" applyAlignment="0" applyProtection="0"/>
    <xf numFmtId="0" fontId="52" fillId="5" borderId="0" applyNumberFormat="0" applyBorder="0" applyAlignment="0" applyProtection="0"/>
    <xf numFmtId="0" fontId="51" fillId="40" borderId="0" applyNumberFormat="0" applyBorder="0" applyAlignment="0" applyProtection="0"/>
    <xf numFmtId="0" fontId="51" fillId="40" borderId="0" applyNumberFormat="0" applyBorder="0" applyAlignment="0" applyProtection="0"/>
    <xf numFmtId="0" fontId="51" fillId="40" borderId="0" applyNumberFormat="0" applyBorder="0" applyAlignment="0" applyProtection="0"/>
    <xf numFmtId="0" fontId="51" fillId="40" borderId="0" applyNumberFormat="0" applyBorder="0" applyAlignment="0" applyProtection="0"/>
    <xf numFmtId="0" fontId="51" fillId="40" borderId="0" applyNumberFormat="0" applyBorder="0" applyAlignment="0" applyProtection="0"/>
    <xf numFmtId="0" fontId="51" fillId="40" borderId="0" applyNumberFormat="0" applyBorder="0" applyAlignment="0" applyProtection="0"/>
    <xf numFmtId="0" fontId="51" fillId="40" borderId="0" applyNumberFormat="0" applyBorder="0" applyAlignment="0" applyProtection="0"/>
    <xf numFmtId="0" fontId="53" fillId="0" borderId="72" applyNumberFormat="0" applyFill="0" applyAlignment="0" applyProtection="0"/>
    <xf numFmtId="0" fontId="53" fillId="0" borderId="72" applyNumberFormat="0" applyFill="0" applyAlignment="0" applyProtection="0"/>
    <xf numFmtId="0" fontId="53" fillId="0" borderId="72" applyNumberFormat="0" applyFill="0" applyAlignment="0" applyProtection="0"/>
    <xf numFmtId="0" fontId="53" fillId="0" borderId="72" applyNumberFormat="0" applyFill="0" applyAlignment="0" applyProtection="0"/>
    <xf numFmtId="0" fontId="53" fillId="0" borderId="72" applyNumberFormat="0" applyFill="0" applyAlignment="0" applyProtection="0"/>
    <xf numFmtId="0" fontId="54" fillId="0" borderId="60" applyNumberFormat="0" applyFill="0" applyAlignment="0" applyProtection="0"/>
    <xf numFmtId="0" fontId="55" fillId="0" borderId="73" applyNumberFormat="0" applyFill="0" applyAlignment="0" applyProtection="0"/>
    <xf numFmtId="0" fontId="55" fillId="0" borderId="73" applyNumberFormat="0" applyFill="0" applyAlignment="0" applyProtection="0"/>
    <xf numFmtId="0" fontId="55" fillId="0" borderId="73" applyNumberFormat="0" applyFill="0" applyAlignment="0" applyProtection="0"/>
    <xf numFmtId="0" fontId="55" fillId="0" borderId="73" applyNumberFormat="0" applyFill="0" applyAlignment="0" applyProtection="0"/>
    <xf numFmtId="0" fontId="53" fillId="0" borderId="72" applyNumberFormat="0" applyFill="0" applyAlignment="0" applyProtection="0"/>
    <xf numFmtId="0" fontId="54" fillId="0" borderId="60" applyNumberFormat="0" applyFill="0" applyAlignment="0" applyProtection="0"/>
    <xf numFmtId="0" fontId="54" fillId="0" borderId="60" applyNumberFormat="0" applyFill="0" applyAlignment="0" applyProtection="0"/>
    <xf numFmtId="0" fontId="53" fillId="0" borderId="72" applyNumberFormat="0" applyFill="0" applyAlignment="0" applyProtection="0"/>
    <xf numFmtId="0" fontId="53" fillId="0" borderId="72" applyNumberFormat="0" applyFill="0" applyAlignment="0" applyProtection="0"/>
    <xf numFmtId="0" fontId="53" fillId="0" borderId="72" applyNumberFormat="0" applyFill="0" applyAlignment="0" applyProtection="0"/>
    <xf numFmtId="0" fontId="53" fillId="0" borderId="72" applyNumberFormat="0" applyFill="0" applyAlignment="0" applyProtection="0"/>
    <xf numFmtId="0" fontId="53" fillId="0" borderId="72" applyNumberFormat="0" applyFill="0" applyAlignment="0" applyProtection="0"/>
    <xf numFmtId="0" fontId="53" fillId="0" borderId="72" applyNumberFormat="0" applyFill="0" applyAlignment="0" applyProtection="0"/>
    <xf numFmtId="0" fontId="53" fillId="0" borderId="72" applyNumberFormat="0" applyFill="0" applyAlignment="0" applyProtection="0"/>
    <xf numFmtId="0" fontId="56" fillId="0" borderId="74" applyNumberFormat="0" applyFill="0" applyAlignment="0" applyProtection="0"/>
    <xf numFmtId="0" fontId="56" fillId="0" borderId="74" applyNumberFormat="0" applyFill="0" applyAlignment="0" applyProtection="0"/>
    <xf numFmtId="0" fontId="56" fillId="0" borderId="74" applyNumberFormat="0" applyFill="0" applyAlignment="0" applyProtection="0"/>
    <xf numFmtId="0" fontId="56" fillId="0" borderId="74" applyNumberFormat="0" applyFill="0" applyAlignment="0" applyProtection="0"/>
    <xf numFmtId="0" fontId="56" fillId="0" borderId="74" applyNumberFormat="0" applyFill="0" applyAlignment="0" applyProtection="0"/>
    <xf numFmtId="0" fontId="57" fillId="0" borderId="61"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56" fillId="0" borderId="74" applyNumberFormat="0" applyFill="0" applyAlignment="0" applyProtection="0"/>
    <xf numFmtId="0" fontId="57" fillId="0" borderId="61" applyNumberFormat="0" applyFill="0" applyAlignment="0" applyProtection="0"/>
    <xf numFmtId="0" fontId="57" fillId="0" borderId="61" applyNumberFormat="0" applyFill="0" applyAlignment="0" applyProtection="0"/>
    <xf numFmtId="0" fontId="56" fillId="0" borderId="74" applyNumberFormat="0" applyFill="0" applyAlignment="0" applyProtection="0"/>
    <xf numFmtId="0" fontId="56" fillId="0" borderId="74" applyNumberFormat="0" applyFill="0" applyAlignment="0" applyProtection="0"/>
    <xf numFmtId="0" fontId="56" fillId="0" borderId="74" applyNumberFormat="0" applyFill="0" applyAlignment="0" applyProtection="0"/>
    <xf numFmtId="0" fontId="56" fillId="0" borderId="74" applyNumberFormat="0" applyFill="0" applyAlignment="0" applyProtection="0"/>
    <xf numFmtId="0" fontId="56" fillId="0" borderId="74" applyNumberFormat="0" applyFill="0" applyAlignment="0" applyProtection="0"/>
    <xf numFmtId="0" fontId="56" fillId="0" borderId="74" applyNumberFormat="0" applyFill="0" applyAlignment="0" applyProtection="0"/>
    <xf numFmtId="0" fontId="56" fillId="0" borderId="74" applyNumberFormat="0" applyFill="0" applyAlignment="0" applyProtection="0"/>
    <xf numFmtId="0" fontId="59" fillId="0" borderId="76" applyNumberFormat="0" applyFill="0" applyAlignment="0" applyProtection="0"/>
    <xf numFmtId="0" fontId="59" fillId="0" borderId="76" applyNumberFormat="0" applyFill="0" applyAlignment="0" applyProtection="0"/>
    <xf numFmtId="0" fontId="59" fillId="0" borderId="76" applyNumberFormat="0" applyFill="0" applyAlignment="0" applyProtection="0"/>
    <xf numFmtId="0" fontId="59" fillId="0" borderId="76" applyNumberFormat="0" applyFill="0" applyAlignment="0" applyProtection="0"/>
    <xf numFmtId="0" fontId="59" fillId="0" borderId="76" applyNumberFormat="0" applyFill="0" applyAlignment="0" applyProtection="0"/>
    <xf numFmtId="0" fontId="60" fillId="0" borderId="62" applyNumberFormat="0" applyFill="0" applyAlignment="0" applyProtection="0"/>
    <xf numFmtId="0" fontId="61" fillId="0" borderId="77" applyNumberFormat="0" applyFill="0" applyAlignment="0" applyProtection="0"/>
    <xf numFmtId="0" fontId="61" fillId="0" borderId="77" applyNumberFormat="0" applyFill="0" applyAlignment="0" applyProtection="0"/>
    <xf numFmtId="0" fontId="61" fillId="0" borderId="77" applyNumberFormat="0" applyFill="0" applyAlignment="0" applyProtection="0"/>
    <xf numFmtId="0" fontId="61" fillId="0" borderId="77" applyNumberFormat="0" applyFill="0" applyAlignment="0" applyProtection="0"/>
    <xf numFmtId="0" fontId="59" fillId="0" borderId="76" applyNumberFormat="0" applyFill="0" applyAlignment="0" applyProtection="0"/>
    <xf numFmtId="0" fontId="60" fillId="0" borderId="62" applyNumberFormat="0" applyFill="0" applyAlignment="0" applyProtection="0"/>
    <xf numFmtId="0" fontId="60" fillId="0" borderId="62" applyNumberFormat="0" applyFill="0" applyAlignment="0" applyProtection="0"/>
    <xf numFmtId="0" fontId="59" fillId="0" borderId="76" applyNumberFormat="0" applyFill="0" applyAlignment="0" applyProtection="0"/>
    <xf numFmtId="0" fontId="59" fillId="0" borderId="76" applyNumberFormat="0" applyFill="0" applyAlignment="0" applyProtection="0"/>
    <xf numFmtId="0" fontId="59" fillId="0" borderId="76" applyNumberFormat="0" applyFill="0" applyAlignment="0" applyProtection="0"/>
    <xf numFmtId="0" fontId="59" fillId="0" borderId="76" applyNumberFormat="0" applyFill="0" applyAlignment="0" applyProtection="0"/>
    <xf numFmtId="0" fontId="59" fillId="0" borderId="76" applyNumberFormat="0" applyFill="0" applyAlignment="0" applyProtection="0"/>
    <xf numFmtId="0" fontId="59" fillId="0" borderId="76" applyNumberFormat="0" applyFill="0" applyAlignment="0" applyProtection="0"/>
    <xf numFmtId="0" fontId="59" fillId="0" borderId="76" applyNumberFormat="0" applyFill="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47" fillId="0" borderId="0" applyNumberFormat="0" applyFont="0" applyFill="0" applyBorder="0" applyAlignment="0" applyProtection="0"/>
    <xf numFmtId="0" fontId="62" fillId="0" borderId="0" applyProtection="0"/>
    <xf numFmtId="168" fontId="29" fillId="0" borderId="0" applyFont="0" applyFill="0" applyBorder="0" applyAlignment="0" applyProtection="0"/>
    <xf numFmtId="3" fontId="29" fillId="0" borderId="0" applyFont="0" applyFill="0" applyBorder="0" applyAlignment="0" applyProtection="0"/>
    <xf numFmtId="0" fontId="63" fillId="39" borderId="69" applyNumberFormat="0" applyAlignment="0" applyProtection="0"/>
    <xf numFmtId="0" fontId="63" fillId="39" borderId="69" applyNumberFormat="0" applyAlignment="0" applyProtection="0"/>
    <xf numFmtId="0" fontId="63" fillId="39" borderId="69" applyNumberFormat="0" applyAlignment="0" applyProtection="0"/>
    <xf numFmtId="0" fontId="63" fillId="39" borderId="69" applyNumberFormat="0" applyAlignment="0" applyProtection="0"/>
    <xf numFmtId="0" fontId="63" fillId="39" borderId="69" applyNumberFormat="0" applyAlignment="0" applyProtection="0"/>
    <xf numFmtId="0" fontId="64" fillId="8" borderId="63" applyNumberFormat="0" applyAlignment="0" applyProtection="0"/>
    <xf numFmtId="0" fontId="63" fillId="39" borderId="69" applyNumberFormat="0" applyAlignment="0" applyProtection="0"/>
    <xf numFmtId="0" fontId="63" fillId="39" borderId="69" applyNumberFormat="0" applyAlignment="0" applyProtection="0"/>
    <xf numFmtId="0" fontId="63" fillId="39" borderId="69" applyNumberFormat="0" applyAlignment="0" applyProtection="0"/>
    <xf numFmtId="0" fontId="63" fillId="39" borderId="69" applyNumberFormat="0" applyAlignment="0" applyProtection="0"/>
    <xf numFmtId="0" fontId="63" fillId="39" borderId="69" applyNumberFormat="0" applyAlignment="0" applyProtection="0"/>
    <xf numFmtId="0" fontId="64" fillId="8" borderId="63" applyNumberFormat="0" applyAlignment="0" applyProtection="0"/>
    <xf numFmtId="0" fontId="64" fillId="8" borderId="63" applyNumberFormat="0" applyAlignment="0" applyProtection="0"/>
    <xf numFmtId="0" fontId="63" fillId="39" borderId="69" applyNumberFormat="0" applyAlignment="0" applyProtection="0"/>
    <xf numFmtId="0" fontId="63" fillId="39" borderId="69" applyNumberFormat="0" applyAlignment="0" applyProtection="0"/>
    <xf numFmtId="0" fontId="63" fillId="39" borderId="69" applyNumberFormat="0" applyAlignment="0" applyProtection="0"/>
    <xf numFmtId="0" fontId="63" fillId="39" borderId="69" applyNumberFormat="0" applyAlignment="0" applyProtection="0"/>
    <xf numFmtId="0" fontId="63" fillId="39" borderId="69" applyNumberFormat="0" applyAlignment="0" applyProtection="0"/>
    <xf numFmtId="0" fontId="63" fillId="39" borderId="69" applyNumberFormat="0" applyAlignment="0" applyProtection="0"/>
    <xf numFmtId="0" fontId="63" fillId="39" borderId="69" applyNumberFormat="0" applyAlignment="0" applyProtection="0"/>
    <xf numFmtId="0" fontId="65" fillId="0" borderId="78" applyNumberFormat="0" applyFill="0" applyAlignment="0" applyProtection="0"/>
    <xf numFmtId="0" fontId="65" fillId="0" borderId="78" applyNumberFormat="0" applyFill="0" applyAlignment="0" applyProtection="0"/>
    <xf numFmtId="0" fontId="65" fillId="0" borderId="78" applyNumberFormat="0" applyFill="0" applyAlignment="0" applyProtection="0"/>
    <xf numFmtId="0" fontId="65" fillId="0" borderId="78" applyNumberFormat="0" applyFill="0" applyAlignment="0" applyProtection="0"/>
    <xf numFmtId="0" fontId="65" fillId="0" borderId="78" applyNumberFormat="0" applyFill="0" applyAlignment="0" applyProtection="0"/>
    <xf numFmtId="0" fontId="66" fillId="0" borderId="65" applyNumberFormat="0" applyFill="0" applyAlignment="0" applyProtection="0"/>
    <xf numFmtId="0" fontId="65" fillId="0" borderId="78" applyNumberFormat="0" applyFill="0" applyAlignment="0" applyProtection="0"/>
    <xf numFmtId="0" fontId="65" fillId="0" borderId="78" applyNumberFormat="0" applyFill="0" applyAlignment="0" applyProtection="0"/>
    <xf numFmtId="0" fontId="65" fillId="0" borderId="78" applyNumberFormat="0" applyFill="0" applyAlignment="0" applyProtection="0"/>
    <xf numFmtId="0" fontId="65" fillId="0" borderId="78" applyNumberFormat="0" applyFill="0" applyAlignment="0" applyProtection="0"/>
    <xf numFmtId="0" fontId="65" fillId="0" borderId="78" applyNumberFormat="0" applyFill="0" applyAlignment="0" applyProtection="0"/>
    <xf numFmtId="0" fontId="66" fillId="0" borderId="65" applyNumberFormat="0" applyFill="0" applyAlignment="0" applyProtection="0"/>
    <xf numFmtId="0" fontId="66" fillId="0" borderId="65" applyNumberFormat="0" applyFill="0" applyAlignment="0" applyProtection="0"/>
    <xf numFmtId="0" fontId="65" fillId="0" borderId="78" applyNumberFormat="0" applyFill="0" applyAlignment="0" applyProtection="0"/>
    <xf numFmtId="0" fontId="65" fillId="0" borderId="78" applyNumberFormat="0" applyFill="0" applyAlignment="0" applyProtection="0"/>
    <xf numFmtId="0" fontId="65" fillId="0" borderId="78" applyNumberFormat="0" applyFill="0" applyAlignment="0" applyProtection="0"/>
    <xf numFmtId="0" fontId="65" fillId="0" borderId="78" applyNumberFormat="0" applyFill="0" applyAlignment="0" applyProtection="0"/>
    <xf numFmtId="0" fontId="65" fillId="0" borderId="78" applyNumberFormat="0" applyFill="0" applyAlignment="0" applyProtection="0"/>
    <xf numFmtId="0" fontId="65" fillId="0" borderId="78" applyNumberFormat="0" applyFill="0" applyAlignment="0" applyProtection="0"/>
    <xf numFmtId="0" fontId="65" fillId="0" borderId="78" applyNumberFormat="0" applyFill="0" applyAlignment="0" applyProtection="0"/>
    <xf numFmtId="165" fontId="67" fillId="0" borderId="0" applyFont="0" applyFill="0" applyBorder="0" applyAlignment="0" applyProtection="0"/>
    <xf numFmtId="167" fontId="67" fillId="0" borderId="0" applyFont="0" applyFill="0" applyBorder="0" applyAlignment="0" applyProtection="0"/>
    <xf numFmtId="164" fontId="67" fillId="0" borderId="0" applyFont="0" applyFill="0" applyBorder="0" applyAlignment="0" applyProtection="0"/>
    <xf numFmtId="166" fontId="67" fillId="0" borderId="0" applyFont="0" applyFill="0" applyBorder="0" applyAlignment="0" applyProtection="0"/>
    <xf numFmtId="0" fontId="68"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69" fillId="7"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69" fillId="7" borderId="0" applyNumberFormat="0" applyBorder="0" applyAlignment="0" applyProtection="0"/>
    <xf numFmtId="0" fontId="69" fillId="7"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70" fillId="0" borderId="0"/>
    <xf numFmtId="0" fontId="70" fillId="0" borderId="0"/>
    <xf numFmtId="0" fontId="13" fillId="0" borderId="0"/>
    <xf numFmtId="0" fontId="13" fillId="0" borderId="0"/>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13" fillId="0" borderId="0"/>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13" fillId="0" borderId="0"/>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23" fillId="0" borderId="0"/>
    <xf numFmtId="0" fontId="12" fillId="0" borderId="0"/>
    <xf numFmtId="0" fontId="13" fillId="0" borderId="0"/>
    <xf numFmtId="0" fontId="21" fillId="0" borderId="0"/>
    <xf numFmtId="0" fontId="12" fillId="0" borderId="0"/>
    <xf numFmtId="0" fontId="19" fillId="0" borderId="0"/>
    <xf numFmtId="0" fontId="23" fillId="0" borderId="0"/>
    <xf numFmtId="0" fontId="12" fillId="0" borderId="0"/>
    <xf numFmtId="0" fontId="13" fillId="0" borderId="0"/>
    <xf numFmtId="0" fontId="19" fillId="0" borderId="0"/>
    <xf numFmtId="0" fontId="28" fillId="0" borderId="0">
      <alignment vertical="top"/>
    </xf>
    <xf numFmtId="0" fontId="21" fillId="0" borderId="0"/>
    <xf numFmtId="0" fontId="21" fillId="0" borderId="0"/>
    <xf numFmtId="0" fontId="28" fillId="0" borderId="0">
      <alignment vertical="top"/>
    </xf>
    <xf numFmtId="0" fontId="21" fillId="0" borderId="0"/>
    <xf numFmtId="0" fontId="21" fillId="0" borderId="0"/>
    <xf numFmtId="0" fontId="12" fillId="0" borderId="0"/>
    <xf numFmtId="0" fontId="19" fillId="0" borderId="0"/>
    <xf numFmtId="0" fontId="21" fillId="0" borderId="0"/>
    <xf numFmtId="0" fontId="21" fillId="0" borderId="0"/>
    <xf numFmtId="0" fontId="12" fillId="0" borderId="0"/>
    <xf numFmtId="0" fontId="21" fillId="0" borderId="0"/>
    <xf numFmtId="0" fontId="13" fillId="0" borderId="0"/>
    <xf numFmtId="0" fontId="12" fillId="0" borderId="0"/>
    <xf numFmtId="0" fontId="71" fillId="0" borderId="0"/>
    <xf numFmtId="0" fontId="21" fillId="0" borderId="0"/>
    <xf numFmtId="0" fontId="13" fillId="0" borderId="0"/>
    <xf numFmtId="0" fontId="21" fillId="0" borderId="0"/>
    <xf numFmtId="0" fontId="12" fillId="0" borderId="0"/>
    <xf numFmtId="0" fontId="12" fillId="0" borderId="0"/>
    <xf numFmtId="0" fontId="21" fillId="0" borderId="0"/>
    <xf numFmtId="0" fontId="13" fillId="0" borderId="0"/>
    <xf numFmtId="0" fontId="21" fillId="0" borderId="0"/>
    <xf numFmtId="0" fontId="13" fillId="0" borderId="0"/>
    <xf numFmtId="0" fontId="21" fillId="0" borderId="0"/>
    <xf numFmtId="0" fontId="28" fillId="0" borderId="0">
      <alignment vertical="top"/>
    </xf>
    <xf numFmtId="0" fontId="21" fillId="0" borderId="0"/>
    <xf numFmtId="0" fontId="28" fillId="0" borderId="0">
      <alignment vertical="top"/>
    </xf>
    <xf numFmtId="0" fontId="13" fillId="0" borderId="0"/>
    <xf numFmtId="0" fontId="23" fillId="0" borderId="0"/>
    <xf numFmtId="0" fontId="19" fillId="0" borderId="0"/>
    <xf numFmtId="0" fontId="12" fillId="0" borderId="0"/>
    <xf numFmtId="0" fontId="23" fillId="0" borderId="0"/>
    <xf numFmtId="0" fontId="23" fillId="0" borderId="0"/>
    <xf numFmtId="0" fontId="19" fillId="0" borderId="0"/>
    <xf numFmtId="0" fontId="19" fillId="0" borderId="0"/>
    <xf numFmtId="0" fontId="19" fillId="0" borderId="0"/>
    <xf numFmtId="0" fontId="2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2" fillId="0" borderId="0"/>
    <xf numFmtId="0" fontId="13" fillId="0" borderId="0"/>
    <xf numFmtId="0" fontId="13" fillId="0" borderId="0"/>
    <xf numFmtId="0" fontId="13" fillId="0" borderId="0"/>
    <xf numFmtId="0" fontId="12" fillId="0" borderId="0"/>
    <xf numFmtId="0" fontId="12" fillId="0" borderId="0"/>
    <xf numFmtId="0" fontId="28" fillId="0" borderId="0">
      <alignment vertical="top"/>
    </xf>
    <xf numFmtId="0" fontId="28" fillId="0" borderId="0">
      <alignment vertical="top"/>
    </xf>
    <xf numFmtId="0" fontId="23" fillId="0" borderId="0"/>
    <xf numFmtId="0" fontId="21" fillId="0" borderId="0"/>
    <xf numFmtId="0" fontId="13" fillId="0" borderId="0"/>
    <xf numFmtId="0" fontId="19" fillId="0" borderId="0"/>
    <xf numFmtId="0" fontId="21" fillId="0" borderId="0"/>
    <xf numFmtId="0" fontId="21" fillId="0" borderId="0"/>
    <xf numFmtId="0" fontId="21" fillId="0" borderId="0"/>
    <xf numFmtId="0" fontId="21" fillId="0" borderId="0"/>
    <xf numFmtId="0" fontId="21" fillId="0" borderId="0"/>
    <xf numFmtId="0" fontId="21" fillId="0" borderId="0"/>
    <xf numFmtId="0" fontId="28" fillId="0" borderId="0">
      <alignment vertical="top"/>
    </xf>
    <xf numFmtId="0" fontId="72" fillId="0" borderId="0"/>
    <xf numFmtId="0" fontId="13" fillId="0" borderId="0"/>
    <xf numFmtId="0" fontId="21" fillId="0" borderId="0"/>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8" fillId="0" borderId="0">
      <alignment vertical="top"/>
    </xf>
    <xf numFmtId="0" fontId="13" fillId="0" borderId="0"/>
    <xf numFmtId="0" fontId="28" fillId="0" borderId="0">
      <alignment vertical="top"/>
    </xf>
    <xf numFmtId="0" fontId="13" fillId="0" borderId="0"/>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8" fillId="0" borderId="0">
      <alignment vertical="top"/>
    </xf>
    <xf numFmtId="0" fontId="13" fillId="0" borderId="0"/>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1" fillId="0" borderId="0"/>
    <xf numFmtId="0" fontId="21" fillId="0" borderId="0"/>
    <xf numFmtId="0" fontId="21" fillId="0" borderId="0"/>
    <xf numFmtId="0" fontId="21" fillId="0" borderId="0"/>
    <xf numFmtId="0" fontId="21" fillId="0" borderId="0"/>
    <xf numFmtId="0" fontId="12" fillId="0" borderId="0"/>
    <xf numFmtId="0" fontId="12" fillId="0" borderId="0"/>
    <xf numFmtId="0" fontId="12" fillId="0" borderId="0"/>
    <xf numFmtId="0" fontId="13" fillId="0" borderId="0"/>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13" fillId="0" borderId="0"/>
    <xf numFmtId="0" fontId="21" fillId="0" borderId="0"/>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13" fillId="0" borderId="0"/>
    <xf numFmtId="0" fontId="13" fillId="0" borderId="0"/>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1" fillId="0" borderId="0"/>
    <xf numFmtId="0" fontId="23" fillId="41" borderId="79" applyNumberFormat="0" applyFont="0" applyAlignment="0" applyProtection="0"/>
    <xf numFmtId="0" fontId="23" fillId="41" borderId="79" applyNumberFormat="0" applyFont="0" applyAlignment="0" applyProtection="0"/>
    <xf numFmtId="0" fontId="23" fillId="41" borderId="79" applyNumberFormat="0" applyFont="0" applyAlignment="0" applyProtection="0"/>
    <xf numFmtId="0" fontId="23" fillId="41" borderId="79" applyNumberFormat="0" applyFont="0" applyAlignment="0" applyProtection="0"/>
    <xf numFmtId="0" fontId="23" fillId="41" borderId="79" applyNumberFormat="0" applyFont="0" applyAlignment="0" applyProtection="0"/>
    <xf numFmtId="0" fontId="73" fillId="11" borderId="67" applyNumberFormat="0" applyFont="0" applyAlignment="0" applyProtection="0"/>
    <xf numFmtId="0" fontId="13" fillId="41" borderId="80" applyNumberFormat="0" applyFont="0" applyAlignment="0" applyProtection="0"/>
    <xf numFmtId="0" fontId="13" fillId="41" borderId="80" applyNumberFormat="0" applyFont="0" applyAlignment="0" applyProtection="0"/>
    <xf numFmtId="0" fontId="13" fillId="41" borderId="80" applyNumberFormat="0" applyFont="0" applyAlignment="0" applyProtection="0"/>
    <xf numFmtId="0" fontId="13" fillId="41" borderId="80" applyNumberFormat="0" applyFont="0" applyAlignment="0" applyProtection="0"/>
    <xf numFmtId="0" fontId="23" fillId="41" borderId="79" applyNumberFormat="0" applyFont="0" applyAlignment="0" applyProtection="0"/>
    <xf numFmtId="0" fontId="73" fillId="11" borderId="67" applyNumberFormat="0" applyFont="0" applyAlignment="0" applyProtection="0"/>
    <xf numFmtId="0" fontId="73" fillId="11" borderId="67" applyNumberFormat="0" applyFont="0" applyAlignment="0" applyProtection="0"/>
    <xf numFmtId="0" fontId="23" fillId="41" borderId="79" applyNumberFormat="0" applyFont="0" applyAlignment="0" applyProtection="0"/>
    <xf numFmtId="0" fontId="23" fillId="41" borderId="79" applyNumberFormat="0" applyFont="0" applyAlignment="0" applyProtection="0"/>
    <xf numFmtId="0" fontId="23" fillId="41" borderId="79" applyNumberFormat="0" applyFont="0" applyAlignment="0" applyProtection="0"/>
    <xf numFmtId="0" fontId="23" fillId="41" borderId="79" applyNumberFormat="0" applyFont="0" applyAlignment="0" applyProtection="0"/>
    <xf numFmtId="0" fontId="23" fillId="41" borderId="79" applyNumberFormat="0" applyFont="0" applyAlignment="0" applyProtection="0"/>
    <xf numFmtId="0" fontId="23" fillId="41" borderId="79" applyNumberFormat="0" applyFont="0" applyAlignment="0" applyProtection="0"/>
    <xf numFmtId="0" fontId="23" fillId="41" borderId="79" applyNumberFormat="0" applyFont="0" applyAlignment="0" applyProtection="0"/>
    <xf numFmtId="0" fontId="74" fillId="59" borderId="81" applyNumberFormat="0" applyAlignment="0" applyProtection="0"/>
    <xf numFmtId="0" fontId="74" fillId="59" borderId="81" applyNumberFormat="0" applyAlignment="0" applyProtection="0"/>
    <xf numFmtId="0" fontId="74" fillId="59" borderId="81" applyNumberFormat="0" applyAlignment="0" applyProtection="0"/>
    <xf numFmtId="0" fontId="74" fillId="59" borderId="81" applyNumberFormat="0" applyAlignment="0" applyProtection="0"/>
    <xf numFmtId="0" fontId="74" fillId="59" borderId="81" applyNumberFormat="0" applyAlignment="0" applyProtection="0"/>
    <xf numFmtId="0" fontId="75" fillId="9" borderId="64" applyNumberFormat="0" applyAlignment="0" applyProtection="0"/>
    <xf numFmtId="0" fontId="74" fillId="37" borderId="81" applyNumberFormat="0" applyAlignment="0" applyProtection="0"/>
    <xf numFmtId="0" fontId="74" fillId="37" borderId="81" applyNumberFormat="0" applyAlignment="0" applyProtection="0"/>
    <xf numFmtId="0" fontId="74" fillId="37" borderId="81" applyNumberFormat="0" applyAlignment="0" applyProtection="0"/>
    <xf numFmtId="0" fontId="74" fillId="37" borderId="81" applyNumberFormat="0" applyAlignment="0" applyProtection="0"/>
    <xf numFmtId="0" fontId="74" fillId="59" borderId="81" applyNumberFormat="0" applyAlignment="0" applyProtection="0"/>
    <xf numFmtId="0" fontId="75" fillId="9" borderId="64" applyNumberFormat="0" applyAlignment="0" applyProtection="0"/>
    <xf numFmtId="0" fontId="75" fillId="9" borderId="64" applyNumberFormat="0" applyAlignment="0" applyProtection="0"/>
    <xf numFmtId="0" fontId="74" fillId="59" borderId="81" applyNumberFormat="0" applyAlignment="0" applyProtection="0"/>
    <xf numFmtId="0" fontId="74" fillId="59" borderId="81" applyNumberFormat="0" applyAlignment="0" applyProtection="0"/>
    <xf numFmtId="0" fontId="74" fillId="59" borderId="81" applyNumberFormat="0" applyAlignment="0" applyProtection="0"/>
    <xf numFmtId="0" fontId="74" fillId="59" borderId="81" applyNumberFormat="0" applyAlignment="0" applyProtection="0"/>
    <xf numFmtId="0" fontId="74" fillId="59" borderId="81" applyNumberFormat="0" applyAlignment="0" applyProtection="0"/>
    <xf numFmtId="0" fontId="74" fillId="59" borderId="81" applyNumberFormat="0" applyAlignment="0" applyProtection="0"/>
    <xf numFmtId="0" fontId="74" fillId="59" borderId="81" applyNumberFormat="0" applyAlignment="0" applyProtection="0"/>
    <xf numFmtId="9" fontId="13" fillId="0" borderId="0" applyFont="0" applyFill="0" applyBorder="0" applyAlignment="0" applyProtection="0"/>
    <xf numFmtId="9" fontId="13" fillId="0" borderId="0" applyFont="0" applyFill="0" applyBorder="0" applyAlignment="0" applyProtection="0"/>
    <xf numFmtId="9" fontId="2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8" fillId="0" borderId="0" applyFont="0" applyFill="0" applyBorder="0" applyAlignment="0" applyProtection="0">
      <alignment vertical="top"/>
    </xf>
    <xf numFmtId="9" fontId="2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1" fillId="0" borderId="0" applyFont="0" applyFill="0" applyBorder="0" applyAlignment="0" applyProtection="0"/>
    <xf numFmtId="9" fontId="12" fillId="0" borderId="0" applyFont="0" applyFill="0" applyBorder="0" applyAlignment="0" applyProtection="0"/>
    <xf numFmtId="9" fontId="19" fillId="0" borderId="0" applyFont="0" applyFill="0" applyBorder="0" applyAlignment="0" applyProtection="0"/>
    <xf numFmtId="9" fontId="28" fillId="0" borderId="0" applyFont="0" applyFill="0" applyBorder="0" applyAlignment="0" applyProtection="0">
      <alignment vertical="top"/>
    </xf>
    <xf numFmtId="9" fontId="7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178" fontId="29" fillId="0" borderId="0" applyFont="0" applyFill="0" applyBorder="0" applyAlignment="0" applyProtection="0"/>
    <xf numFmtId="179" fontId="29" fillId="0" borderId="0" applyFont="0" applyFill="0" applyBorder="0" applyAlignment="0" applyProtection="0"/>
    <xf numFmtId="0" fontId="21" fillId="0" borderId="0"/>
    <xf numFmtId="0" fontId="21" fillId="0" borderId="0"/>
    <xf numFmtId="0" fontId="21"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6"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9" fillId="0" borderId="82" applyNumberFormat="0" applyFill="0" applyAlignment="0" applyProtection="0"/>
    <xf numFmtId="0" fontId="79" fillId="0" borderId="82" applyNumberFormat="0" applyFill="0" applyAlignment="0" applyProtection="0"/>
    <xf numFmtId="0" fontId="79" fillId="0" borderId="82" applyNumberFormat="0" applyFill="0" applyAlignment="0" applyProtection="0"/>
    <xf numFmtId="0" fontId="79" fillId="0" borderId="82" applyNumberFormat="0" applyFill="0" applyAlignment="0" applyProtection="0"/>
    <xf numFmtId="0" fontId="79" fillId="0" borderId="82" applyNumberFormat="0" applyFill="0" applyAlignment="0" applyProtection="0"/>
    <xf numFmtId="0" fontId="80" fillId="0" borderId="68" applyNumberFormat="0" applyFill="0" applyAlignment="0" applyProtection="0"/>
    <xf numFmtId="0" fontId="74" fillId="0" borderId="83" applyNumberFormat="0" applyFill="0" applyAlignment="0" applyProtection="0"/>
    <xf numFmtId="0" fontId="74" fillId="0" borderId="83" applyNumberFormat="0" applyFill="0" applyAlignment="0" applyProtection="0"/>
    <xf numFmtId="0" fontId="74" fillId="0" borderId="83" applyNumberFormat="0" applyFill="0" applyAlignment="0" applyProtection="0"/>
    <xf numFmtId="0" fontId="74" fillId="0" borderId="83" applyNumberFormat="0" applyFill="0" applyAlignment="0" applyProtection="0"/>
    <xf numFmtId="0" fontId="79" fillId="0" borderId="82" applyNumberFormat="0" applyFill="0" applyAlignment="0" applyProtection="0"/>
    <xf numFmtId="0" fontId="80" fillId="0" borderId="68" applyNumberFormat="0" applyFill="0" applyAlignment="0" applyProtection="0"/>
    <xf numFmtId="0" fontId="80" fillId="0" borderId="68" applyNumberFormat="0" applyFill="0" applyAlignment="0" applyProtection="0"/>
    <xf numFmtId="0" fontId="79" fillId="0" borderId="82" applyNumberFormat="0" applyFill="0" applyAlignment="0" applyProtection="0"/>
    <xf numFmtId="0" fontId="79" fillId="0" borderId="82" applyNumberFormat="0" applyFill="0" applyAlignment="0" applyProtection="0"/>
    <xf numFmtId="0" fontId="79" fillId="0" borderId="82" applyNumberFormat="0" applyFill="0" applyAlignment="0" applyProtection="0"/>
    <xf numFmtId="0" fontId="79" fillId="0" borderId="82" applyNumberFormat="0" applyFill="0" applyAlignment="0" applyProtection="0"/>
    <xf numFmtId="0" fontId="79" fillId="0" borderId="82" applyNumberFormat="0" applyFill="0" applyAlignment="0" applyProtection="0"/>
    <xf numFmtId="0" fontId="79" fillId="0" borderId="82" applyNumberFormat="0" applyFill="0" applyAlignment="0" applyProtection="0"/>
    <xf numFmtId="0" fontId="79" fillId="0" borderId="82" applyNumberFormat="0" applyFill="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180" fontId="13" fillId="0" borderId="0">
      <alignment horizontal="right"/>
    </xf>
    <xf numFmtId="166" fontId="23" fillId="0" borderId="0" applyFont="0" applyFill="0" applyBorder="0" applyAlignment="0" applyProtection="0"/>
    <xf numFmtId="167" fontId="23" fillId="0" borderId="0" applyFont="0" applyFill="0" applyBorder="0" applyAlignment="0" applyProtection="0"/>
    <xf numFmtId="9" fontId="23" fillId="0" borderId="0" applyFont="0" applyFill="0" applyBorder="0" applyAlignment="0" applyProtection="0"/>
    <xf numFmtId="0" fontId="12" fillId="0" borderId="0"/>
    <xf numFmtId="38" fontId="30" fillId="0" borderId="0" applyFill="0" applyBorder="0" applyAlignment="0">
      <protection locked="0"/>
    </xf>
    <xf numFmtId="167" fontId="21"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12"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0" fontId="12" fillId="0" borderId="0"/>
    <xf numFmtId="0" fontId="12" fillId="0" borderId="0"/>
    <xf numFmtId="0" fontId="12" fillId="0" borderId="0"/>
    <xf numFmtId="0" fontId="19" fillId="0" borderId="0"/>
    <xf numFmtId="0" fontId="23" fillId="0" borderId="0"/>
    <xf numFmtId="0" fontId="19" fillId="0" borderId="0"/>
    <xf numFmtId="0" fontId="23" fillId="0" borderId="0"/>
    <xf numFmtId="0" fontId="12" fillId="0" borderId="0"/>
    <xf numFmtId="0" fontId="12" fillId="0" borderId="0"/>
    <xf numFmtId="0" fontId="13" fillId="0" borderId="0"/>
    <xf numFmtId="0" fontId="12" fillId="0" borderId="0"/>
    <xf numFmtId="0" fontId="19" fillId="0" borderId="0"/>
    <xf numFmtId="0" fontId="12" fillId="0" borderId="0"/>
    <xf numFmtId="0" fontId="21" fillId="0" borderId="0"/>
    <xf numFmtId="0" fontId="21" fillId="0" borderId="0"/>
    <xf numFmtId="0" fontId="21" fillId="0" borderId="0"/>
    <xf numFmtId="0" fontId="21" fillId="0" borderId="0"/>
    <xf numFmtId="0" fontId="12" fillId="0" borderId="0"/>
    <xf numFmtId="0" fontId="13" fillId="0" borderId="0"/>
    <xf numFmtId="0" fontId="12" fillId="0" borderId="0"/>
    <xf numFmtId="0" fontId="13" fillId="0" borderId="0"/>
    <xf numFmtId="9" fontId="13"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3"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3"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31" fillId="37" borderId="0" applyNumberFormat="0" applyBorder="0" applyAlignment="0" applyProtection="0"/>
    <xf numFmtId="0" fontId="31" fillId="39" borderId="0" applyNumberFormat="0" applyBorder="0" applyAlignment="0" applyProtection="0"/>
    <xf numFmtId="0" fontId="31" fillId="41" borderId="0" applyNumberFormat="0" applyBorder="0" applyAlignment="0" applyProtection="0"/>
    <xf numFmtId="0" fontId="31" fillId="37" borderId="0" applyNumberFormat="0" applyBorder="0" applyAlignment="0" applyProtection="0"/>
    <xf numFmtId="0" fontId="31" fillId="43" borderId="0" applyNumberFormat="0" applyBorder="0" applyAlignment="0" applyProtection="0"/>
    <xf numFmtId="0" fontId="31" fillId="39" borderId="0" applyNumberFormat="0" applyBorder="0" applyAlignment="0" applyProtection="0"/>
    <xf numFmtId="0" fontId="31" fillId="45" borderId="0" applyNumberFormat="0" applyBorder="0" applyAlignment="0" applyProtection="0"/>
    <xf numFmtId="0" fontId="31" fillId="46" borderId="0" applyNumberFormat="0" applyBorder="0" applyAlignment="0" applyProtection="0"/>
    <xf numFmtId="0" fontId="31" fillId="48" borderId="0" applyNumberFormat="0" applyBorder="0" applyAlignment="0" applyProtection="0"/>
    <xf numFmtId="0" fontId="31" fillId="45" borderId="0" applyNumberFormat="0" applyBorder="0" applyAlignment="0" applyProtection="0"/>
    <xf numFmtId="0" fontId="31" fillId="44" borderId="0" applyNumberFormat="0" applyBorder="0" applyAlignment="0" applyProtection="0"/>
    <xf numFmtId="0" fontId="31" fillId="39" borderId="0" applyNumberFormat="0" applyBorder="0" applyAlignment="0" applyProtection="0"/>
    <xf numFmtId="0" fontId="32" fillId="51" borderId="0" applyNumberFormat="0" applyBorder="0" applyAlignment="0" applyProtection="0"/>
    <xf numFmtId="0" fontId="32" fillId="46" borderId="0" applyNumberFormat="0" applyBorder="0" applyAlignment="0" applyProtection="0"/>
    <xf numFmtId="0" fontId="32" fillId="48" borderId="0" applyNumberFormat="0" applyBorder="0" applyAlignment="0" applyProtection="0"/>
    <xf numFmtId="0" fontId="32" fillId="45" borderId="0" applyNumberFormat="0" applyBorder="0" applyAlignment="0" applyProtection="0"/>
    <xf numFmtId="0" fontId="32" fillId="51" borderId="0" applyNumberFormat="0" applyBorder="0" applyAlignment="0" applyProtection="0"/>
    <xf numFmtId="0" fontId="32" fillId="39" borderId="0" applyNumberFormat="0" applyBorder="0" applyAlignment="0" applyProtection="0"/>
    <xf numFmtId="0" fontId="32" fillId="51" borderId="0" applyNumberFormat="0" applyBorder="0" applyAlignment="0" applyProtection="0"/>
    <xf numFmtId="0" fontId="32" fillId="55" borderId="0" applyNumberFormat="0" applyBorder="0" applyAlignment="0" applyProtection="0"/>
    <xf numFmtId="0" fontId="32" fillId="56" borderId="0" applyNumberFormat="0" applyBorder="0" applyAlignment="0" applyProtection="0"/>
    <xf numFmtId="0" fontId="32" fillId="57" borderId="0" applyNumberFormat="0" applyBorder="0" applyAlignment="0" applyProtection="0"/>
    <xf numFmtId="0" fontId="32" fillId="51" borderId="0" applyNumberFormat="0" applyBorder="0" applyAlignment="0" applyProtection="0"/>
    <xf numFmtId="0" fontId="32" fillId="58" borderId="0" applyNumberFormat="0" applyBorder="0" applyAlignment="0" applyProtection="0"/>
    <xf numFmtId="0" fontId="34" fillId="38" borderId="0" applyNumberFormat="0" applyBorder="0" applyAlignment="0" applyProtection="0"/>
    <xf numFmtId="0" fontId="36" fillId="37" borderId="69" applyNumberFormat="0" applyAlignment="0" applyProtection="0"/>
    <xf numFmtId="0" fontId="38" fillId="60" borderId="70" applyNumberFormat="0" applyAlignment="0" applyProtection="0"/>
    <xf numFmtId="0" fontId="49" fillId="0" borderId="0" applyNumberFormat="0" applyFill="0" applyBorder="0" applyAlignment="0" applyProtection="0"/>
    <xf numFmtId="0" fontId="51" fillId="40" borderId="0" applyNumberFormat="0" applyBorder="0" applyAlignment="0" applyProtection="0"/>
    <xf numFmtId="0" fontId="55" fillId="0" borderId="73" applyNumberFormat="0" applyFill="0" applyAlignment="0" applyProtection="0"/>
    <xf numFmtId="0" fontId="58" fillId="0" borderId="75" applyNumberFormat="0" applyFill="0" applyAlignment="0" applyProtection="0"/>
    <xf numFmtId="0" fontId="61" fillId="0" borderId="77" applyNumberFormat="0" applyFill="0" applyAlignment="0" applyProtection="0"/>
    <xf numFmtId="0" fontId="61" fillId="0" borderId="0" applyNumberFormat="0" applyFill="0" applyBorder="0" applyAlignment="0" applyProtection="0"/>
    <xf numFmtId="0" fontId="63" fillId="39" borderId="69" applyNumberFormat="0" applyAlignment="0" applyProtection="0"/>
    <xf numFmtId="0" fontId="65" fillId="0" borderId="78" applyNumberFormat="0" applyFill="0" applyAlignment="0" applyProtection="0"/>
    <xf numFmtId="0" fontId="68" fillId="48" borderId="0" applyNumberFormat="0" applyBorder="0" applyAlignment="0" applyProtection="0"/>
    <xf numFmtId="0" fontId="12" fillId="0" borderId="0"/>
    <xf numFmtId="0" fontId="7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41" borderId="80" applyNumberFormat="0" applyFont="0" applyAlignment="0" applyProtection="0"/>
    <xf numFmtId="0" fontId="74" fillId="37" borderId="81" applyNumberFormat="0" applyAlignment="0" applyProtection="0"/>
    <xf numFmtId="9" fontId="19" fillId="0" borderId="0" applyFont="0" applyFill="0" applyBorder="0" applyAlignment="0" applyProtection="0"/>
    <xf numFmtId="0" fontId="78" fillId="0" borderId="0" applyNumberFormat="0" applyFill="0" applyBorder="0" applyAlignment="0" applyProtection="0"/>
    <xf numFmtId="0" fontId="74" fillId="0" borderId="83" applyNumberFormat="0" applyFill="0" applyAlignment="0" applyProtection="0"/>
    <xf numFmtId="0" fontId="81" fillId="0" borderId="0" applyNumberFormat="0" applyFill="0" applyBorder="0" applyAlignment="0" applyProtection="0"/>
    <xf numFmtId="167" fontId="12" fillId="0" borderId="0" applyFont="0" applyFill="0" applyBorder="0" applyAlignment="0" applyProtection="0"/>
    <xf numFmtId="167" fontId="12" fillId="0" borderId="0" applyFont="0" applyFill="0" applyBorder="0" applyAlignment="0" applyProtection="0"/>
    <xf numFmtId="167" fontId="12" fillId="0" borderId="0" applyFont="0" applyFill="0" applyBorder="0" applyAlignment="0" applyProtection="0"/>
    <xf numFmtId="167" fontId="12" fillId="0" borderId="0" applyFont="0" applyFill="0" applyBorder="0" applyAlignment="0" applyProtection="0"/>
    <xf numFmtId="167" fontId="23"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8" fillId="0" borderId="0">
      <alignment vertical="top"/>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1" fillId="0" borderId="0" applyFont="0" applyFill="0" applyBorder="0" applyAlignment="0" applyProtection="0"/>
    <xf numFmtId="9" fontId="12" fillId="0" borderId="0" applyFont="0" applyFill="0" applyBorder="0" applyAlignment="0" applyProtection="0"/>
    <xf numFmtId="0" fontId="13" fillId="0" borderId="0"/>
    <xf numFmtId="0" fontId="13" fillId="0" borderId="0"/>
    <xf numFmtId="0" fontId="13" fillId="0" borderId="0"/>
    <xf numFmtId="0" fontId="13" fillId="0" borderId="0"/>
    <xf numFmtId="9" fontId="13" fillId="0" borderId="0" applyFont="0" applyFill="0" applyBorder="0" applyAlignment="0" applyProtection="0"/>
    <xf numFmtId="167" fontId="12" fillId="0" borderId="0" applyFont="0" applyFill="0" applyBorder="0" applyAlignment="0" applyProtection="0"/>
    <xf numFmtId="167" fontId="21" fillId="0" borderId="0" applyFont="0" applyFill="0" applyBorder="0" applyAlignment="0" applyProtection="0"/>
    <xf numFmtId="166" fontId="21" fillId="0" borderId="0" applyFont="0" applyFill="0" applyBorder="0" applyAlignment="0" applyProtection="0"/>
    <xf numFmtId="0" fontId="12" fillId="0" borderId="0"/>
    <xf numFmtId="0" fontId="21" fillId="0" borderId="0"/>
    <xf numFmtId="0" fontId="12" fillId="0" borderId="0"/>
    <xf numFmtId="167" fontId="13" fillId="0" borderId="0" applyFont="0" applyFill="0" applyBorder="0" applyAlignment="0" applyProtection="0"/>
    <xf numFmtId="9" fontId="72" fillId="0" borderId="0" applyFont="0" applyFill="0" applyBorder="0" applyAlignment="0" applyProtection="0"/>
    <xf numFmtId="0" fontId="19" fillId="0" borderId="0"/>
    <xf numFmtId="0" fontId="19" fillId="0" borderId="0"/>
    <xf numFmtId="0" fontId="19" fillId="0" borderId="0"/>
    <xf numFmtId="38" fontId="83" fillId="0" borderId="0" applyFill="0" applyBorder="0" applyAlignment="0">
      <protection locked="0"/>
    </xf>
    <xf numFmtId="167" fontId="12" fillId="0" borderId="0" applyFont="0" applyFill="0" applyBorder="0" applyAlignment="0" applyProtection="0"/>
    <xf numFmtId="167" fontId="13" fillId="0" borderId="0" applyFont="0" applyFill="0" applyBorder="0" applyAlignment="0" applyProtection="0"/>
    <xf numFmtId="43" fontId="13" fillId="0" borderId="0" applyFont="0" applyFill="0" applyBorder="0" applyAlignment="0" applyProtection="0"/>
    <xf numFmtId="167" fontId="23" fillId="0" borderId="0" applyFont="0" applyFill="0" applyBorder="0" applyAlignment="0" applyProtection="0"/>
    <xf numFmtId="0" fontId="12" fillId="0" borderId="0"/>
    <xf numFmtId="0" fontId="12" fillId="0" borderId="0"/>
    <xf numFmtId="0" fontId="12" fillId="0" borderId="0"/>
    <xf numFmtId="0" fontId="19" fillId="0" borderId="0"/>
    <xf numFmtId="0" fontId="12" fillId="0" borderId="0"/>
    <xf numFmtId="0" fontId="21" fillId="0" borderId="0"/>
    <xf numFmtId="0" fontId="2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0" borderId="0">
      <alignment vertical="top"/>
    </xf>
    <xf numFmtId="0" fontId="19" fillId="0" borderId="0"/>
    <xf numFmtId="9" fontId="17" fillId="0" borderId="0" applyFont="0" applyFill="0" applyBorder="0" applyAlignment="0" applyProtection="0"/>
    <xf numFmtId="9" fontId="12" fillId="0" borderId="0" applyFont="0" applyFill="0" applyBorder="0" applyAlignment="0" applyProtection="0"/>
    <xf numFmtId="9" fontId="23"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13" fillId="0" borderId="0"/>
    <xf numFmtId="0" fontId="11" fillId="0" borderId="0"/>
    <xf numFmtId="167" fontId="12" fillId="0" borderId="0" applyFont="0" applyFill="0" applyBorder="0" applyAlignment="0" applyProtection="0"/>
    <xf numFmtId="167" fontId="12" fillId="0" borderId="0" applyFont="0" applyFill="0" applyBorder="0" applyAlignment="0" applyProtection="0"/>
    <xf numFmtId="0" fontId="12" fillId="0" borderId="0"/>
    <xf numFmtId="0" fontId="12" fillId="0" borderId="0"/>
    <xf numFmtId="0" fontId="12" fillId="0" borderId="0"/>
    <xf numFmtId="0" fontId="11" fillId="0" borderId="0"/>
    <xf numFmtId="0" fontId="11" fillId="0" borderId="0"/>
    <xf numFmtId="0" fontId="12" fillId="0" borderId="0"/>
    <xf numFmtId="0" fontId="11" fillId="0" borderId="0"/>
    <xf numFmtId="0" fontId="11" fillId="0" borderId="0"/>
    <xf numFmtId="0" fontId="11" fillId="0" borderId="0"/>
    <xf numFmtId="0" fontId="2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9" fontId="13"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0" fillId="0" borderId="0"/>
    <xf numFmtId="0" fontId="10" fillId="0" borderId="0"/>
    <xf numFmtId="0" fontId="10" fillId="0" borderId="0"/>
    <xf numFmtId="9" fontId="10" fillId="0" borderId="0" applyFont="0" applyFill="0" applyBorder="0" applyAlignment="0" applyProtection="0"/>
    <xf numFmtId="0" fontId="9" fillId="0" borderId="0"/>
    <xf numFmtId="0" fontId="9" fillId="0" borderId="0"/>
    <xf numFmtId="0" fontId="8" fillId="0" borderId="0"/>
    <xf numFmtId="0" fontId="7" fillId="0" borderId="0"/>
    <xf numFmtId="0" fontId="7"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28" fillId="0" borderId="0">
      <alignment vertical="top"/>
    </xf>
    <xf numFmtId="0" fontId="21" fillId="0" borderId="0"/>
    <xf numFmtId="0" fontId="12" fillId="0" borderId="0"/>
    <xf numFmtId="9" fontId="21"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12"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167" fontId="12" fillId="0" borderId="0" applyFont="0" applyFill="0" applyBorder="0" applyAlignment="0" applyProtection="0"/>
    <xf numFmtId="0" fontId="5" fillId="0" borderId="0"/>
    <xf numFmtId="0" fontId="5" fillId="0" borderId="0"/>
    <xf numFmtId="0" fontId="4" fillId="0" borderId="0"/>
    <xf numFmtId="0" fontId="4" fillId="0" borderId="0"/>
    <xf numFmtId="0" fontId="4" fillId="0" borderId="0"/>
    <xf numFmtId="9" fontId="95" fillId="0" borderId="0" applyFont="0" applyFill="0" applyBorder="0" applyAlignment="0" applyProtection="0">
      <alignment vertical="top"/>
    </xf>
    <xf numFmtId="0" fontId="3" fillId="0" borderId="0"/>
    <xf numFmtId="0" fontId="3" fillId="13"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43" fontId="2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3" fillId="0" borderId="0" applyFont="0" applyFill="0" applyBorder="0" applyAlignment="0" applyProtection="0"/>
    <xf numFmtId="43" fontId="1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1"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23"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3" fillId="0" borderId="0" applyFont="0" applyFill="0" applyBorder="0" applyAlignment="0" applyProtection="0"/>
    <xf numFmtId="43" fontId="23" fillId="0" borderId="0" applyFont="0" applyFill="0" applyBorder="0" applyAlignment="0" applyProtection="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3"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43" fontId="23" fillId="0" borderId="0" applyFont="0" applyFill="0" applyBorder="0" applyAlignment="0" applyProtection="0"/>
    <xf numFmtId="167" fontId="17" fillId="0" borderId="0" applyFont="0" applyFill="0" applyBorder="0" applyAlignment="0" applyProtection="0"/>
    <xf numFmtId="0" fontId="72" fillId="0" borderId="0"/>
    <xf numFmtId="9" fontId="12" fillId="0" borderId="0" applyFont="0" applyFill="0" applyBorder="0" applyAlignment="0" applyProtection="0"/>
    <xf numFmtId="0" fontId="1" fillId="0" borderId="0"/>
  </cellStyleXfs>
  <cellXfs count="2425">
    <xf numFmtId="0" fontId="0" fillId="0" borderId="0" xfId="0"/>
    <xf numFmtId="0" fontId="14" fillId="0" borderId="0" xfId="31" applyFont="1"/>
    <xf numFmtId="0" fontId="15" fillId="0" borderId="0" xfId="31" applyFont="1" applyBorder="1" applyAlignment="1">
      <alignment horizontal="center"/>
    </xf>
    <xf numFmtId="0" fontId="14" fillId="0" borderId="0" xfId="31" applyFont="1" applyBorder="1"/>
    <xf numFmtId="49" fontId="15" fillId="0" borderId="9" xfId="32" applyNumberFormat="1" applyFont="1" applyBorder="1" applyAlignment="1">
      <alignment horizontal="center" vertical="center"/>
    </xf>
    <xf numFmtId="14" fontId="15" fillId="0" borderId="101" xfId="31" applyNumberFormat="1" applyFont="1" applyBorder="1" applyAlignment="1">
      <alignment horizontal="center" vertical="center" wrapText="1"/>
    </xf>
    <xf numFmtId="14" fontId="15" fillId="0" borderId="14" xfId="31" applyNumberFormat="1" applyFont="1" applyBorder="1" applyAlignment="1">
      <alignment horizontal="center" vertical="center" wrapText="1"/>
    </xf>
    <xf numFmtId="14" fontId="15" fillId="0" borderId="89" xfId="31" applyNumberFormat="1" applyFont="1" applyBorder="1" applyAlignment="1">
      <alignment horizontal="center" vertical="center" wrapText="1"/>
    </xf>
    <xf numFmtId="0" fontId="15" fillId="0" borderId="53" xfId="31" applyFont="1" applyBorder="1" applyAlignment="1">
      <alignment vertical="center"/>
    </xf>
    <xf numFmtId="168" fontId="15" fillId="0" borderId="92" xfId="34" applyNumberFormat="1" applyFont="1" applyBorder="1" applyAlignment="1">
      <alignment horizontal="right" vertical="center"/>
    </xf>
    <xf numFmtId="169" fontId="15" fillId="0" borderId="18" xfId="34" applyNumberFormat="1" applyFont="1" applyBorder="1" applyAlignment="1">
      <alignment horizontal="right" vertical="center"/>
    </xf>
    <xf numFmtId="168" fontId="15" fillId="0" borderId="93" xfId="34" applyNumberFormat="1" applyFont="1" applyBorder="1" applyAlignment="1">
      <alignment horizontal="right" vertical="center"/>
    </xf>
    <xf numFmtId="0" fontId="14" fillId="0" borderId="38" xfId="31" applyFont="1" applyBorder="1"/>
    <xf numFmtId="168" fontId="14" fillId="0" borderId="36" xfId="33" applyNumberFormat="1" applyFont="1" applyBorder="1" applyAlignment="1">
      <alignment horizontal="right" vertical="center"/>
    </xf>
    <xf numFmtId="168" fontId="14" fillId="0" borderId="37" xfId="34" applyNumberFormat="1" applyFont="1" applyFill="1" applyBorder="1" applyAlignment="1">
      <alignment horizontal="right" vertical="center"/>
    </xf>
    <xf numFmtId="169" fontId="14" fillId="0" borderId="0" xfId="31" applyNumberFormat="1" applyFont="1"/>
    <xf numFmtId="181" fontId="14" fillId="0" borderId="0" xfId="31" applyNumberFormat="1" applyFont="1"/>
    <xf numFmtId="0" fontId="14" fillId="0" borderId="20" xfId="31" applyFont="1" applyBorder="1"/>
    <xf numFmtId="168" fontId="14" fillId="0" borderId="93" xfId="34" applyNumberFormat="1" applyFont="1" applyFill="1" applyBorder="1" applyAlignment="1">
      <alignment horizontal="right" vertical="center"/>
    </xf>
    <xf numFmtId="180" fontId="14" fillId="0" borderId="0" xfId="31" applyNumberFormat="1" applyFont="1"/>
    <xf numFmtId="0" fontId="15" fillId="0" borderId="20" xfId="31" applyFont="1" applyBorder="1" applyAlignment="1">
      <alignment vertical="center" wrapText="1"/>
    </xf>
    <xf numFmtId="168" fontId="15" fillId="0" borderId="93" xfId="34" applyNumberFormat="1" applyFont="1" applyFill="1" applyBorder="1" applyAlignment="1">
      <alignment horizontal="right" vertical="center"/>
    </xf>
    <xf numFmtId="168" fontId="14" fillId="0" borderId="100" xfId="34" applyNumberFormat="1" applyFont="1" applyFill="1" applyBorder="1" applyAlignment="1">
      <alignment horizontal="right" vertical="center"/>
    </xf>
    <xf numFmtId="168" fontId="14" fillId="0" borderId="37" xfId="34" applyNumberFormat="1" applyFont="1" applyBorder="1" applyAlignment="1">
      <alignment horizontal="right" vertical="center"/>
    </xf>
    <xf numFmtId="0" fontId="15" fillId="0" borderId="26" xfId="31" applyFont="1" applyBorder="1" applyAlignment="1">
      <alignment vertical="center" wrapText="1"/>
    </xf>
    <xf numFmtId="168" fontId="15" fillId="0" borderId="46" xfId="34" applyNumberFormat="1" applyFont="1" applyBorder="1" applyAlignment="1">
      <alignment horizontal="right" vertical="center"/>
    </xf>
    <xf numFmtId="168" fontId="14" fillId="0" borderId="100" xfId="34" applyNumberFormat="1" applyFont="1" applyBorder="1" applyAlignment="1">
      <alignment horizontal="right"/>
    </xf>
    <xf numFmtId="168" fontId="14" fillId="0" borderId="37" xfId="34" applyNumberFormat="1" applyFont="1" applyBorder="1" applyAlignment="1">
      <alignment horizontal="right"/>
    </xf>
    <xf numFmtId="0" fontId="14" fillId="0" borderId="57" xfId="31" applyFont="1" applyBorder="1"/>
    <xf numFmtId="168" fontId="14" fillId="0" borderId="9" xfId="34" applyNumberFormat="1" applyFont="1" applyBorder="1" applyAlignment="1">
      <alignment horizontal="right"/>
    </xf>
    <xf numFmtId="0" fontId="14" fillId="0" borderId="3" xfId="31" applyFont="1" applyBorder="1"/>
    <xf numFmtId="181" fontId="88" fillId="0" borderId="0" xfId="33" applyNumberFormat="1" applyFont="1" applyBorder="1"/>
    <xf numFmtId="169" fontId="88" fillId="0" borderId="0" xfId="34" applyNumberFormat="1" applyFont="1" applyBorder="1"/>
    <xf numFmtId="168" fontId="88" fillId="0" borderId="0" xfId="33" applyNumberFormat="1" applyFont="1" applyBorder="1"/>
    <xf numFmtId="169" fontId="14" fillId="0" borderId="0" xfId="35" applyNumberFormat="1" applyFont="1"/>
    <xf numFmtId="3" fontId="14" fillId="0" borderId="0" xfId="31" applyNumberFormat="1" applyFont="1"/>
    <xf numFmtId="0" fontId="85" fillId="0" borderId="0" xfId="36" applyFont="1" applyFill="1" applyAlignment="1">
      <alignment wrapText="1"/>
    </xf>
    <xf numFmtId="0" fontId="12" fillId="0" borderId="0" xfId="36"/>
    <xf numFmtId="169" fontId="84" fillId="0" borderId="0" xfId="37" applyNumberFormat="1" applyFont="1" applyFill="1" applyBorder="1" applyAlignment="1">
      <alignment horizontal="center" wrapText="1"/>
    </xf>
    <xf numFmtId="3" fontId="85" fillId="0" borderId="0" xfId="36" applyNumberFormat="1" applyFont="1" applyFill="1" applyAlignment="1">
      <alignment wrapText="1"/>
    </xf>
    <xf numFmtId="0" fontId="20" fillId="0" borderId="28" xfId="36" applyFont="1" applyFill="1" applyBorder="1" applyAlignment="1">
      <alignment horizontal="center" vertical="center" wrapText="1"/>
    </xf>
    <xf numFmtId="0" fontId="20" fillId="0" borderId="29" xfId="36" applyFont="1" applyFill="1" applyBorder="1" applyAlignment="1">
      <alignment horizontal="center" vertical="center" wrapText="1"/>
    </xf>
    <xf numFmtId="0" fontId="20" fillId="0" borderId="95" xfId="36" applyFont="1" applyFill="1" applyBorder="1" applyAlignment="1">
      <alignment horizontal="center" vertical="center" wrapText="1"/>
    </xf>
    <xf numFmtId="0" fontId="20" fillId="0" borderId="47" xfId="36" applyFont="1" applyFill="1" applyBorder="1" applyAlignment="1">
      <alignment horizontal="center" vertical="center" wrapText="1"/>
    </xf>
    <xf numFmtId="0" fontId="20" fillId="0" borderId="91" xfId="36" applyFont="1" applyFill="1" applyBorder="1" applyAlignment="1">
      <alignment horizontal="center" vertical="center" wrapText="1"/>
    </xf>
    <xf numFmtId="0" fontId="20" fillId="0" borderId="35" xfId="36" applyFont="1" applyFill="1" applyBorder="1" applyAlignment="1">
      <alignment horizontal="center" vertical="center" wrapText="1"/>
    </xf>
    <xf numFmtId="0" fontId="20" fillId="0" borderId="58" xfId="36" applyFont="1" applyFill="1" applyBorder="1" applyAlignment="1">
      <alignment horizontal="center" vertical="center" wrapText="1"/>
    </xf>
    <xf numFmtId="0" fontId="20" fillId="0" borderId="34" xfId="36" applyFont="1" applyFill="1" applyBorder="1" applyAlignment="1">
      <alignment horizontal="center" vertical="center" wrapText="1"/>
    </xf>
    <xf numFmtId="0" fontId="20" fillId="0" borderId="33" xfId="36" applyFont="1" applyFill="1" applyBorder="1" applyAlignment="1">
      <alignment horizontal="center" vertical="center" wrapText="1"/>
    </xf>
    <xf numFmtId="0" fontId="85" fillId="0" borderId="48" xfId="36" applyFont="1" applyFill="1" applyBorder="1" applyAlignment="1">
      <alignment vertical="center" wrapText="1"/>
    </xf>
    <xf numFmtId="3" fontId="14" fillId="0" borderId="48" xfId="38" applyNumberFormat="1" applyFont="1" applyFill="1" applyBorder="1" applyAlignment="1">
      <alignment horizontal="right" vertical="center" wrapText="1"/>
    </xf>
    <xf numFmtId="3" fontId="14" fillId="0" borderId="43" xfId="38" applyNumberFormat="1" applyFont="1" applyFill="1" applyBorder="1" applyAlignment="1">
      <alignment wrapText="1"/>
    </xf>
    <xf numFmtId="3" fontId="14" fillId="0" borderId="44" xfId="38" applyNumberFormat="1" applyFont="1" applyFill="1" applyBorder="1" applyAlignment="1">
      <alignment wrapText="1"/>
    </xf>
    <xf numFmtId="3" fontId="14" fillId="0" borderId="52" xfId="38" applyNumberFormat="1" applyFont="1" applyFill="1" applyBorder="1" applyAlignment="1">
      <alignment wrapText="1"/>
    </xf>
    <xf numFmtId="3" fontId="14" fillId="0" borderId="45" xfId="38" applyNumberFormat="1" applyFont="1" applyFill="1" applyBorder="1" applyAlignment="1">
      <alignment wrapText="1"/>
    </xf>
    <xf numFmtId="3" fontId="14" fillId="0" borderId="85" xfId="38" applyNumberFormat="1" applyFont="1" applyFill="1" applyBorder="1" applyAlignment="1">
      <alignment wrapText="1"/>
    </xf>
    <xf numFmtId="0" fontId="12" fillId="0" borderId="0" xfId="36" applyFill="1"/>
    <xf numFmtId="0" fontId="85" fillId="0" borderId="21" xfId="36" applyFont="1" applyFill="1" applyBorder="1" applyAlignment="1">
      <alignment vertical="center" wrapText="1"/>
    </xf>
    <xf numFmtId="3" fontId="14" fillId="0" borderId="21" xfId="38" applyNumberFormat="1" applyFont="1" applyFill="1" applyBorder="1" applyAlignment="1">
      <alignment horizontal="right" vertical="center" wrapText="1"/>
    </xf>
    <xf numFmtId="3" fontId="14" fillId="0" borderId="23" xfId="38" applyNumberFormat="1" applyFont="1" applyFill="1" applyBorder="1" applyAlignment="1">
      <alignment wrapText="1"/>
    </xf>
    <xf numFmtId="3" fontId="14" fillId="0" borderId="24" xfId="38" applyNumberFormat="1" applyFont="1" applyFill="1" applyBorder="1" applyAlignment="1">
      <alignment wrapText="1"/>
    </xf>
    <xf numFmtId="3" fontId="14" fillId="0" borderId="25" xfId="38" applyNumberFormat="1" applyFont="1" applyFill="1" applyBorder="1" applyAlignment="1">
      <alignment wrapText="1"/>
    </xf>
    <xf numFmtId="3" fontId="18" fillId="0" borderId="0" xfId="36" applyNumberFormat="1" applyFont="1" applyFill="1"/>
    <xf numFmtId="3" fontId="14" fillId="0" borderId="46" xfId="38" applyNumberFormat="1" applyFont="1" applyFill="1" applyBorder="1" applyAlignment="1">
      <alignment wrapText="1"/>
    </xf>
    <xf numFmtId="3" fontId="14" fillId="0" borderId="42" xfId="38" applyNumberFormat="1" applyFont="1" applyFill="1" applyBorder="1" applyAlignment="1">
      <alignment wrapText="1"/>
    </xf>
    <xf numFmtId="0" fontId="20" fillId="0" borderId="27" xfId="36" applyFont="1" applyFill="1" applyBorder="1" applyAlignment="1">
      <alignment vertical="center" wrapText="1"/>
    </xf>
    <xf numFmtId="3" fontId="20" fillId="0" borderId="32" xfId="38" applyNumberFormat="1" applyFont="1" applyFill="1" applyBorder="1" applyAlignment="1">
      <alignment horizontal="right" vertical="center" wrapText="1"/>
    </xf>
    <xf numFmtId="3" fontId="20" fillId="0" borderId="34" xfId="38" applyNumberFormat="1" applyFont="1" applyFill="1" applyBorder="1" applyAlignment="1">
      <alignment wrapText="1"/>
    </xf>
    <xf numFmtId="3" fontId="20" fillId="0" borderId="35" xfId="38" applyNumberFormat="1" applyFont="1" applyFill="1" applyBorder="1" applyAlignment="1">
      <alignment wrapText="1"/>
    </xf>
    <xf numFmtId="3" fontId="20" fillId="0" borderId="59" xfId="38" applyNumberFormat="1" applyFont="1" applyFill="1" applyBorder="1" applyAlignment="1">
      <alignment wrapText="1"/>
    </xf>
    <xf numFmtId="3" fontId="20" fillId="0" borderId="58" xfId="38" applyNumberFormat="1" applyFont="1" applyFill="1" applyBorder="1" applyAlignment="1">
      <alignment wrapText="1"/>
    </xf>
    <xf numFmtId="3" fontId="20" fillId="0" borderId="56" xfId="38" applyNumberFormat="1" applyFont="1" applyFill="1" applyBorder="1" applyAlignment="1">
      <alignment wrapText="1"/>
    </xf>
    <xf numFmtId="0" fontId="85" fillId="0" borderId="53" xfId="36" applyFont="1" applyFill="1" applyBorder="1" applyAlignment="1">
      <alignment vertical="center" wrapText="1"/>
    </xf>
    <xf numFmtId="3" fontId="85" fillId="0" borderId="48" xfId="38" applyNumberFormat="1" applyFont="1" applyFill="1" applyBorder="1" applyAlignment="1">
      <alignment horizontal="right" vertical="center" wrapText="1"/>
    </xf>
    <xf numFmtId="0" fontId="85" fillId="0" borderId="30" xfId="36" applyFont="1" applyFill="1" applyBorder="1" applyAlignment="1">
      <alignment vertical="center" wrapText="1"/>
    </xf>
    <xf numFmtId="3" fontId="14" fillId="0" borderId="26" xfId="38" applyNumberFormat="1" applyFont="1" applyFill="1" applyBorder="1" applyAlignment="1">
      <alignment horizontal="right" vertical="center" wrapText="1"/>
    </xf>
    <xf numFmtId="0" fontId="20" fillId="0" borderId="51" xfId="36" applyFont="1" applyFill="1" applyBorder="1" applyAlignment="1">
      <alignment vertical="center" wrapText="1"/>
    </xf>
    <xf numFmtId="3" fontId="20" fillId="0" borderId="8" xfId="38" applyNumberFormat="1" applyFont="1" applyFill="1" applyBorder="1" applyAlignment="1">
      <alignment horizontal="right" vertical="center" wrapText="1"/>
    </xf>
    <xf numFmtId="4" fontId="14" fillId="0" borderId="44" xfId="38" applyNumberFormat="1" applyFont="1" applyFill="1" applyBorder="1" applyAlignment="1">
      <alignment wrapText="1"/>
    </xf>
    <xf numFmtId="3" fontId="85" fillId="0" borderId="48" xfId="38" applyNumberFormat="1" applyFont="1" applyFill="1" applyBorder="1" applyAlignment="1">
      <alignment vertical="center" wrapText="1"/>
    </xf>
    <xf numFmtId="3" fontId="85" fillId="0" borderId="43" xfId="38" applyNumberFormat="1" applyFont="1" applyFill="1" applyBorder="1" applyAlignment="1">
      <alignment vertical="center" wrapText="1"/>
    </xf>
    <xf numFmtId="3" fontId="85" fillId="0" borderId="44" xfId="38" applyNumberFormat="1" applyFont="1" applyFill="1" applyBorder="1" applyAlignment="1">
      <alignment vertical="center" wrapText="1"/>
    </xf>
    <xf numFmtId="169" fontId="85" fillId="0" borderId="26" xfId="37" applyNumberFormat="1" applyFont="1" applyFill="1" applyBorder="1" applyAlignment="1">
      <alignment horizontal="right" wrapText="1"/>
    </xf>
    <xf numFmtId="169" fontId="85" fillId="0" borderId="24" xfId="37" applyNumberFormat="1" applyFont="1" applyFill="1" applyBorder="1" applyAlignment="1">
      <alignment horizontal="right" wrapText="1"/>
    </xf>
    <xf numFmtId="169" fontId="85" fillId="0" borderId="23" xfId="37" applyNumberFormat="1" applyFont="1" applyFill="1" applyBorder="1" applyAlignment="1">
      <alignment horizontal="right" wrapText="1"/>
    </xf>
    <xf numFmtId="0" fontId="85" fillId="0" borderId="32" xfId="36" applyFont="1" applyFill="1" applyBorder="1" applyAlignment="1">
      <alignment vertical="center" wrapText="1"/>
    </xf>
    <xf numFmtId="169" fontId="85" fillId="0" borderId="32" xfId="37" applyNumberFormat="1" applyFont="1" applyFill="1" applyBorder="1" applyAlignment="1">
      <alignment wrapText="1"/>
    </xf>
    <xf numFmtId="169" fontId="85" fillId="0" borderId="86" xfId="37" applyNumberFormat="1" applyFont="1" applyFill="1" applyBorder="1" applyAlignment="1">
      <alignment horizontal="right" wrapText="1"/>
    </xf>
    <xf numFmtId="169" fontId="85" fillId="0" borderId="14" xfId="37" applyNumberFormat="1" applyFont="1" applyFill="1" applyBorder="1" applyAlignment="1">
      <alignment horizontal="right" wrapText="1"/>
    </xf>
    <xf numFmtId="169" fontId="85" fillId="0" borderId="87" xfId="37" applyNumberFormat="1" applyFont="1" applyFill="1" applyBorder="1" applyAlignment="1">
      <alignment horizontal="right" wrapText="1"/>
    </xf>
    <xf numFmtId="169" fontId="85" fillId="0" borderId="89" xfId="37" applyNumberFormat="1" applyFont="1" applyFill="1" applyBorder="1" applyAlignment="1">
      <alignment horizontal="right" wrapText="1"/>
    </xf>
    <xf numFmtId="0" fontId="20" fillId="0" borderId="0" xfId="36" applyFont="1" applyFill="1" applyBorder="1" applyAlignment="1">
      <alignment horizontal="center" vertical="center" textRotation="90" wrapText="1"/>
    </xf>
    <xf numFmtId="0" fontId="85" fillId="0" borderId="0" xfId="36" applyFont="1" applyFill="1" applyBorder="1" applyAlignment="1">
      <alignment vertical="center" wrapText="1"/>
    </xf>
    <xf numFmtId="169" fontId="85" fillId="0" borderId="0" xfId="37" applyNumberFormat="1" applyFont="1" applyFill="1" applyBorder="1" applyAlignment="1">
      <alignment wrapText="1"/>
    </xf>
    <xf numFmtId="169" fontId="85" fillId="0" borderId="0" xfId="37" applyNumberFormat="1" applyFont="1" applyFill="1" applyBorder="1" applyAlignment="1">
      <alignment horizontal="right" wrapText="1"/>
    </xf>
    <xf numFmtId="181" fontId="23" fillId="0" borderId="0" xfId="38" applyNumberFormat="1" applyFont="1" applyFill="1"/>
    <xf numFmtId="169" fontId="12" fillId="0" borderId="0" xfId="36" applyNumberFormat="1" applyFill="1"/>
    <xf numFmtId="181" fontId="12" fillId="0" borderId="0" xfId="36" applyNumberFormat="1" applyFill="1"/>
    <xf numFmtId="169" fontId="12" fillId="0" borderId="0" xfId="37" applyNumberFormat="1" applyFont="1" applyFill="1"/>
    <xf numFmtId="0" fontId="12" fillId="0" borderId="0" xfId="36" applyFont="1" applyFill="1"/>
    <xf numFmtId="3" fontId="12" fillId="0" borderId="0" xfId="36" applyNumberFormat="1" applyFill="1"/>
    <xf numFmtId="167" fontId="12" fillId="0" borderId="0" xfId="36" applyNumberFormat="1" applyFill="1"/>
    <xf numFmtId="181" fontId="14" fillId="0" borderId="0" xfId="38" applyNumberFormat="1" applyFont="1" applyFill="1" applyAlignment="1">
      <alignment wrapText="1"/>
    </xf>
    <xf numFmtId="181" fontId="18" fillId="0" borderId="0" xfId="38" applyNumberFormat="1" applyFont="1"/>
    <xf numFmtId="181" fontId="15" fillId="0" borderId="0" xfId="38" applyNumberFormat="1" applyFont="1" applyFill="1" applyBorder="1" applyAlignment="1">
      <alignment horizontal="center" wrapText="1"/>
    </xf>
    <xf numFmtId="181" fontId="14" fillId="0" borderId="0" xfId="38" applyNumberFormat="1" applyFont="1" applyFill="1" applyBorder="1" applyAlignment="1">
      <alignment horizontal="center" wrapText="1"/>
    </xf>
    <xf numFmtId="181" fontId="15" fillId="2" borderId="28" xfId="38" applyNumberFormat="1" applyFont="1" applyFill="1" applyBorder="1" applyAlignment="1">
      <alignment horizontal="center" vertical="center" wrapText="1"/>
    </xf>
    <xf numFmtId="181" fontId="15" fillId="2" borderId="29" xfId="38" applyNumberFormat="1" applyFont="1" applyFill="1" applyBorder="1" applyAlignment="1">
      <alignment horizontal="center" vertical="center" wrapText="1"/>
    </xf>
    <xf numFmtId="181" fontId="15" fillId="2" borderId="100" xfId="38" applyNumberFormat="1" applyFont="1" applyFill="1" applyBorder="1" applyAlignment="1">
      <alignment horizontal="center" vertical="center" wrapText="1"/>
    </xf>
    <xf numFmtId="181" fontId="15" fillId="2" borderId="34" xfId="38" applyNumberFormat="1" applyFont="1" applyFill="1" applyBorder="1" applyAlignment="1">
      <alignment horizontal="center" vertical="center" wrapText="1"/>
    </xf>
    <xf numFmtId="181" fontId="15" fillId="2" borderId="58" xfId="38" applyNumberFormat="1" applyFont="1" applyFill="1" applyBorder="1" applyAlignment="1">
      <alignment horizontal="center" vertical="center" wrapText="1"/>
    </xf>
    <xf numFmtId="181" fontId="15" fillId="2" borderId="35" xfId="38" applyNumberFormat="1" applyFont="1" applyFill="1" applyBorder="1" applyAlignment="1">
      <alignment horizontal="center" vertical="center" wrapText="1"/>
    </xf>
    <xf numFmtId="181" fontId="14" fillId="0" borderId="48" xfId="38" applyNumberFormat="1" applyFont="1" applyFill="1" applyBorder="1" applyAlignment="1">
      <alignment vertical="center" wrapText="1"/>
    </xf>
    <xf numFmtId="181" fontId="14" fillId="0" borderId="43" xfId="38" applyNumberFormat="1" applyFont="1" applyFill="1" applyBorder="1" applyAlignment="1">
      <alignment wrapText="1"/>
    </xf>
    <xf numFmtId="181" fontId="14" fillId="0" borderId="44" xfId="38" applyNumberFormat="1" applyFont="1" applyFill="1" applyBorder="1" applyAlignment="1">
      <alignment wrapText="1"/>
    </xf>
    <xf numFmtId="181" fontId="14" fillId="0" borderId="45" xfId="38" applyNumberFormat="1" applyFont="1" applyFill="1" applyBorder="1" applyAlignment="1">
      <alignment wrapText="1"/>
    </xf>
    <xf numFmtId="181" fontId="18" fillId="0" borderId="43" xfId="38" applyNumberFormat="1" applyFont="1" applyBorder="1"/>
    <xf numFmtId="181" fontId="18" fillId="0" borderId="44" xfId="38" applyNumberFormat="1" applyFont="1" applyBorder="1"/>
    <xf numFmtId="181" fontId="18" fillId="0" borderId="45" xfId="38" applyNumberFormat="1" applyFont="1" applyBorder="1"/>
    <xf numFmtId="181" fontId="18" fillId="0" borderId="43" xfId="38" applyNumberFormat="1" applyFont="1" applyFill="1" applyBorder="1"/>
    <xf numFmtId="181" fontId="18" fillId="0" borderId="44" xfId="38" applyNumberFormat="1" applyFont="1" applyFill="1" applyBorder="1"/>
    <xf numFmtId="181" fontId="18" fillId="0" borderId="45" xfId="38" applyNumberFormat="1" applyFont="1" applyFill="1" applyBorder="1"/>
    <xf numFmtId="181" fontId="18" fillId="0" borderId="85" xfId="38" applyNumberFormat="1" applyFont="1" applyFill="1" applyBorder="1"/>
    <xf numFmtId="181" fontId="18" fillId="0" borderId="52" xfId="38" applyNumberFormat="1" applyFont="1" applyFill="1" applyBorder="1"/>
    <xf numFmtId="181" fontId="18" fillId="0" borderId="16" xfId="38" applyNumberFormat="1" applyFont="1" applyFill="1" applyBorder="1"/>
    <xf numFmtId="181" fontId="18" fillId="0" borderId="84" xfId="38" applyNumberFormat="1" applyFont="1" applyFill="1" applyBorder="1"/>
    <xf numFmtId="181" fontId="18" fillId="0" borderId="16" xfId="38" applyNumberFormat="1" applyFont="1" applyFill="1" applyBorder="1" applyAlignment="1">
      <alignment horizontal="right"/>
    </xf>
    <xf numFmtId="181" fontId="18" fillId="0" borderId="19" xfId="38" applyNumberFormat="1" applyFont="1" applyFill="1" applyBorder="1"/>
    <xf numFmtId="181" fontId="14" fillId="0" borderId="84" xfId="38" applyNumberFormat="1" applyFont="1" applyFill="1" applyBorder="1" applyAlignment="1">
      <alignment wrapText="1"/>
    </xf>
    <xf numFmtId="181" fontId="18" fillId="0" borderId="0" xfId="38" applyNumberFormat="1" applyFont="1" applyFill="1"/>
    <xf numFmtId="181" fontId="14" fillId="0" borderId="21" xfId="38" applyNumberFormat="1" applyFont="1" applyFill="1" applyBorder="1" applyAlignment="1">
      <alignment vertical="center" wrapText="1"/>
    </xf>
    <xf numFmtId="181" fontId="14" fillId="0" borderId="23" xfId="38" applyNumberFormat="1" applyFont="1" applyFill="1" applyBorder="1" applyAlignment="1">
      <alignment wrapText="1"/>
    </xf>
    <xf numFmtId="181" fontId="14" fillId="0" borderId="24" xfId="38" applyNumberFormat="1" applyFont="1" applyFill="1" applyBorder="1" applyAlignment="1">
      <alignment wrapText="1"/>
    </xf>
    <xf numFmtId="181" fontId="14" fillId="0" borderId="46" xfId="38" applyNumberFormat="1" applyFont="1" applyFill="1" applyBorder="1" applyAlignment="1">
      <alignment wrapText="1"/>
    </xf>
    <xf numFmtId="181" fontId="18" fillId="0" borderId="23" xfId="38" applyNumberFormat="1" applyFont="1" applyFill="1" applyBorder="1"/>
    <xf numFmtId="181" fontId="18" fillId="0" borderId="24" xfId="38" applyNumberFormat="1" applyFont="1" applyFill="1" applyBorder="1"/>
    <xf numFmtId="181" fontId="18" fillId="0" borderId="46" xfId="38" applyNumberFormat="1" applyFont="1" applyFill="1" applyBorder="1"/>
    <xf numFmtId="181" fontId="18" fillId="0" borderId="42" xfId="38" applyNumberFormat="1" applyFont="1" applyFill="1" applyBorder="1"/>
    <xf numFmtId="181" fontId="18" fillId="0" borderId="25" xfId="38" applyNumberFormat="1" applyFont="1" applyFill="1" applyBorder="1"/>
    <xf numFmtId="181" fontId="14" fillId="0" borderId="22" xfId="38" applyNumberFormat="1" applyFont="1" applyFill="1" applyBorder="1" applyAlignment="1">
      <alignment wrapText="1"/>
    </xf>
    <xf numFmtId="181" fontId="18" fillId="0" borderId="21" xfId="38" applyNumberFormat="1" applyFont="1" applyFill="1" applyBorder="1" applyAlignment="1">
      <alignment horizontal="right"/>
    </xf>
    <xf numFmtId="181" fontId="14" fillId="0" borderId="24" xfId="38" applyNumberFormat="1" applyFont="1" applyFill="1" applyBorder="1" applyAlignment="1"/>
    <xf numFmtId="181" fontId="14" fillId="0" borderId="23" xfId="38" applyNumberFormat="1" applyFont="1" applyFill="1" applyBorder="1" applyAlignment="1">
      <alignment horizontal="right" wrapText="1"/>
    </xf>
    <xf numFmtId="181" fontId="18" fillId="0" borderId="21" xfId="38" applyNumberFormat="1" applyFont="1" applyFill="1" applyBorder="1"/>
    <xf numFmtId="181" fontId="18" fillId="0" borderId="25" xfId="38" applyNumberFormat="1" applyFont="1" applyFill="1" applyBorder="1" applyAlignment="1">
      <alignment horizontal="right"/>
    </xf>
    <xf numFmtId="181" fontId="18" fillId="0" borderId="22" xfId="38" applyNumberFormat="1" applyFont="1" applyFill="1" applyBorder="1"/>
    <xf numFmtId="181" fontId="15" fillId="0" borderId="32" xfId="38" applyNumberFormat="1" applyFont="1" applyFill="1" applyBorder="1" applyAlignment="1">
      <alignment vertical="center" wrapText="1"/>
    </xf>
    <xf numFmtId="181" fontId="15" fillId="0" borderId="34" xfId="38" applyNumberFormat="1" applyFont="1" applyFill="1" applyBorder="1" applyAlignment="1">
      <alignment wrapText="1"/>
    </xf>
    <xf numFmtId="181" fontId="15" fillId="0" borderId="35" xfId="38" applyNumberFormat="1" applyFont="1" applyFill="1" applyBorder="1" applyAlignment="1">
      <alignment wrapText="1"/>
    </xf>
    <xf numFmtId="181" fontId="15" fillId="0" borderId="58" xfId="38" applyNumberFormat="1" applyFont="1" applyFill="1" applyBorder="1" applyAlignment="1">
      <alignment wrapText="1"/>
    </xf>
    <xf numFmtId="181" fontId="15" fillId="0" borderId="56" xfId="38" applyNumberFormat="1" applyFont="1" applyFill="1" applyBorder="1" applyAlignment="1">
      <alignment wrapText="1"/>
    </xf>
    <xf numFmtId="181" fontId="15" fillId="0" borderId="59" xfId="38" applyNumberFormat="1" applyFont="1" applyFill="1" applyBorder="1" applyAlignment="1">
      <alignment wrapText="1"/>
    </xf>
    <xf numFmtId="181" fontId="15" fillId="0" borderId="34" xfId="38" applyNumberFormat="1" applyFont="1" applyFill="1" applyBorder="1" applyAlignment="1">
      <alignment horizontal="right" wrapText="1"/>
    </xf>
    <xf numFmtId="181" fontId="15" fillId="0" borderId="0" xfId="38" applyNumberFormat="1" applyFont="1" applyFill="1" applyBorder="1" applyAlignment="1">
      <alignment horizontal="center" vertical="center" textRotation="90" wrapText="1"/>
    </xf>
    <xf numFmtId="181" fontId="14" fillId="0" borderId="0" xfId="38" applyNumberFormat="1" applyFont="1" applyFill="1" applyBorder="1" applyAlignment="1">
      <alignment vertical="center" wrapText="1"/>
    </xf>
    <xf numFmtId="181" fontId="14" fillId="0" borderId="0" xfId="38" applyNumberFormat="1" applyFont="1" applyFill="1" applyBorder="1" applyAlignment="1">
      <alignment wrapText="1"/>
    </xf>
    <xf numFmtId="181" fontId="14" fillId="0" borderId="0" xfId="38" applyNumberFormat="1" applyFont="1" applyFill="1" applyBorder="1" applyAlignment="1">
      <alignment horizontal="right" wrapText="1"/>
    </xf>
    <xf numFmtId="181" fontId="14" fillId="0" borderId="3" xfId="38" applyNumberFormat="1" applyFont="1" applyFill="1" applyBorder="1" applyAlignment="1">
      <alignment horizontal="right" wrapText="1"/>
    </xf>
    <xf numFmtId="181" fontId="85" fillId="0" borderId="0" xfId="38" applyNumberFormat="1" applyFont="1" applyFill="1" applyBorder="1" applyAlignment="1">
      <alignment horizontal="center" vertical="center"/>
    </xf>
    <xf numFmtId="181" fontId="18" fillId="0" borderId="0" xfId="38" applyNumberFormat="1" applyFont="1" applyFill="1" applyBorder="1"/>
    <xf numFmtId="181" fontId="16" fillId="0" borderId="0" xfId="38" applyNumberFormat="1" applyFont="1" applyFill="1"/>
    <xf numFmtId="181" fontId="25" fillId="0" borderId="0" xfId="38" applyNumberFormat="1" applyFont="1" applyFill="1"/>
    <xf numFmtId="181" fontId="26" fillId="0" borderId="0" xfId="38" applyNumberFormat="1" applyFont="1" applyFill="1"/>
    <xf numFmtId="0" fontId="85" fillId="0" borderId="0" xfId="36" applyFont="1"/>
    <xf numFmtId="0" fontId="85" fillId="0" borderId="0" xfId="36" applyFont="1" applyAlignment="1">
      <alignment wrapText="1"/>
    </xf>
    <xf numFmtId="0" fontId="20" fillId="0" borderId="28" xfId="36" applyFont="1" applyBorder="1" applyAlignment="1">
      <alignment horizontal="center" vertical="center" wrapText="1"/>
    </xf>
    <xf numFmtId="0" fontId="20" fillId="0" borderId="29" xfId="36" applyFont="1" applyBorder="1" applyAlignment="1">
      <alignment horizontal="center" vertical="center" wrapText="1"/>
    </xf>
    <xf numFmtId="0" fontId="20" fillId="0" borderId="84" xfId="36" applyFont="1" applyFill="1" applyBorder="1" applyAlignment="1">
      <alignment horizontal="center" vertical="center" wrapText="1"/>
    </xf>
    <xf numFmtId="169" fontId="85" fillId="0" borderId="17" xfId="36" applyNumberFormat="1" applyFont="1" applyFill="1" applyBorder="1" applyAlignment="1">
      <alignment vertical="center" wrapText="1"/>
    </xf>
    <xf numFmtId="169" fontId="85" fillId="0" borderId="18" xfId="36" applyNumberFormat="1" applyFont="1" applyFill="1" applyBorder="1" applyAlignment="1">
      <alignment vertical="center" wrapText="1"/>
    </xf>
    <xf numFmtId="169" fontId="85" fillId="0" borderId="84" xfId="36" applyNumberFormat="1" applyFont="1" applyFill="1" applyBorder="1" applyAlignment="1">
      <alignment vertical="center" wrapText="1"/>
    </xf>
    <xf numFmtId="169" fontId="85" fillId="0" borderId="0" xfId="36" applyNumberFormat="1" applyFont="1" applyAlignment="1">
      <alignment wrapText="1"/>
    </xf>
    <xf numFmtId="10" fontId="85" fillId="0" borderId="24" xfId="36" applyNumberFormat="1" applyFont="1" applyBorder="1" applyAlignment="1">
      <alignment wrapText="1"/>
    </xf>
    <xf numFmtId="0" fontId="20" fillId="0" borderId="46" xfId="36" applyFont="1" applyFill="1" applyBorder="1" applyAlignment="1">
      <alignment horizontal="center" vertical="center" wrapText="1"/>
    </xf>
    <xf numFmtId="169" fontId="85" fillId="0" borderId="23" xfId="36" applyNumberFormat="1" applyFont="1" applyFill="1" applyBorder="1" applyAlignment="1">
      <alignment vertical="center" wrapText="1"/>
    </xf>
    <xf numFmtId="169" fontId="85" fillId="0" borderId="24" xfId="36" applyNumberFormat="1" applyFont="1" applyFill="1" applyBorder="1" applyAlignment="1">
      <alignment vertical="center" wrapText="1"/>
    </xf>
    <xf numFmtId="169" fontId="85" fillId="0" borderId="46" xfId="36" applyNumberFormat="1" applyFont="1" applyFill="1" applyBorder="1" applyAlignment="1">
      <alignment vertical="center" wrapText="1"/>
    </xf>
    <xf numFmtId="169" fontId="85" fillId="0" borderId="28" xfId="36" applyNumberFormat="1" applyFont="1" applyFill="1" applyBorder="1" applyAlignment="1">
      <alignment vertical="center" wrapText="1"/>
    </xf>
    <xf numFmtId="169" fontId="85" fillId="0" borderId="29" xfId="36" applyNumberFormat="1" applyFont="1" applyFill="1" applyBorder="1" applyAlignment="1">
      <alignment vertical="center" wrapText="1"/>
    </xf>
    <xf numFmtId="169" fontId="85" fillId="0" borderId="47" xfId="36" applyNumberFormat="1" applyFont="1" applyFill="1" applyBorder="1" applyAlignment="1">
      <alignment vertical="center" wrapText="1"/>
    </xf>
    <xf numFmtId="10" fontId="85" fillId="63" borderId="24" xfId="36" applyNumberFormat="1" applyFont="1" applyFill="1" applyBorder="1" applyAlignment="1">
      <alignment wrapText="1"/>
    </xf>
    <xf numFmtId="10" fontId="85" fillId="64" borderId="24" xfId="36" applyNumberFormat="1" applyFont="1" applyFill="1" applyBorder="1" applyAlignment="1">
      <alignment wrapText="1"/>
    </xf>
    <xf numFmtId="0" fontId="20" fillId="0" borderId="45" xfId="36" applyFont="1" applyFill="1" applyBorder="1" applyAlignment="1">
      <alignment horizontal="center" vertical="center" wrapText="1"/>
    </xf>
    <xf numFmtId="169" fontId="85" fillId="0" borderId="43" xfId="36" applyNumberFormat="1" applyFont="1" applyFill="1" applyBorder="1" applyAlignment="1">
      <alignment vertical="center" wrapText="1"/>
    </xf>
    <xf numFmtId="169" fontId="85" fillId="0" borderId="44" xfId="36" applyNumberFormat="1" applyFont="1" applyFill="1" applyBorder="1" applyAlignment="1">
      <alignment vertical="center" wrapText="1"/>
    </xf>
    <xf numFmtId="169" fontId="85" fillId="0" borderId="45" xfId="36" applyNumberFormat="1" applyFont="1" applyFill="1" applyBorder="1" applyAlignment="1">
      <alignment vertical="center" wrapText="1"/>
    </xf>
    <xf numFmtId="169" fontId="85" fillId="0" borderId="34" xfId="36" applyNumberFormat="1" applyFont="1" applyFill="1" applyBorder="1" applyAlignment="1">
      <alignment vertical="center" wrapText="1"/>
    </xf>
    <xf numFmtId="169" fontId="85" fillId="0" borderId="35" xfId="36" applyNumberFormat="1" applyFont="1" applyFill="1" applyBorder="1" applyAlignment="1">
      <alignment vertical="center" wrapText="1"/>
    </xf>
    <xf numFmtId="169" fontId="85" fillId="0" borderId="58" xfId="36" applyNumberFormat="1" applyFont="1" applyFill="1" applyBorder="1" applyAlignment="1">
      <alignment vertical="center" wrapText="1"/>
    </xf>
    <xf numFmtId="169" fontId="85" fillId="0" borderId="16" xfId="36" applyNumberFormat="1" applyFont="1" applyFill="1" applyBorder="1" applyAlignment="1">
      <alignment vertical="center" wrapText="1"/>
    </xf>
    <xf numFmtId="169" fontId="85" fillId="0" borderId="88" xfId="36" applyNumberFormat="1" applyFont="1" applyFill="1" applyBorder="1" applyAlignment="1">
      <alignment vertical="center" wrapText="1"/>
    </xf>
    <xf numFmtId="169" fontId="85" fillId="0" borderId="86" xfId="36" applyNumberFormat="1" applyFont="1" applyFill="1" applyBorder="1" applyAlignment="1">
      <alignment vertical="center" wrapText="1"/>
    </xf>
    <xf numFmtId="169" fontId="85" fillId="0" borderId="14" xfId="36" applyNumberFormat="1" applyFont="1" applyFill="1" applyBorder="1" applyAlignment="1">
      <alignment vertical="center" wrapText="1"/>
    </xf>
    <xf numFmtId="0" fontId="85" fillId="0" borderId="0" xfId="36" applyFont="1" applyBorder="1"/>
    <xf numFmtId="0" fontId="85" fillId="0" borderId="0" xfId="36" applyFont="1" applyFill="1"/>
    <xf numFmtId="0" fontId="85" fillId="0" borderId="3" xfId="36" applyFont="1" applyFill="1" applyBorder="1"/>
    <xf numFmtId="169" fontId="85" fillId="0" borderId="0" xfId="37" applyNumberFormat="1" applyFont="1"/>
    <xf numFmtId="169" fontId="85" fillId="0" borderId="0" xfId="37" applyNumberFormat="1" applyFont="1" applyFill="1"/>
    <xf numFmtId="169" fontId="12" fillId="0" borderId="0" xfId="37" applyNumberFormat="1" applyFont="1"/>
    <xf numFmtId="169" fontId="12" fillId="0" borderId="0" xfId="36" applyNumberFormat="1"/>
    <xf numFmtId="169" fontId="85" fillId="0" borderId="0" xfId="37" applyNumberFormat="1" applyFont="1" applyBorder="1"/>
    <xf numFmtId="3" fontId="12" fillId="0" borderId="0" xfId="36" applyNumberFormat="1"/>
    <xf numFmtId="0" fontId="24" fillId="0" borderId="0" xfId="36" applyFont="1" applyFill="1" applyAlignment="1">
      <alignment horizontal="right" vertical="center" wrapText="1"/>
    </xf>
    <xf numFmtId="0" fontId="85" fillId="0" borderId="1" xfId="36" applyFont="1" applyBorder="1"/>
    <xf numFmtId="49" fontId="20" fillId="0" borderId="0" xfId="36" applyNumberFormat="1" applyFont="1" applyBorder="1" applyAlignment="1">
      <alignment vertical="center" wrapText="1"/>
    </xf>
    <xf numFmtId="0" fontId="20" fillId="0" borderId="56" xfId="36" applyFont="1" applyFill="1" applyBorder="1" applyAlignment="1">
      <alignment horizontal="center" vertical="center" wrapText="1"/>
    </xf>
    <xf numFmtId="0" fontId="20" fillId="0" borderId="86" xfId="36" applyFont="1" applyFill="1" applyBorder="1" applyAlignment="1">
      <alignment horizontal="center" vertical="center" wrapText="1"/>
    </xf>
    <xf numFmtId="0" fontId="20" fillId="0" borderId="101" xfId="36" applyFont="1" applyFill="1" applyBorder="1" applyAlignment="1">
      <alignment horizontal="center" vertical="center" wrapText="1"/>
    </xf>
    <xf numFmtId="0" fontId="20" fillId="0" borderId="89" xfId="36" applyFont="1" applyFill="1" applyBorder="1" applyAlignment="1">
      <alignment horizontal="center" vertical="center" wrapText="1"/>
    </xf>
    <xf numFmtId="169" fontId="85" fillId="0" borderId="17" xfId="36" applyNumberFormat="1" applyFont="1" applyFill="1" applyBorder="1" applyAlignment="1">
      <alignment horizontal="center" vertical="center"/>
    </xf>
    <xf numFmtId="169" fontId="85" fillId="0" borderId="18" xfId="36" applyNumberFormat="1" applyFont="1" applyFill="1" applyBorder="1" applyAlignment="1">
      <alignment horizontal="center" vertical="center"/>
    </xf>
    <xf numFmtId="169" fontId="85" fillId="0" borderId="19" xfId="36" applyNumberFormat="1" applyFont="1" applyFill="1" applyBorder="1" applyAlignment="1">
      <alignment horizontal="center" vertical="center"/>
    </xf>
    <xf numFmtId="169" fontId="85" fillId="0" borderId="23" xfId="36" applyNumberFormat="1" applyFont="1" applyFill="1" applyBorder="1" applyAlignment="1">
      <alignment horizontal="center" vertical="center"/>
    </xf>
    <xf numFmtId="169" fontId="85" fillId="0" borderId="26" xfId="36" applyNumberFormat="1" applyFont="1" applyFill="1" applyBorder="1" applyAlignment="1">
      <alignment horizontal="center" vertical="center"/>
    </xf>
    <xf numFmtId="169" fontId="85" fillId="0" borderId="24" xfId="36" applyNumberFormat="1" applyFont="1" applyFill="1" applyBorder="1" applyAlignment="1">
      <alignment horizontal="center" vertical="center"/>
    </xf>
    <xf numFmtId="169" fontId="85" fillId="0" borderId="25" xfId="36" applyNumberFormat="1" applyFont="1" applyFill="1" applyBorder="1" applyAlignment="1">
      <alignment horizontal="center" vertical="center"/>
    </xf>
    <xf numFmtId="169" fontId="85" fillId="0" borderId="28" xfId="36" applyNumberFormat="1" applyFont="1" applyFill="1" applyBorder="1" applyAlignment="1">
      <alignment horizontal="center" vertical="center"/>
    </xf>
    <xf numFmtId="169" fontId="85" fillId="0" borderId="29" xfId="36" applyNumberFormat="1" applyFont="1" applyFill="1" applyBorder="1" applyAlignment="1">
      <alignment horizontal="center" vertical="center"/>
    </xf>
    <xf numFmtId="169" fontId="85" fillId="0" borderId="94" xfId="36" applyNumberFormat="1" applyFont="1" applyFill="1" applyBorder="1" applyAlignment="1">
      <alignment horizontal="center" vertical="center"/>
    </xf>
    <xf numFmtId="169" fontId="85" fillId="0" borderId="20" xfId="36" applyNumberFormat="1" applyFont="1" applyFill="1" applyBorder="1" applyAlignment="1">
      <alignment horizontal="center" vertical="center"/>
    </xf>
    <xf numFmtId="169" fontId="85" fillId="0" borderId="30" xfId="36" applyNumberFormat="1" applyFont="1" applyFill="1" applyBorder="1" applyAlignment="1">
      <alignment horizontal="center" vertical="center"/>
    </xf>
    <xf numFmtId="169" fontId="20" fillId="0" borderId="28" xfId="36" applyNumberFormat="1" applyFont="1" applyFill="1" applyBorder="1" applyAlignment="1">
      <alignment horizontal="center" vertical="center"/>
    </xf>
    <xf numFmtId="169" fontId="20" fillId="0" borderId="99" xfId="36" applyNumberFormat="1" applyFont="1" applyFill="1" applyBorder="1" applyAlignment="1">
      <alignment horizontal="center" vertical="center"/>
    </xf>
    <xf numFmtId="169" fontId="20" fillId="0" borderId="95" xfId="36" applyNumberFormat="1" applyFont="1" applyFill="1" applyBorder="1" applyAlignment="1">
      <alignment horizontal="center" vertical="center"/>
    </xf>
    <xf numFmtId="169" fontId="20" fillId="0" borderId="30" xfId="36" applyNumberFormat="1" applyFont="1" applyFill="1" applyBorder="1" applyAlignment="1">
      <alignment horizontal="center" vertical="center"/>
    </xf>
    <xf numFmtId="169" fontId="85" fillId="0" borderId="43" xfId="36" applyNumberFormat="1" applyFont="1" applyFill="1" applyBorder="1" applyAlignment="1">
      <alignment horizontal="center" vertical="center"/>
    </xf>
    <xf numFmtId="169" fontId="85" fillId="0" borderId="44" xfId="36" applyNumberFormat="1" applyFont="1" applyFill="1" applyBorder="1" applyAlignment="1">
      <alignment horizontal="center" vertical="center"/>
    </xf>
    <xf numFmtId="169" fontId="85" fillId="0" borderId="52" xfId="36" applyNumberFormat="1" applyFont="1" applyFill="1" applyBorder="1" applyAlignment="1">
      <alignment horizontal="center" vertical="center"/>
    </xf>
    <xf numFmtId="169" fontId="85" fillId="0" borderId="53" xfId="36" applyNumberFormat="1" applyFont="1" applyFill="1" applyBorder="1" applyAlignment="1">
      <alignment horizontal="center" vertical="center"/>
    </xf>
    <xf numFmtId="169" fontId="20" fillId="0" borderId="34" xfId="36" applyNumberFormat="1" applyFont="1" applyFill="1" applyBorder="1" applyAlignment="1">
      <alignment horizontal="center" vertical="center"/>
    </xf>
    <xf numFmtId="169" fontId="20" fillId="0" borderId="56" xfId="36" applyNumberFormat="1" applyFont="1" applyFill="1" applyBorder="1" applyAlignment="1">
      <alignment horizontal="center" vertical="center"/>
    </xf>
    <xf numFmtId="169" fontId="20" fillId="0" borderId="91" xfId="36" applyNumberFormat="1" applyFont="1" applyFill="1" applyBorder="1" applyAlignment="1">
      <alignment horizontal="center" vertical="center"/>
    </xf>
    <xf numFmtId="169" fontId="20" fillId="0" borderId="51" xfId="36" applyNumberFormat="1" applyFont="1" applyFill="1" applyBorder="1" applyAlignment="1">
      <alignment horizontal="center" vertical="center"/>
    </xf>
    <xf numFmtId="3" fontId="85" fillId="0" borderId="0" xfId="36" applyNumberFormat="1" applyFont="1"/>
    <xf numFmtId="181" fontId="85" fillId="0" borderId="0" xfId="38" applyNumberFormat="1" applyFont="1"/>
    <xf numFmtId="0" fontId="90" fillId="0" borderId="0" xfId="36" applyFont="1"/>
    <xf numFmtId="0" fontId="25" fillId="0" borderId="0" xfId="36" applyFont="1" applyAlignment="1">
      <alignment horizontal="right"/>
    </xf>
    <xf numFmtId="181" fontId="25" fillId="0" borderId="0" xfId="38" applyNumberFormat="1" applyFont="1" applyFill="1" applyAlignment="1">
      <alignment horizontal="right" vertical="center" wrapText="1"/>
    </xf>
    <xf numFmtId="181" fontId="25" fillId="0" borderId="0" xfId="38" applyNumberFormat="1" applyFont="1" applyFill="1" applyAlignment="1">
      <alignment vertical="center" wrapText="1"/>
    </xf>
    <xf numFmtId="0" fontId="90" fillId="0" borderId="0" xfId="36" applyFont="1" applyAlignment="1">
      <alignment vertical="center" wrapText="1"/>
    </xf>
    <xf numFmtId="0" fontId="90" fillId="0" borderId="1" xfId="36" applyFont="1" applyBorder="1" applyAlignment="1">
      <alignment vertical="center" wrapText="1"/>
    </xf>
    <xf numFmtId="0" fontId="24" fillId="2" borderId="13" xfId="36" applyFont="1" applyFill="1" applyBorder="1" applyAlignment="1">
      <alignment horizontal="center" vertical="center" wrapText="1"/>
    </xf>
    <xf numFmtId="0" fontId="24" fillId="2" borderId="55" xfId="36" applyFont="1" applyFill="1" applyBorder="1" applyAlignment="1">
      <alignment horizontal="center" vertical="center" wrapText="1"/>
    </xf>
    <xf numFmtId="0" fontId="24" fillId="2" borderId="7" xfId="36" applyFont="1" applyFill="1" applyBorder="1" applyAlignment="1">
      <alignment horizontal="center" vertical="center" wrapText="1"/>
    </xf>
    <xf numFmtId="14" fontId="24" fillId="0" borderId="0" xfId="36" applyNumberFormat="1" applyFont="1" applyBorder="1" applyAlignment="1">
      <alignment horizontal="center" vertical="center" wrapText="1"/>
    </xf>
    <xf numFmtId="0" fontId="90" fillId="0" borderId="55" xfId="36" applyFont="1" applyBorder="1" applyAlignment="1">
      <alignment vertical="center" wrapText="1"/>
    </xf>
    <xf numFmtId="3" fontId="90" fillId="0" borderId="55" xfId="36" applyNumberFormat="1" applyFont="1" applyFill="1" applyBorder="1" applyAlignment="1">
      <alignment horizontal="center" vertical="center" wrapText="1"/>
    </xf>
    <xf numFmtId="3" fontId="90" fillId="0" borderId="37" xfId="36" applyNumberFormat="1" applyFont="1" applyFill="1" applyBorder="1" applyAlignment="1">
      <alignment horizontal="center" vertical="center" wrapText="1"/>
    </xf>
    <xf numFmtId="169" fontId="90" fillId="0" borderId="37" xfId="37" applyNumberFormat="1" applyFont="1" applyFill="1" applyBorder="1" applyAlignment="1">
      <alignment horizontal="center" vertical="center" wrapText="1"/>
    </xf>
    <xf numFmtId="169" fontId="90" fillId="0" borderId="38" xfId="36" applyNumberFormat="1" applyFont="1" applyFill="1" applyBorder="1" applyAlignment="1">
      <alignment horizontal="center" vertical="center" wrapText="1"/>
    </xf>
    <xf numFmtId="3" fontId="90" fillId="0" borderId="0" xfId="37" applyNumberFormat="1" applyFont="1" applyBorder="1" applyAlignment="1">
      <alignment horizontal="center"/>
    </xf>
    <xf numFmtId="0" fontId="90" fillId="0" borderId="0" xfId="36" applyFont="1" applyBorder="1"/>
    <xf numFmtId="0" fontId="90" fillId="0" borderId="38" xfId="36" applyFont="1" applyBorder="1"/>
    <xf numFmtId="3" fontId="90" fillId="0" borderId="38" xfId="36" applyNumberFormat="1" applyFont="1" applyFill="1" applyBorder="1" applyAlignment="1">
      <alignment horizontal="center" vertical="center" wrapText="1"/>
    </xf>
    <xf numFmtId="0" fontId="90" fillId="0" borderId="57" xfId="36" applyFont="1" applyBorder="1"/>
    <xf numFmtId="3" fontId="24" fillId="0" borderId="13" xfId="36" applyNumberFormat="1" applyFont="1" applyFill="1" applyBorder="1" applyAlignment="1">
      <alignment horizontal="center" vertical="center" wrapText="1"/>
    </xf>
    <xf numFmtId="169" fontId="25" fillId="0" borderId="13" xfId="36" applyNumberFormat="1" applyFont="1" applyFill="1" applyBorder="1" applyAlignment="1">
      <alignment horizontal="center" vertical="center" wrapText="1"/>
    </xf>
    <xf numFmtId="169" fontId="90" fillId="0" borderId="0" xfId="36" applyNumberFormat="1" applyFont="1"/>
    <xf numFmtId="0" fontId="90" fillId="0" borderId="4" xfId="36" applyFont="1" applyBorder="1" applyAlignment="1">
      <alignment vertical="center"/>
    </xf>
    <xf numFmtId="3" fontId="90" fillId="0" borderId="54" xfId="36" applyNumberFormat="1" applyFont="1" applyFill="1" applyBorder="1" applyAlignment="1">
      <alignment horizontal="center" vertical="center" wrapText="1"/>
    </xf>
    <xf numFmtId="169" fontId="90" fillId="0" borderId="55" xfId="36" applyNumberFormat="1" applyFont="1" applyFill="1" applyBorder="1" applyAlignment="1">
      <alignment horizontal="center" vertical="center" wrapText="1"/>
    </xf>
    <xf numFmtId="0" fontId="90" fillId="0" borderId="37" xfId="36" applyFont="1" applyBorder="1"/>
    <xf numFmtId="0" fontId="90" fillId="0" borderId="37" xfId="36" applyFont="1" applyBorder="1" applyAlignment="1">
      <alignment wrapText="1"/>
    </xf>
    <xf numFmtId="3" fontId="90" fillId="0" borderId="54" xfId="36" applyNumberFormat="1" applyFont="1" applyBorder="1" applyAlignment="1">
      <alignment horizontal="center" vertical="center" wrapText="1"/>
    </xf>
    <xf numFmtId="3" fontId="90" fillId="0" borderId="38" xfId="36" applyNumberFormat="1" applyFont="1" applyBorder="1" applyAlignment="1">
      <alignment horizontal="center" vertical="center" wrapText="1"/>
    </xf>
    <xf numFmtId="169" fontId="90" fillId="0" borderId="38" xfId="36" applyNumberFormat="1" applyFont="1" applyBorder="1" applyAlignment="1">
      <alignment horizontal="center" vertical="center" wrapText="1"/>
    </xf>
    <xf numFmtId="0" fontId="90" fillId="0" borderId="9" xfId="36" applyFont="1" applyBorder="1"/>
    <xf numFmtId="3" fontId="90" fillId="0" borderId="57" xfId="36" applyNumberFormat="1" applyFont="1" applyBorder="1" applyAlignment="1">
      <alignment horizontal="center" vertical="center" wrapText="1"/>
    </xf>
    <xf numFmtId="169" fontId="90" fillId="0" borderId="57" xfId="36" applyNumberFormat="1" applyFont="1" applyBorder="1" applyAlignment="1">
      <alignment horizontal="center" vertical="center" wrapText="1"/>
    </xf>
    <xf numFmtId="3" fontId="24" fillId="0" borderId="13" xfId="36" applyNumberFormat="1" applyFont="1" applyBorder="1" applyAlignment="1">
      <alignment horizontal="center" vertical="center" wrapText="1"/>
    </xf>
    <xf numFmtId="169" fontId="25" fillId="0" borderId="13" xfId="36" applyNumberFormat="1" applyFont="1" applyBorder="1" applyAlignment="1">
      <alignment horizontal="center" vertical="center" wrapText="1"/>
    </xf>
    <xf numFmtId="0" fontId="24" fillId="0" borderId="0" xfId="36" applyFont="1" applyBorder="1" applyAlignment="1">
      <alignment horizontal="center" vertical="center" wrapText="1"/>
    </xf>
    <xf numFmtId="0" fontId="90" fillId="0" borderId="0" xfId="36" applyFont="1" applyFill="1"/>
    <xf numFmtId="3" fontId="90" fillId="0" borderId="0" xfId="36" applyNumberFormat="1" applyFont="1" applyFill="1" applyBorder="1" applyAlignment="1">
      <alignment horizontal="left" vertical="center" wrapText="1"/>
    </xf>
    <xf numFmtId="3" fontId="90" fillId="0" borderId="0" xfId="36" applyNumberFormat="1" applyFont="1" applyBorder="1" applyAlignment="1">
      <alignment horizontal="center" vertical="center" wrapText="1"/>
    </xf>
    <xf numFmtId="169" fontId="90" fillId="0" borderId="0" xfId="36" applyNumberFormat="1" applyFont="1" applyBorder="1" applyAlignment="1">
      <alignment horizontal="center" vertical="center" wrapText="1"/>
    </xf>
    <xf numFmtId="0" fontId="90" fillId="0" borderId="0" xfId="36" applyFont="1" applyAlignment="1">
      <alignment horizontal="center" vertical="center"/>
    </xf>
    <xf numFmtId="14" fontId="24" fillId="0" borderId="0" xfId="36" applyNumberFormat="1" applyFont="1" applyFill="1"/>
    <xf numFmtId="3" fontId="28" fillId="0" borderId="0" xfId="835" applyNumberFormat="1">
      <alignment vertical="top"/>
    </xf>
    <xf numFmtId="49" fontId="24" fillId="0" borderId="0" xfId="36" applyNumberFormat="1" applyFont="1" applyFill="1" applyAlignment="1">
      <alignment horizontal="right"/>
    </xf>
    <xf numFmtId="3" fontId="24" fillId="0" borderId="0" xfId="36" applyNumberFormat="1" applyFont="1" applyBorder="1" applyAlignment="1">
      <alignment horizontal="center" vertical="center" wrapText="1"/>
    </xf>
    <xf numFmtId="3" fontId="90" fillId="0" borderId="0" xfId="36" applyNumberFormat="1" applyFont="1" applyAlignment="1">
      <alignment vertical="center" wrapText="1"/>
    </xf>
    <xf numFmtId="0" fontId="90" fillId="0" borderId="0" xfId="1472" applyFont="1" applyAlignment="1">
      <alignment vertical="center" wrapText="1"/>
    </xf>
    <xf numFmtId="3" fontId="90" fillId="0" borderId="0" xfId="36" applyNumberFormat="1" applyFont="1" applyFill="1"/>
    <xf numFmtId="3" fontId="90" fillId="0" borderId="0" xfId="36" applyNumberFormat="1" applyFont="1"/>
    <xf numFmtId="169" fontId="90" fillId="0" borderId="0" xfId="37" applyNumberFormat="1" applyFont="1" applyAlignment="1">
      <alignment vertical="center" wrapText="1"/>
    </xf>
    <xf numFmtId="0" fontId="90" fillId="0" borderId="0" xfId="1472" applyFont="1"/>
    <xf numFmtId="0" fontId="90" fillId="0" borderId="0" xfId="36" applyFont="1" applyAlignment="1">
      <alignment wrapText="1"/>
    </xf>
    <xf numFmtId="0" fontId="90" fillId="0" borderId="0" xfId="1472" applyFont="1" applyBorder="1" applyAlignment="1">
      <alignment wrapText="1"/>
    </xf>
    <xf numFmtId="0" fontId="24" fillId="0" borderId="0" xfId="36" applyFont="1"/>
    <xf numFmtId="0" fontId="24" fillId="0" borderId="0" xfId="1472" applyFont="1"/>
    <xf numFmtId="3" fontId="24" fillId="0" borderId="0" xfId="36" applyNumberFormat="1" applyFont="1" applyFill="1"/>
    <xf numFmtId="3" fontId="25" fillId="0" borderId="0" xfId="36" applyNumberFormat="1" applyFont="1"/>
    <xf numFmtId="169" fontId="25" fillId="0" borderId="0" xfId="37" applyNumberFormat="1" applyFont="1" applyAlignment="1">
      <alignment vertical="center" wrapText="1"/>
    </xf>
    <xf numFmtId="169" fontId="25" fillId="0" borderId="0" xfId="36" applyNumberFormat="1" applyFont="1" applyBorder="1" applyAlignment="1">
      <alignment horizontal="center" vertical="center" wrapText="1"/>
    </xf>
    <xf numFmtId="0" fontId="90" fillId="0" borderId="0" xfId="1472" applyFont="1" applyAlignment="1">
      <alignment wrapText="1"/>
    </xf>
    <xf numFmtId="169" fontId="90" fillId="0" borderId="0" xfId="36" applyNumberFormat="1" applyFont="1" applyAlignment="1">
      <alignment horizontal="center" vertical="center"/>
    </xf>
    <xf numFmtId="0" fontId="90" fillId="0" borderId="0" xfId="36" applyFont="1" applyFill="1" applyAlignment="1">
      <alignment wrapText="1"/>
    </xf>
    <xf numFmtId="0" fontId="90" fillId="0" borderId="0" xfId="1472" applyFont="1" applyFill="1" applyAlignment="1">
      <alignment wrapText="1"/>
    </xf>
    <xf numFmtId="3" fontId="24" fillId="0" borderId="0" xfId="36" applyNumberFormat="1" applyFont="1" applyAlignment="1">
      <alignment wrapText="1"/>
    </xf>
    <xf numFmtId="0" fontId="24" fillId="0" borderId="0" xfId="1472" applyFont="1" applyAlignment="1">
      <alignment wrapText="1"/>
    </xf>
    <xf numFmtId="3" fontId="24" fillId="0" borderId="0" xfId="36" applyNumberFormat="1" applyFont="1"/>
    <xf numFmtId="169" fontId="24" fillId="0" borderId="0" xfId="36" applyNumberFormat="1" applyFont="1" applyAlignment="1">
      <alignment horizontal="center" vertical="center"/>
    </xf>
    <xf numFmtId="0" fontId="24" fillId="0" borderId="0" xfId="36" applyFont="1" applyAlignment="1">
      <alignment wrapText="1"/>
    </xf>
    <xf numFmtId="0" fontId="24" fillId="0" borderId="0" xfId="1472" applyFont="1" applyAlignment="1">
      <alignment vertical="center" wrapText="1"/>
    </xf>
    <xf numFmtId="169" fontId="90" fillId="0" borderId="0" xfId="37" applyNumberFormat="1" applyFont="1" applyAlignment="1">
      <alignment horizontal="center" vertical="center"/>
    </xf>
    <xf numFmtId="0" fontId="25" fillId="0" borderId="0" xfId="1472" applyFont="1"/>
    <xf numFmtId="169" fontId="25" fillId="0" borderId="0" xfId="37" applyNumberFormat="1" applyFont="1" applyAlignment="1">
      <alignment horizontal="center" vertical="center"/>
    </xf>
    <xf numFmtId="0" fontId="25" fillId="0" borderId="0" xfId="36" applyFont="1"/>
    <xf numFmtId="0" fontId="85" fillId="0" borderId="0" xfId="39" applyFont="1"/>
    <xf numFmtId="0" fontId="85" fillId="0" borderId="0" xfId="39" applyFont="1" applyAlignment="1">
      <alignment horizontal="center"/>
    </xf>
    <xf numFmtId="0" fontId="20" fillId="0" borderId="1" xfId="39" applyFont="1" applyBorder="1" applyAlignment="1">
      <alignment horizontal="center" wrapText="1"/>
    </xf>
    <xf numFmtId="0" fontId="20" fillId="0" borderId="0" xfId="39" applyFont="1" applyBorder="1" applyAlignment="1">
      <alignment horizontal="center" wrapText="1"/>
    </xf>
    <xf numFmtId="0" fontId="85" fillId="0" borderId="0" xfId="39" applyFont="1" applyBorder="1"/>
    <xf numFmtId="0" fontId="85" fillId="0" borderId="37" xfId="39" applyFont="1" applyBorder="1"/>
    <xf numFmtId="49" fontId="20" fillId="0" borderId="15" xfId="39" applyNumberFormat="1" applyFont="1" applyBorder="1" applyAlignment="1">
      <alignment horizontal="center" vertical="center" wrapText="1"/>
    </xf>
    <xf numFmtId="49" fontId="20" fillId="0" borderId="11" xfId="39" applyNumberFormat="1" applyFont="1" applyBorder="1" applyAlignment="1">
      <alignment horizontal="center" vertical="center" wrapText="1"/>
    </xf>
    <xf numFmtId="49" fontId="20" fillId="0" borderId="31" xfId="39" applyNumberFormat="1" applyFont="1" applyBorder="1" applyAlignment="1">
      <alignment horizontal="center" vertical="center" wrapText="1"/>
    </xf>
    <xf numFmtId="49" fontId="20" fillId="0" borderId="7" xfId="39" applyNumberFormat="1" applyFont="1" applyBorder="1" applyAlignment="1">
      <alignment horizontal="center" vertical="center" wrapText="1"/>
    </xf>
    <xf numFmtId="0" fontId="20" fillId="0" borderId="84" xfId="39" applyFont="1" applyBorder="1" applyAlignment="1">
      <alignment horizontal="center" vertical="center" wrapText="1"/>
    </xf>
    <xf numFmtId="3" fontId="85" fillId="0" borderId="18" xfId="39" applyNumberFormat="1" applyFont="1" applyBorder="1" applyAlignment="1">
      <alignment horizontal="center"/>
    </xf>
    <xf numFmtId="3" fontId="85" fillId="0" borderId="44" xfId="39" applyNumberFormat="1" applyFont="1" applyBorder="1" applyAlignment="1">
      <alignment horizontal="center"/>
    </xf>
    <xf numFmtId="3" fontId="85" fillId="0" borderId="85" xfId="39" applyNumberFormat="1" applyFont="1" applyBorder="1" applyAlignment="1">
      <alignment horizontal="center"/>
    </xf>
    <xf numFmtId="3" fontId="85" fillId="0" borderId="88" xfId="39" applyNumberFormat="1" applyFont="1" applyBorder="1" applyAlignment="1">
      <alignment horizontal="center"/>
    </xf>
    <xf numFmtId="3" fontId="85" fillId="0" borderId="93" xfId="39" applyNumberFormat="1" applyFont="1" applyBorder="1" applyAlignment="1">
      <alignment horizontal="center"/>
    </xf>
    <xf numFmtId="169" fontId="85" fillId="0" borderId="88" xfId="39" applyNumberFormat="1" applyFont="1" applyBorder="1" applyAlignment="1">
      <alignment horizontal="center"/>
    </xf>
    <xf numFmtId="169" fontId="85" fillId="0" borderId="18" xfId="39" applyNumberFormat="1" applyFont="1" applyBorder="1" applyAlignment="1">
      <alignment horizontal="center"/>
    </xf>
    <xf numFmtId="169" fontId="85" fillId="0" borderId="85" xfId="39" applyNumberFormat="1" applyFont="1" applyBorder="1" applyAlignment="1">
      <alignment horizontal="center"/>
    </xf>
    <xf numFmtId="169" fontId="85" fillId="0" borderId="92" xfId="39" applyNumberFormat="1" applyFont="1" applyBorder="1" applyAlignment="1">
      <alignment horizontal="center"/>
    </xf>
    <xf numFmtId="169" fontId="85" fillId="0" borderId="40" xfId="39" applyNumberFormat="1" applyFont="1" applyBorder="1" applyAlignment="1">
      <alignment horizontal="center"/>
    </xf>
    <xf numFmtId="169" fontId="85" fillId="0" borderId="4" xfId="39" applyNumberFormat="1" applyFont="1" applyBorder="1" applyAlignment="1">
      <alignment horizontal="center"/>
    </xf>
    <xf numFmtId="0" fontId="20" fillId="0" borderId="22" xfId="39" applyFont="1" applyBorder="1" applyAlignment="1">
      <alignment horizontal="center" vertical="center" wrapText="1"/>
    </xf>
    <xf numFmtId="3" fontId="85" fillId="0" borderId="42" xfId="39" applyNumberFormat="1" applyFont="1" applyBorder="1" applyAlignment="1">
      <alignment horizontal="center"/>
    </xf>
    <xf numFmtId="169" fontId="85" fillId="0" borderId="29" xfId="39" applyNumberFormat="1" applyFont="1" applyBorder="1" applyAlignment="1">
      <alignment horizontal="center"/>
    </xf>
    <xf numFmtId="0" fontId="20" fillId="0" borderId="100" xfId="39" applyFont="1" applyFill="1" applyBorder="1" applyAlignment="1">
      <alignment horizontal="center" vertical="center" wrapText="1"/>
    </xf>
    <xf numFmtId="3" fontId="85" fillId="0" borderId="35" xfId="39" applyNumberFormat="1" applyFont="1" applyBorder="1" applyAlignment="1">
      <alignment horizontal="center"/>
    </xf>
    <xf numFmtId="3" fontId="85" fillId="0" borderId="56" xfId="39" applyNumberFormat="1" applyFont="1" applyBorder="1" applyAlignment="1">
      <alignment horizontal="center"/>
    </xf>
    <xf numFmtId="3" fontId="85" fillId="0" borderId="58" xfId="39" applyNumberFormat="1" applyFont="1" applyBorder="1" applyAlignment="1">
      <alignment horizontal="center"/>
    </xf>
    <xf numFmtId="3" fontId="85" fillId="0" borderId="36" xfId="39" applyNumberFormat="1" applyFont="1" applyBorder="1" applyAlignment="1">
      <alignment horizontal="center"/>
    </xf>
    <xf numFmtId="3" fontId="85" fillId="0" borderId="37" xfId="39" applyNumberFormat="1" applyFont="1" applyBorder="1" applyAlignment="1">
      <alignment horizontal="center"/>
    </xf>
    <xf numFmtId="169" fontId="85" fillId="0" borderId="56" xfId="39" applyNumberFormat="1" applyFont="1" applyBorder="1" applyAlignment="1">
      <alignment horizontal="center"/>
    </xf>
    <xf numFmtId="169" fontId="85" fillId="0" borderId="35" xfId="39" applyNumberFormat="1" applyFont="1" applyBorder="1" applyAlignment="1">
      <alignment horizontal="center"/>
    </xf>
    <xf numFmtId="169" fontId="85" fillId="0" borderId="91" xfId="39" applyNumberFormat="1" applyFont="1" applyBorder="1" applyAlignment="1">
      <alignment horizontal="center"/>
    </xf>
    <xf numFmtId="0" fontId="20" fillId="0" borderId="50" xfId="39" applyFont="1" applyFill="1" applyBorder="1" applyAlignment="1">
      <alignment horizontal="center" vertical="center" wrapText="1"/>
    </xf>
    <xf numFmtId="3" fontId="85" fillId="0" borderId="102" xfId="39" applyNumberFormat="1" applyFont="1" applyBorder="1" applyAlignment="1">
      <alignment horizontal="center"/>
    </xf>
    <xf numFmtId="169" fontId="85" fillId="0" borderId="44" xfId="39" applyNumberFormat="1" applyFont="1" applyBorder="1" applyAlignment="1">
      <alignment horizontal="center"/>
    </xf>
    <xf numFmtId="0" fontId="20" fillId="0" borderId="22" xfId="39" applyFont="1" applyFill="1" applyBorder="1" applyAlignment="1">
      <alignment horizontal="center" vertical="center" wrapText="1"/>
    </xf>
    <xf numFmtId="3" fontId="85" fillId="0" borderId="24" xfId="39" applyNumberFormat="1" applyFont="1" applyBorder="1" applyAlignment="1">
      <alignment horizontal="center" vertical="center"/>
    </xf>
    <xf numFmtId="3" fontId="85" fillId="0" borderId="18" xfId="39" applyNumberFormat="1" applyFont="1" applyBorder="1" applyAlignment="1">
      <alignment horizontal="center" vertical="center"/>
    </xf>
    <xf numFmtId="3" fontId="85" fillId="0" borderId="42" xfId="39" applyNumberFormat="1" applyFont="1" applyBorder="1" applyAlignment="1">
      <alignment horizontal="center" vertical="center"/>
    </xf>
    <xf numFmtId="169" fontId="85" fillId="0" borderId="24" xfId="39" applyNumberFormat="1" applyFont="1" applyBorder="1" applyAlignment="1">
      <alignment horizontal="center"/>
    </xf>
    <xf numFmtId="169" fontId="85" fillId="0" borderId="37" xfId="39" applyNumberFormat="1" applyFont="1" applyBorder="1" applyAlignment="1">
      <alignment horizontal="center"/>
    </xf>
    <xf numFmtId="169" fontId="85" fillId="0" borderId="36" xfId="39" applyNumberFormat="1" applyFont="1" applyBorder="1" applyAlignment="1">
      <alignment horizontal="center"/>
    </xf>
    <xf numFmtId="0" fontId="20" fillId="0" borderId="9" xfId="39" applyFont="1" applyFill="1" applyBorder="1" applyAlignment="1">
      <alignment horizontal="center" vertical="center" wrapText="1"/>
    </xf>
    <xf numFmtId="3" fontId="85" fillId="0" borderId="14" xfId="39" applyNumberFormat="1" applyFont="1" applyBorder="1" applyAlignment="1">
      <alignment horizontal="center"/>
    </xf>
    <xf numFmtId="3" fontId="85" fillId="0" borderId="101" xfId="39" applyNumberFormat="1" applyFont="1" applyBorder="1" applyAlignment="1">
      <alignment horizontal="center"/>
    </xf>
    <xf numFmtId="3" fontId="85" fillId="0" borderId="44" xfId="39" applyNumberFormat="1" applyFont="1" applyBorder="1" applyAlignment="1">
      <alignment horizontal="center" vertical="center"/>
    </xf>
    <xf numFmtId="3" fontId="85" fillId="0" borderId="85" xfId="39" applyNumberFormat="1" applyFont="1" applyBorder="1" applyAlignment="1">
      <alignment horizontal="center" vertical="center"/>
    </xf>
    <xf numFmtId="3" fontId="85" fillId="0" borderId="88" xfId="39" applyNumberFormat="1" applyFont="1" applyBorder="1" applyAlignment="1">
      <alignment horizontal="center" vertical="center"/>
    </xf>
    <xf numFmtId="0" fontId="20" fillId="0" borderId="93" xfId="39" applyFont="1" applyFill="1" applyBorder="1" applyAlignment="1">
      <alignment horizontal="center" vertical="center" wrapText="1"/>
    </xf>
    <xf numFmtId="3" fontId="85" fillId="0" borderId="36" xfId="39" applyNumberFormat="1" applyFont="1" applyBorder="1" applyAlignment="1">
      <alignment horizontal="center" vertical="center"/>
    </xf>
    <xf numFmtId="3" fontId="85" fillId="0" borderId="93" xfId="39" applyNumberFormat="1" applyFont="1" applyBorder="1" applyAlignment="1">
      <alignment horizontal="center" vertical="center"/>
    </xf>
    <xf numFmtId="169" fontId="85" fillId="0" borderId="88" xfId="39" applyNumberFormat="1" applyFont="1" applyBorder="1" applyAlignment="1">
      <alignment horizontal="center" vertical="center"/>
    </xf>
    <xf numFmtId="169" fontId="85" fillId="0" borderId="18" xfId="39" applyNumberFormat="1" applyFont="1" applyBorder="1" applyAlignment="1">
      <alignment horizontal="center" vertical="center"/>
    </xf>
    <xf numFmtId="169" fontId="85" fillId="0" borderId="92" xfId="39" applyNumberFormat="1" applyFont="1" applyBorder="1" applyAlignment="1">
      <alignment horizontal="center" vertical="center"/>
    </xf>
    <xf numFmtId="169" fontId="85" fillId="0" borderId="29" xfId="39" applyNumberFormat="1" applyFont="1" applyBorder="1" applyAlignment="1">
      <alignment horizontal="center" vertical="center"/>
    </xf>
    <xf numFmtId="0" fontId="20" fillId="0" borderId="33" xfId="39" applyFont="1" applyBorder="1" applyAlignment="1">
      <alignment horizontal="center" vertical="center" wrapText="1"/>
    </xf>
    <xf numFmtId="3" fontId="85" fillId="0" borderId="29" xfId="39" applyNumberFormat="1" applyFont="1" applyBorder="1" applyAlignment="1">
      <alignment horizontal="center" vertical="center"/>
    </xf>
    <xf numFmtId="3" fontId="85" fillId="0" borderId="99" xfId="39" applyNumberFormat="1" applyFont="1" applyBorder="1" applyAlignment="1">
      <alignment horizontal="center"/>
    </xf>
    <xf numFmtId="3" fontId="85" fillId="0" borderId="56" xfId="39" applyNumberFormat="1" applyFont="1" applyBorder="1" applyAlignment="1">
      <alignment horizontal="center" vertical="center"/>
    </xf>
    <xf numFmtId="3" fontId="85" fillId="0" borderId="35" xfId="39" applyNumberFormat="1" applyFont="1" applyBorder="1" applyAlignment="1">
      <alignment horizontal="center" vertical="center"/>
    </xf>
    <xf numFmtId="3" fontId="85" fillId="0" borderId="58" xfId="39" applyNumberFormat="1" applyFont="1" applyBorder="1" applyAlignment="1">
      <alignment horizontal="center" vertical="center"/>
    </xf>
    <xf numFmtId="0" fontId="15" fillId="0" borderId="7" xfId="39" applyFont="1" applyBorder="1" applyAlignment="1">
      <alignment horizontal="center" vertical="center"/>
    </xf>
    <xf numFmtId="0" fontId="15" fillId="0" borderId="13" xfId="39" applyFont="1" applyBorder="1" applyAlignment="1">
      <alignment horizontal="center" vertical="center"/>
    </xf>
    <xf numFmtId="3" fontId="15" fillId="0" borderId="15" xfId="39" applyNumberFormat="1" applyFont="1" applyBorder="1" applyAlignment="1">
      <alignment horizontal="center" vertical="center"/>
    </xf>
    <xf numFmtId="3" fontId="15" fillId="0" borderId="11" xfId="39" applyNumberFormat="1" applyFont="1" applyBorder="1" applyAlignment="1">
      <alignment horizontal="center"/>
    </xf>
    <xf numFmtId="3" fontId="15" fillId="0" borderId="11" xfId="39" applyNumberFormat="1" applyFont="1" applyBorder="1" applyAlignment="1">
      <alignment horizontal="center" vertical="center"/>
    </xf>
    <xf numFmtId="3" fontId="15" fillId="0" borderId="7" xfId="39" applyNumberFormat="1" applyFont="1" applyBorder="1" applyAlignment="1">
      <alignment horizontal="center" vertical="center"/>
    </xf>
    <xf numFmtId="3" fontId="15" fillId="0" borderId="15" xfId="39" applyNumberFormat="1" applyFont="1" applyBorder="1" applyAlignment="1">
      <alignment horizontal="center"/>
    </xf>
    <xf numFmtId="3" fontId="15" fillId="0" borderId="14" xfId="39" applyNumberFormat="1" applyFont="1" applyBorder="1" applyAlignment="1">
      <alignment horizontal="center"/>
    </xf>
    <xf numFmtId="169" fontId="15" fillId="0" borderId="15" xfId="39" applyNumberFormat="1" applyFont="1" applyBorder="1" applyAlignment="1">
      <alignment horizontal="center"/>
    </xf>
    <xf numFmtId="169" fontId="15" fillId="0" borderId="101" xfId="39" applyNumberFormat="1" applyFont="1" applyBorder="1" applyAlignment="1">
      <alignment horizontal="center"/>
    </xf>
    <xf numFmtId="169" fontId="15" fillId="0" borderId="14" xfId="39" applyNumberFormat="1" applyFont="1" applyBorder="1" applyAlignment="1">
      <alignment horizontal="center"/>
    </xf>
    <xf numFmtId="169" fontId="15" fillId="0" borderId="1" xfId="39" applyNumberFormat="1" applyFont="1" applyBorder="1" applyAlignment="1">
      <alignment horizontal="center"/>
    </xf>
    <xf numFmtId="169" fontId="85" fillId="0" borderId="0" xfId="39" applyNumberFormat="1" applyFont="1" applyBorder="1" applyAlignment="1">
      <alignment horizontal="center" vertical="center"/>
    </xf>
    <xf numFmtId="169" fontId="85" fillId="0" borderId="3" xfId="39" applyNumberFormat="1" applyFont="1" applyBorder="1" applyAlignment="1">
      <alignment horizontal="center" vertical="center"/>
    </xf>
    <xf numFmtId="169" fontId="85" fillId="0" borderId="0" xfId="39" applyNumberFormat="1" applyFont="1"/>
    <xf numFmtId="0" fontId="85" fillId="0" borderId="3" xfId="39" applyFont="1" applyBorder="1"/>
    <xf numFmtId="0" fontId="15" fillId="0" borderId="0" xfId="39" applyFont="1"/>
    <xf numFmtId="3" fontId="85" fillId="0" borderId="0" xfId="39" applyNumberFormat="1" applyFont="1" applyAlignment="1">
      <alignment horizontal="center"/>
    </xf>
    <xf numFmtId="3" fontId="85" fillId="0" borderId="0" xfId="39" applyNumberFormat="1" applyFont="1"/>
    <xf numFmtId="3" fontId="85" fillId="0" borderId="0" xfId="39" applyNumberFormat="1" applyFont="1" applyBorder="1"/>
    <xf numFmtId="49" fontId="91" fillId="0" borderId="0" xfId="39" applyNumberFormat="1" applyFont="1" applyBorder="1" applyAlignment="1">
      <alignment horizontal="center" vertical="center"/>
    </xf>
    <xf numFmtId="0" fontId="91" fillId="0" borderId="0" xfId="39" applyFont="1" applyBorder="1" applyAlignment="1">
      <alignment horizontal="center" vertical="center" wrapText="1"/>
    </xf>
    <xf numFmtId="0" fontId="85" fillId="0" borderId="0" xfId="39" applyFont="1" applyBorder="1" applyAlignment="1">
      <alignment horizontal="center"/>
    </xf>
    <xf numFmtId="169" fontId="92" fillId="0" borderId="0" xfId="39" applyNumberFormat="1" applyFont="1" applyBorder="1" applyAlignment="1">
      <alignment horizontal="center" vertical="center"/>
    </xf>
    <xf numFmtId="3" fontId="91" fillId="0" borderId="0" xfId="39" applyNumberFormat="1" applyFont="1" applyBorder="1" applyAlignment="1">
      <alignment horizontal="center" vertical="center"/>
    </xf>
    <xf numFmtId="169" fontId="91" fillId="0" borderId="0" xfId="39" applyNumberFormat="1" applyFont="1" applyBorder="1" applyAlignment="1">
      <alignment horizontal="center" vertical="center"/>
    </xf>
    <xf numFmtId="169" fontId="92" fillId="0" borderId="0" xfId="39" applyNumberFormat="1" applyFont="1" applyFill="1" applyBorder="1" applyAlignment="1">
      <alignment horizontal="center" vertical="center"/>
    </xf>
    <xf numFmtId="0" fontId="85" fillId="0" borderId="0" xfId="39" applyFont="1" applyFill="1"/>
    <xf numFmtId="0" fontId="85" fillId="0" borderId="0" xfId="39" applyFont="1" applyFill="1" applyBorder="1" applyAlignment="1">
      <alignment wrapText="1"/>
    </xf>
    <xf numFmtId="0" fontId="85" fillId="0" borderId="0" xfId="39" applyFont="1" applyFill="1" applyAlignment="1">
      <alignment wrapText="1"/>
    </xf>
    <xf numFmtId="0" fontId="20" fillId="3" borderId="34" xfId="39" applyFont="1" applyFill="1" applyBorder="1" applyAlignment="1">
      <alignment horizontal="center" vertical="center" wrapText="1"/>
    </xf>
    <xf numFmtId="0" fontId="20" fillId="3" borderId="35" xfId="39" applyFont="1" applyFill="1" applyBorder="1" applyAlignment="1">
      <alignment horizontal="center" vertical="center" wrapText="1"/>
    </xf>
    <xf numFmtId="0" fontId="20" fillId="3" borderId="33" xfId="39" applyFont="1" applyFill="1" applyBorder="1" applyAlignment="1">
      <alignment horizontal="center" vertical="center" wrapText="1"/>
    </xf>
    <xf numFmtId="0" fontId="20" fillId="3" borderId="91" xfId="39" applyFont="1" applyFill="1" applyBorder="1" applyAlignment="1">
      <alignment horizontal="center" vertical="center" wrapText="1"/>
    </xf>
    <xf numFmtId="0" fontId="20" fillId="3" borderId="58" xfId="39" applyFont="1" applyFill="1" applyBorder="1" applyAlignment="1">
      <alignment horizontal="center" vertical="center" wrapText="1"/>
    </xf>
    <xf numFmtId="0" fontId="85" fillId="0" borderId="20" xfId="39" applyFont="1" applyBorder="1" applyAlignment="1">
      <alignment vertical="center" wrapText="1"/>
    </xf>
    <xf numFmtId="3" fontId="85" fillId="0" borderId="38" xfId="38" applyNumberFormat="1" applyFont="1" applyBorder="1" applyAlignment="1">
      <alignment horizontal="right" vertical="center" wrapText="1"/>
    </xf>
    <xf numFmtId="3" fontId="85" fillId="0" borderId="0" xfId="38" applyNumberFormat="1" applyFont="1" applyBorder="1" applyAlignment="1">
      <alignment horizontal="right" vertical="center" wrapText="1"/>
    </xf>
    <xf numFmtId="3" fontId="85" fillId="0" borderId="36" xfId="38" applyNumberFormat="1" applyFont="1" applyBorder="1" applyAlignment="1">
      <alignment horizontal="right" vertical="center" wrapText="1"/>
    </xf>
    <xf numFmtId="3" fontId="85" fillId="0" borderId="96" xfId="38" applyNumberFormat="1" applyFont="1" applyBorder="1" applyAlignment="1">
      <alignment horizontal="right" vertical="center" wrapText="1"/>
    </xf>
    <xf numFmtId="3" fontId="85" fillId="0" borderId="102" xfId="38" applyNumberFormat="1" applyFont="1" applyBorder="1" applyAlignment="1">
      <alignment horizontal="right" vertical="center" wrapText="1"/>
    </xf>
    <xf numFmtId="3" fontId="85" fillId="0" borderId="84" xfId="38" applyNumberFormat="1" applyFont="1" applyFill="1" applyBorder="1" applyAlignment="1">
      <alignment horizontal="right" vertical="center" wrapText="1"/>
    </xf>
    <xf numFmtId="3" fontId="85" fillId="0" borderId="17" xfId="38" applyNumberFormat="1" applyFont="1" applyBorder="1" applyAlignment="1">
      <alignment horizontal="right" vertical="center" wrapText="1"/>
    </xf>
    <xf numFmtId="3" fontId="85" fillId="0" borderId="84" xfId="38" applyNumberFormat="1" applyFont="1" applyBorder="1" applyAlignment="1">
      <alignment horizontal="right" vertical="center" wrapText="1"/>
    </xf>
    <xf numFmtId="0" fontId="85" fillId="0" borderId="26" xfId="39" applyFont="1" applyBorder="1" applyAlignment="1">
      <alignment vertical="center" wrapText="1"/>
    </xf>
    <xf numFmtId="3" fontId="85" fillId="0" borderId="26" xfId="38" applyNumberFormat="1" applyFont="1" applyBorder="1" applyAlignment="1">
      <alignment horizontal="right" vertical="center" wrapText="1"/>
    </xf>
    <xf numFmtId="3" fontId="85" fillId="0" borderId="90" xfId="38" applyNumberFormat="1" applyFont="1" applyBorder="1" applyAlignment="1">
      <alignment horizontal="right" vertical="center" wrapText="1"/>
    </xf>
    <xf numFmtId="3" fontId="85" fillId="0" borderId="24" xfId="38" applyNumberFormat="1" applyFont="1" applyBorder="1" applyAlignment="1">
      <alignment horizontal="right" vertical="center" wrapText="1"/>
    </xf>
    <xf numFmtId="3" fontId="85" fillId="0" borderId="46" xfId="38" applyNumberFormat="1" applyFont="1" applyBorder="1" applyAlignment="1">
      <alignment horizontal="right" vertical="center" wrapText="1"/>
    </xf>
    <xf numFmtId="3" fontId="85" fillId="0" borderId="42" xfId="38" applyNumberFormat="1" applyFont="1" applyBorder="1" applyAlignment="1">
      <alignment horizontal="right" vertical="center" wrapText="1"/>
    </xf>
    <xf numFmtId="3" fontId="85" fillId="0" borderId="24" xfId="39" applyNumberFormat="1" applyFont="1" applyBorder="1" applyAlignment="1">
      <alignment vertical="center"/>
    </xf>
    <xf numFmtId="3" fontId="85" fillId="0" borderId="46" xfId="38" applyNumberFormat="1" applyFont="1" applyFill="1" applyBorder="1" applyAlignment="1">
      <alignment horizontal="right" vertical="center" wrapText="1"/>
    </xf>
    <xf numFmtId="3" fontId="85" fillId="0" borderId="23" xfId="38" applyNumberFormat="1" applyFont="1" applyBorder="1" applyAlignment="1">
      <alignment horizontal="right" vertical="center" wrapText="1"/>
    </xf>
    <xf numFmtId="3" fontId="85" fillId="0" borderId="90" xfId="38" applyNumberFormat="1" applyFont="1" applyFill="1" applyBorder="1" applyAlignment="1">
      <alignment horizontal="right" vertical="center" wrapText="1"/>
    </xf>
    <xf numFmtId="3" fontId="85" fillId="0" borderId="22" xfId="38" applyNumberFormat="1" applyFont="1" applyBorder="1" applyAlignment="1">
      <alignment horizontal="right" vertical="center" wrapText="1"/>
    </xf>
    <xf numFmtId="0" fontId="20" fillId="0" borderId="57" xfId="39" applyFont="1" applyBorder="1" applyAlignment="1">
      <alignment vertical="center" wrapText="1"/>
    </xf>
    <xf numFmtId="3" fontId="20" fillId="0" borderId="57" xfId="38" applyNumberFormat="1" applyFont="1" applyBorder="1" applyAlignment="1">
      <alignment horizontal="right" vertical="center" wrapText="1"/>
    </xf>
    <xf numFmtId="3" fontId="20" fillId="0" borderId="34" xfId="38" applyNumberFormat="1" applyFont="1" applyBorder="1" applyAlignment="1">
      <alignment horizontal="right" vertical="center" wrapText="1"/>
    </xf>
    <xf numFmtId="3" fontId="20" fillId="0" borderId="35" xfId="38" applyNumberFormat="1" applyFont="1" applyBorder="1" applyAlignment="1">
      <alignment horizontal="right" vertical="center" wrapText="1"/>
    </xf>
    <xf numFmtId="3" fontId="20" fillId="0" borderId="56" xfId="38" applyNumberFormat="1" applyFont="1" applyBorder="1" applyAlignment="1">
      <alignment horizontal="right" vertical="center" wrapText="1"/>
    </xf>
    <xf numFmtId="3" fontId="20" fillId="0" borderId="91" xfId="38" applyNumberFormat="1" applyFont="1" applyBorder="1" applyAlignment="1">
      <alignment horizontal="right" vertical="center" wrapText="1"/>
    </xf>
    <xf numFmtId="3" fontId="20" fillId="0" borderId="58" xfId="38" applyNumberFormat="1" applyFont="1" applyBorder="1" applyAlignment="1">
      <alignment horizontal="right" vertical="center" wrapText="1"/>
    </xf>
    <xf numFmtId="0" fontId="85" fillId="0" borderId="53" xfId="39" applyFont="1" applyBorder="1" applyAlignment="1">
      <alignment vertical="center" wrapText="1"/>
    </xf>
    <xf numFmtId="3" fontId="85" fillId="0" borderId="49" xfId="38" applyNumberFormat="1" applyFont="1" applyBorder="1" applyAlignment="1">
      <alignment horizontal="right" vertical="center" wrapText="1"/>
    </xf>
    <xf numFmtId="3" fontId="85" fillId="0" borderId="43" xfId="38" applyNumberFormat="1" applyFont="1" applyBorder="1" applyAlignment="1">
      <alignment horizontal="right" vertical="center" wrapText="1"/>
    </xf>
    <xf numFmtId="3" fontId="85" fillId="0" borderId="44" xfId="38" applyNumberFormat="1" applyFont="1" applyBorder="1" applyAlignment="1">
      <alignment horizontal="right" vertical="center" wrapText="1"/>
    </xf>
    <xf numFmtId="3" fontId="85" fillId="0" borderId="45" xfId="38" applyNumberFormat="1" applyFont="1" applyBorder="1" applyAlignment="1">
      <alignment horizontal="right" vertical="center" wrapText="1"/>
    </xf>
    <xf numFmtId="3" fontId="85" fillId="0" borderId="24" xfId="38" applyNumberFormat="1" applyFont="1" applyFill="1" applyBorder="1" applyAlignment="1">
      <alignment horizontal="right" vertical="center" wrapText="1"/>
    </xf>
    <xf numFmtId="3" fontId="85" fillId="0" borderId="16" xfId="38" applyNumberFormat="1" applyFont="1" applyBorder="1" applyAlignment="1">
      <alignment horizontal="right" vertical="center" wrapText="1"/>
    </xf>
    <xf numFmtId="3" fontId="85" fillId="0" borderId="18" xfId="38" applyNumberFormat="1" applyFont="1" applyBorder="1" applyAlignment="1">
      <alignment horizontal="right" vertical="center" wrapText="1"/>
    </xf>
    <xf numFmtId="3" fontId="85" fillId="0" borderId="92" xfId="38" applyNumberFormat="1" applyFont="1" applyBorder="1" applyAlignment="1">
      <alignment horizontal="right" vertical="center" wrapText="1"/>
    </xf>
    <xf numFmtId="3" fontId="20" fillId="0" borderId="8" xfId="38" applyNumberFormat="1" applyFont="1" applyBorder="1" applyAlignment="1">
      <alignment horizontal="right" vertical="center" wrapText="1"/>
    </xf>
    <xf numFmtId="3" fontId="20" fillId="0" borderId="34" xfId="38" applyNumberFormat="1" applyFont="1" applyFill="1" applyBorder="1" applyAlignment="1">
      <alignment horizontal="right" vertical="center" wrapText="1"/>
    </xf>
    <xf numFmtId="3" fontId="20" fillId="0" borderId="101" xfId="38" applyNumberFormat="1" applyFont="1" applyBorder="1" applyAlignment="1">
      <alignment horizontal="right" vertical="center" wrapText="1"/>
    </xf>
    <xf numFmtId="3" fontId="20" fillId="0" borderId="1" xfId="38" applyNumberFormat="1" applyFont="1" applyBorder="1" applyAlignment="1">
      <alignment horizontal="right" vertical="center" wrapText="1"/>
    </xf>
    <xf numFmtId="0" fontId="85" fillId="0" borderId="38" xfId="39" applyFont="1" applyBorder="1" applyAlignment="1">
      <alignment vertical="center" wrapText="1"/>
    </xf>
    <xf numFmtId="3" fontId="14" fillId="0" borderId="53" xfId="38" applyNumberFormat="1" applyFont="1" applyFill="1" applyBorder="1" applyAlignment="1">
      <alignment vertical="center" wrapText="1"/>
    </xf>
    <xf numFmtId="3" fontId="14" fillId="0" borderId="43" xfId="38" applyNumberFormat="1" applyFont="1" applyFill="1" applyBorder="1" applyAlignment="1">
      <alignment vertical="center" wrapText="1"/>
    </xf>
    <xf numFmtId="3" fontId="14" fillId="0" borderId="44" xfId="38" applyNumberFormat="1" applyFont="1" applyFill="1" applyBorder="1" applyAlignment="1">
      <alignment vertical="center" wrapText="1"/>
    </xf>
    <xf numFmtId="3" fontId="14" fillId="0" borderId="48" xfId="38" applyNumberFormat="1" applyFont="1" applyFill="1" applyBorder="1" applyAlignment="1">
      <alignment vertical="center" wrapText="1"/>
    </xf>
    <xf numFmtId="0" fontId="85" fillId="0" borderId="54" xfId="39" applyFont="1" applyFill="1" applyBorder="1"/>
    <xf numFmtId="169" fontId="14" fillId="0" borderId="26" xfId="37" applyNumberFormat="1" applyFont="1" applyBorder="1" applyAlignment="1">
      <alignment horizontal="right" vertical="center" wrapText="1"/>
    </xf>
    <xf numFmtId="169" fontId="14" fillId="0" borderId="23" xfId="37" applyNumberFormat="1" applyFont="1" applyBorder="1" applyAlignment="1">
      <alignment horizontal="right" vertical="center" wrapText="1"/>
    </xf>
    <xf numFmtId="169" fontId="14" fillId="0" borderId="24" xfId="37" applyNumberFormat="1" applyFont="1" applyBorder="1" applyAlignment="1">
      <alignment horizontal="right" vertical="center" wrapText="1"/>
    </xf>
    <xf numFmtId="169" fontId="14" fillId="0" borderId="22" xfId="37" applyNumberFormat="1" applyFont="1" applyBorder="1" applyAlignment="1">
      <alignment horizontal="right" vertical="center" wrapText="1"/>
    </xf>
    <xf numFmtId="0" fontId="85" fillId="0" borderId="51" xfId="39" applyFont="1" applyBorder="1" applyAlignment="1">
      <alignment vertical="center" wrapText="1"/>
    </xf>
    <xf numFmtId="169" fontId="85" fillId="0" borderId="51" xfId="37" applyNumberFormat="1" applyFont="1" applyBorder="1" applyAlignment="1">
      <alignment wrapText="1"/>
    </xf>
    <xf numFmtId="169" fontId="85" fillId="0" borderId="34" xfId="37" applyNumberFormat="1" applyFont="1" applyBorder="1" applyAlignment="1">
      <alignment horizontal="right" vertical="center" wrapText="1"/>
    </xf>
    <xf numFmtId="169" fontId="85" fillId="0" borderId="56" xfId="37" applyNumberFormat="1" applyFont="1" applyBorder="1" applyAlignment="1">
      <alignment horizontal="right" vertical="center" wrapText="1"/>
    </xf>
    <xf numFmtId="169" fontId="85" fillId="0" borderId="33" xfId="37" applyNumberFormat="1" applyFont="1" applyBorder="1" applyAlignment="1">
      <alignment horizontal="right" vertical="center" wrapText="1"/>
    </xf>
    <xf numFmtId="169" fontId="85" fillId="0" borderId="58" xfId="37" applyNumberFormat="1" applyFont="1" applyBorder="1" applyAlignment="1">
      <alignment horizontal="right" vertical="center" wrapText="1"/>
    </xf>
    <xf numFmtId="10" fontId="85" fillId="0" borderId="35" xfId="37" applyNumberFormat="1" applyFont="1" applyBorder="1" applyAlignment="1">
      <alignment horizontal="right" vertical="center" wrapText="1"/>
    </xf>
    <xf numFmtId="169" fontId="85" fillId="0" borderId="35" xfId="37" applyNumberFormat="1" applyFont="1" applyBorder="1" applyAlignment="1">
      <alignment horizontal="right" vertical="center" wrapText="1"/>
    </xf>
    <xf numFmtId="3" fontId="85" fillId="0" borderId="0" xfId="39" applyNumberFormat="1" applyFont="1" applyFill="1"/>
    <xf numFmtId="169" fontId="85" fillId="0" borderId="0" xfId="39" applyNumberFormat="1" applyFont="1" applyFill="1"/>
    <xf numFmtId="169" fontId="85" fillId="0" borderId="0" xfId="39" applyNumberFormat="1" applyFont="1" applyFill="1" applyBorder="1"/>
    <xf numFmtId="169" fontId="85" fillId="0" borderId="0" xfId="40" applyNumberFormat="1" applyFont="1" applyFill="1"/>
    <xf numFmtId="3" fontId="85" fillId="0" borderId="0" xfId="39" applyNumberFormat="1" applyFont="1" applyFill="1" applyBorder="1"/>
    <xf numFmtId="169" fontId="85" fillId="0" borderId="0" xfId="1297" applyNumberFormat="1" applyFont="1" applyFill="1" applyBorder="1"/>
    <xf numFmtId="0" fontId="85" fillId="0" borderId="0" xfId="39" applyFont="1" applyFill="1" applyBorder="1"/>
    <xf numFmtId="3" fontId="84" fillId="0" borderId="0" xfId="37" applyNumberFormat="1" applyFont="1" applyFill="1" applyBorder="1" applyAlignment="1">
      <alignment horizontal="center" wrapText="1"/>
    </xf>
    <xf numFmtId="181" fontId="15" fillId="2" borderId="10" xfId="38" applyNumberFormat="1" applyFont="1" applyFill="1" applyBorder="1" applyAlignment="1">
      <alignment horizontal="center" vertical="center" wrapText="1"/>
    </xf>
    <xf numFmtId="181" fontId="15" fillId="2" borderId="15" xfId="38" applyNumberFormat="1" applyFont="1" applyFill="1" applyBorder="1" applyAlignment="1">
      <alignment horizontal="center" vertical="center" wrapText="1"/>
    </xf>
    <xf numFmtId="181" fontId="15" fillId="2" borderId="31" xfId="38" applyNumberFormat="1" applyFont="1" applyFill="1" applyBorder="1" applyAlignment="1">
      <alignment horizontal="center" vertical="center" wrapText="1"/>
    </xf>
    <xf numFmtId="181" fontId="15" fillId="2" borderId="7" xfId="38" applyNumberFormat="1" applyFont="1" applyFill="1" applyBorder="1" applyAlignment="1">
      <alignment horizontal="center" vertical="center" wrapText="1"/>
    </xf>
    <xf numFmtId="181" fontId="15" fillId="2" borderId="86" xfId="38" applyNumberFormat="1" applyFont="1" applyFill="1" applyBorder="1" applyAlignment="1">
      <alignment horizontal="center" vertical="center" wrapText="1"/>
    </xf>
    <xf numFmtId="181" fontId="15" fillId="2" borderId="14" xfId="38" applyNumberFormat="1" applyFont="1" applyFill="1" applyBorder="1" applyAlignment="1">
      <alignment horizontal="center" vertical="center" wrapText="1"/>
    </xf>
    <xf numFmtId="181" fontId="15" fillId="2" borderId="9" xfId="38" applyNumberFormat="1" applyFont="1" applyFill="1" applyBorder="1" applyAlignment="1">
      <alignment horizontal="center" vertical="center" wrapText="1"/>
    </xf>
    <xf numFmtId="3" fontId="85" fillId="0" borderId="2" xfId="38" applyNumberFormat="1" applyFont="1" applyBorder="1" applyAlignment="1">
      <alignment horizontal="right" vertical="center" wrapText="1"/>
    </xf>
    <xf numFmtId="3" fontId="85" fillId="0" borderId="88" xfId="38" applyNumberFormat="1" applyFont="1" applyBorder="1" applyAlignment="1">
      <alignment horizontal="right" vertical="center" wrapText="1"/>
    </xf>
    <xf numFmtId="3" fontId="85" fillId="0" borderId="41" xfId="38" applyNumberFormat="1" applyFont="1" applyBorder="1" applyAlignment="1">
      <alignment horizontal="right" vertical="center" wrapText="1"/>
    </xf>
    <xf numFmtId="3" fontId="85" fillId="0" borderId="93" xfId="38" applyNumberFormat="1" applyFont="1" applyBorder="1" applyAlignment="1">
      <alignment horizontal="right" vertical="center" wrapText="1"/>
    </xf>
    <xf numFmtId="3" fontId="85" fillId="0" borderId="54" xfId="38" applyNumberFormat="1" applyFont="1" applyBorder="1" applyAlignment="1">
      <alignment horizontal="right" vertical="center" wrapText="1"/>
    </xf>
    <xf numFmtId="3" fontId="85" fillId="0" borderId="32" xfId="38" applyNumberFormat="1" applyFont="1" applyBorder="1" applyAlignment="1">
      <alignment horizontal="right" vertical="center" wrapText="1"/>
    </xf>
    <xf numFmtId="3" fontId="85" fillId="0" borderId="35" xfId="38" applyNumberFormat="1" applyFont="1" applyBorder="1" applyAlignment="1">
      <alignment horizontal="right" vertical="center" wrapText="1"/>
    </xf>
    <xf numFmtId="3" fontId="85" fillId="0" borderId="33" xfId="38" applyNumberFormat="1" applyFont="1" applyBorder="1" applyAlignment="1">
      <alignment horizontal="right" vertical="center" wrapText="1"/>
    </xf>
    <xf numFmtId="3" fontId="85" fillId="0" borderId="56" xfId="38" applyNumberFormat="1" applyFont="1" applyBorder="1" applyAlignment="1">
      <alignment horizontal="right" vertical="center" wrapText="1"/>
    </xf>
    <xf numFmtId="3" fontId="85" fillId="0" borderId="14" xfId="38" applyNumberFormat="1" applyFont="1" applyBorder="1" applyAlignment="1">
      <alignment horizontal="right" vertical="center" wrapText="1"/>
    </xf>
    <xf numFmtId="3" fontId="85" fillId="0" borderId="9" xfId="38" applyNumberFormat="1" applyFont="1" applyBorder="1" applyAlignment="1">
      <alignment horizontal="right" vertical="center" wrapText="1"/>
    </xf>
    <xf numFmtId="3" fontId="85" fillId="0" borderId="91" xfId="38" applyNumberFormat="1" applyFont="1" applyBorder="1" applyAlignment="1">
      <alignment horizontal="right" vertical="center" wrapText="1"/>
    </xf>
    <xf numFmtId="3" fontId="20" fillId="0" borderId="13" xfId="38" applyNumberFormat="1" applyFont="1" applyBorder="1" applyAlignment="1">
      <alignment horizontal="right" vertical="center" wrapText="1"/>
    </xf>
    <xf numFmtId="3" fontId="20" fillId="0" borderId="10" xfId="38" applyNumberFormat="1" applyFont="1" applyBorder="1" applyAlignment="1">
      <alignment horizontal="right" vertical="center" wrapText="1"/>
    </xf>
    <xf numFmtId="3" fontId="20" fillId="0" borderId="15" xfId="38" applyNumberFormat="1" applyFont="1" applyBorder="1" applyAlignment="1">
      <alignment horizontal="right" vertical="center" wrapText="1"/>
    </xf>
    <xf numFmtId="3" fontId="20" fillId="0" borderId="7" xfId="38" applyNumberFormat="1" applyFont="1" applyBorder="1" applyAlignment="1">
      <alignment horizontal="right" vertical="center" wrapText="1"/>
    </xf>
    <xf numFmtId="3" fontId="20" fillId="0" borderId="11" xfId="38" applyNumberFormat="1" applyFont="1" applyBorder="1" applyAlignment="1">
      <alignment horizontal="right" vertical="center" wrapText="1"/>
    </xf>
    <xf numFmtId="3" fontId="20" fillId="0" borderId="31" xfId="38" applyNumberFormat="1" applyFont="1" applyBorder="1" applyAlignment="1">
      <alignment horizontal="right" vertical="center" wrapText="1"/>
    </xf>
    <xf numFmtId="3" fontId="20" fillId="0" borderId="9" xfId="38" applyNumberFormat="1" applyFont="1" applyBorder="1" applyAlignment="1">
      <alignment horizontal="right" vertical="center" wrapText="1"/>
    </xf>
    <xf numFmtId="3" fontId="20" fillId="0" borderId="86" xfId="38" applyNumberFormat="1" applyFont="1" applyBorder="1" applyAlignment="1">
      <alignment horizontal="right" vertical="center" wrapText="1"/>
    </xf>
    <xf numFmtId="3" fontId="85" fillId="0" borderId="53" xfId="39" applyNumberFormat="1" applyFont="1" applyBorder="1" applyAlignment="1">
      <alignment vertical="center"/>
    </xf>
    <xf numFmtId="3" fontId="85" fillId="0" borderId="88" xfId="39" applyNumberFormat="1" applyFont="1" applyBorder="1" applyAlignment="1">
      <alignment vertical="center"/>
    </xf>
    <xf numFmtId="3" fontId="85" fillId="0" borderId="18" xfId="39" applyNumberFormat="1" applyFont="1" applyBorder="1" applyAlignment="1">
      <alignment vertical="center"/>
    </xf>
    <xf numFmtId="3" fontId="85" fillId="0" borderId="17" xfId="39" applyNumberFormat="1" applyFont="1" applyBorder="1" applyAlignment="1">
      <alignment vertical="center"/>
    </xf>
    <xf numFmtId="3" fontId="85" fillId="0" borderId="84" xfId="39" applyNumberFormat="1" applyFont="1" applyBorder="1" applyAlignment="1">
      <alignment vertical="center"/>
    </xf>
    <xf numFmtId="3" fontId="85" fillId="0" borderId="85" xfId="39" applyNumberFormat="1" applyFont="1" applyBorder="1" applyAlignment="1">
      <alignment vertical="center"/>
    </xf>
    <xf numFmtId="3" fontId="85" fillId="0" borderId="44" xfId="39" applyNumberFormat="1" applyFont="1" applyBorder="1" applyAlignment="1">
      <alignment vertical="center"/>
    </xf>
    <xf numFmtId="3" fontId="85" fillId="0" borderId="50" xfId="39" applyNumberFormat="1" applyFont="1" applyBorder="1" applyAlignment="1">
      <alignment vertical="center"/>
    </xf>
    <xf numFmtId="3" fontId="85" fillId="0" borderId="43" xfId="40" applyNumberFormat="1" applyFont="1" applyBorder="1" applyAlignment="1">
      <alignment vertical="center"/>
    </xf>
    <xf numFmtId="3" fontId="85" fillId="0" borderId="43" xfId="39" applyNumberFormat="1" applyFont="1" applyBorder="1" applyAlignment="1">
      <alignment vertical="center"/>
    </xf>
    <xf numFmtId="0" fontId="85" fillId="0" borderId="54" xfId="39" applyFont="1" applyBorder="1"/>
    <xf numFmtId="3" fontId="85" fillId="0" borderId="26" xfId="39" applyNumberFormat="1" applyFont="1" applyBorder="1" applyAlignment="1">
      <alignment vertical="center"/>
    </xf>
    <xf numFmtId="3" fontId="85" fillId="0" borderId="42" xfId="39" applyNumberFormat="1" applyFont="1" applyBorder="1" applyAlignment="1">
      <alignment vertical="center"/>
    </xf>
    <xf numFmtId="3" fontId="85" fillId="0" borderId="23" xfId="39" applyNumberFormat="1" applyFont="1" applyBorder="1" applyAlignment="1">
      <alignment vertical="center"/>
    </xf>
    <xf numFmtId="3" fontId="85" fillId="0" borderId="46" xfId="39" applyNumberFormat="1" applyFont="1" applyBorder="1" applyAlignment="1">
      <alignment vertical="center"/>
    </xf>
    <xf numFmtId="3" fontId="85" fillId="0" borderId="22" xfId="39" applyNumberFormat="1" applyFont="1" applyBorder="1" applyAlignment="1">
      <alignment vertical="center"/>
    </xf>
    <xf numFmtId="3" fontId="85" fillId="0" borderId="23" xfId="40" applyNumberFormat="1" applyFont="1" applyBorder="1" applyAlignment="1">
      <alignment vertical="center"/>
    </xf>
    <xf numFmtId="3" fontId="85" fillId="0" borderId="51" xfId="39" applyNumberFormat="1" applyFont="1" applyBorder="1" applyAlignment="1">
      <alignment vertical="center"/>
    </xf>
    <xf numFmtId="3" fontId="85" fillId="0" borderId="56" xfId="39" applyNumberFormat="1" applyFont="1" applyBorder="1" applyAlignment="1">
      <alignment vertical="center"/>
    </xf>
    <xf numFmtId="3" fontId="85" fillId="0" borderId="35" xfId="39" applyNumberFormat="1" applyFont="1" applyBorder="1" applyAlignment="1">
      <alignment vertical="center"/>
    </xf>
    <xf numFmtId="3" fontId="85" fillId="0" borderId="33" xfId="39" applyNumberFormat="1" applyFont="1" applyBorder="1" applyAlignment="1">
      <alignment vertical="center"/>
    </xf>
    <xf numFmtId="3" fontId="85" fillId="0" borderId="34" xfId="40" applyNumberFormat="1" applyFont="1" applyBorder="1" applyAlignment="1">
      <alignment vertical="center"/>
    </xf>
    <xf numFmtId="3" fontId="85" fillId="0" borderId="58" xfId="39" applyNumberFormat="1" applyFont="1" applyBorder="1" applyAlignment="1">
      <alignment vertical="center"/>
    </xf>
    <xf numFmtId="3" fontId="85" fillId="0" borderId="34" xfId="39" applyNumberFormat="1" applyFont="1" applyBorder="1" applyAlignment="1">
      <alignment vertical="center"/>
    </xf>
    <xf numFmtId="3" fontId="20" fillId="0" borderId="57" xfId="39" applyNumberFormat="1" applyFont="1" applyBorder="1" applyAlignment="1">
      <alignment vertical="center"/>
    </xf>
    <xf numFmtId="3" fontId="15" fillId="0" borderId="11" xfId="39" applyNumberFormat="1" applyFont="1" applyBorder="1" applyAlignment="1">
      <alignment horizontal="right" vertical="center"/>
    </xf>
    <xf numFmtId="3" fontId="15" fillId="0" borderId="31" xfId="39" applyNumberFormat="1" applyFont="1" applyBorder="1" applyAlignment="1">
      <alignment horizontal="right" vertical="center"/>
    </xf>
    <xf numFmtId="3" fontId="20" fillId="0" borderId="1" xfId="39" applyNumberFormat="1" applyFont="1" applyBorder="1" applyAlignment="1">
      <alignment horizontal="right" vertical="center"/>
    </xf>
    <xf numFmtId="3" fontId="20" fillId="0" borderId="31" xfId="39" applyNumberFormat="1" applyFont="1" applyBorder="1" applyAlignment="1">
      <alignment horizontal="right" vertical="center"/>
    </xf>
    <xf numFmtId="3" fontId="20" fillId="0" borderId="15" xfId="39" applyNumberFormat="1" applyFont="1" applyBorder="1" applyAlignment="1">
      <alignment horizontal="right" vertical="center"/>
    </xf>
    <xf numFmtId="3" fontId="20" fillId="0" borderId="10" xfId="39" applyNumberFormat="1" applyFont="1" applyBorder="1" applyAlignment="1">
      <alignment horizontal="right" vertical="center"/>
    </xf>
    <xf numFmtId="169" fontId="85" fillId="0" borderId="0" xfId="39" applyNumberFormat="1" applyFont="1" applyBorder="1"/>
    <xf numFmtId="3" fontId="85" fillId="0" borderId="0" xfId="40" applyNumberFormat="1" applyFont="1"/>
    <xf numFmtId="3" fontId="85" fillId="0" borderId="0" xfId="40" applyNumberFormat="1" applyFont="1" applyFill="1"/>
    <xf numFmtId="3" fontId="85" fillId="0" borderId="0" xfId="40" applyNumberFormat="1" applyFont="1" applyFill="1" applyBorder="1"/>
    <xf numFmtId="3" fontId="85" fillId="0" borderId="0" xfId="39" applyNumberFormat="1" applyFont="1" applyFill="1" applyAlignment="1"/>
    <xf numFmtId="0" fontId="85" fillId="0" borderId="1" xfId="39" applyFont="1" applyBorder="1"/>
    <xf numFmtId="0" fontId="20" fillId="0" borderId="1" xfId="39" applyFont="1" applyFill="1" applyBorder="1" applyAlignment="1">
      <alignment vertical="center" wrapText="1"/>
    </xf>
    <xf numFmtId="0" fontId="20" fillId="0" borderId="86" xfId="39" applyFont="1" applyBorder="1" applyAlignment="1">
      <alignment horizontal="center" vertical="center" wrapText="1"/>
    </xf>
    <xf numFmtId="0" fontId="20" fillId="0" borderId="14" xfId="39" applyFont="1" applyBorder="1" applyAlignment="1">
      <alignment horizontal="center" vertical="center" wrapText="1"/>
    </xf>
    <xf numFmtId="0" fontId="20" fillId="0" borderId="87" xfId="39" applyFont="1" applyBorder="1" applyAlignment="1">
      <alignment horizontal="center" vertical="center" wrapText="1"/>
    </xf>
    <xf numFmtId="0" fontId="20" fillId="0" borderId="89" xfId="39" applyFont="1" applyBorder="1" applyAlignment="1">
      <alignment horizontal="center" vertical="center" wrapText="1"/>
    </xf>
    <xf numFmtId="169" fontId="85" fillId="0" borderId="17" xfId="39" applyNumberFormat="1" applyFont="1" applyBorder="1" applyAlignment="1">
      <alignment horizontal="center" vertical="center"/>
    </xf>
    <xf numFmtId="169" fontId="85" fillId="0" borderId="18" xfId="39" applyNumberFormat="1" applyFont="1" applyFill="1" applyBorder="1" applyAlignment="1">
      <alignment horizontal="center" vertical="center" wrapText="1"/>
    </xf>
    <xf numFmtId="169" fontId="20" fillId="0" borderId="92" xfId="39" applyNumberFormat="1" applyFont="1" applyFill="1" applyBorder="1" applyAlignment="1">
      <alignment horizontal="center" vertical="center" wrapText="1"/>
    </xf>
    <xf numFmtId="169" fontId="20" fillId="0" borderId="93" xfId="39" applyNumberFormat="1" applyFont="1" applyFill="1" applyBorder="1" applyAlignment="1">
      <alignment horizontal="center" vertical="center" wrapText="1"/>
    </xf>
    <xf numFmtId="0" fontId="20" fillId="0" borderId="46" xfId="39" applyFont="1" applyBorder="1" applyAlignment="1">
      <alignment horizontal="center" vertical="center" wrapText="1"/>
    </xf>
    <xf numFmtId="169" fontId="85" fillId="0" borderId="23" xfId="39" applyNumberFormat="1" applyFont="1" applyBorder="1" applyAlignment="1">
      <alignment horizontal="center" vertical="center"/>
    </xf>
    <xf numFmtId="169" fontId="85" fillId="0" borderId="24" xfId="39" applyNumberFormat="1" applyFont="1" applyBorder="1" applyAlignment="1">
      <alignment horizontal="center" vertical="center"/>
    </xf>
    <xf numFmtId="0" fontId="20" fillId="0" borderId="47" xfId="39" applyFont="1" applyFill="1" applyBorder="1" applyAlignment="1">
      <alignment horizontal="center" vertical="center" wrapText="1"/>
    </xf>
    <xf numFmtId="169" fontId="85" fillId="0" borderId="34" xfId="39" applyNumberFormat="1" applyFont="1" applyBorder="1" applyAlignment="1">
      <alignment horizontal="center" vertical="center"/>
    </xf>
    <xf numFmtId="169" fontId="85" fillId="0" borderId="35" xfId="39" applyNumberFormat="1" applyFont="1" applyBorder="1" applyAlignment="1">
      <alignment horizontal="center" vertical="center"/>
    </xf>
    <xf numFmtId="0" fontId="20" fillId="0" borderId="45" xfId="39" applyFont="1" applyFill="1" applyBorder="1" applyAlignment="1">
      <alignment horizontal="center" vertical="center" wrapText="1"/>
    </xf>
    <xf numFmtId="169" fontId="20" fillId="0" borderId="52" xfId="39" applyNumberFormat="1" applyFont="1" applyBorder="1" applyAlignment="1">
      <alignment horizontal="center" vertical="center"/>
    </xf>
    <xf numFmtId="169" fontId="20" fillId="0" borderId="45" xfId="39" applyNumberFormat="1" applyFont="1" applyBorder="1" applyAlignment="1">
      <alignment horizontal="center" vertical="center"/>
    </xf>
    <xf numFmtId="0" fontId="20" fillId="0" borderId="46" xfId="39" applyFont="1" applyFill="1" applyBorder="1" applyAlignment="1">
      <alignment horizontal="center" vertical="center" wrapText="1"/>
    </xf>
    <xf numFmtId="169" fontId="85" fillId="0" borderId="24" xfId="39" applyNumberFormat="1" applyFont="1" applyBorder="1" applyAlignment="1">
      <alignment horizontal="center" vertical="center" wrapText="1"/>
    </xf>
    <xf numFmtId="169" fontId="20" fillId="0" borderId="19" xfId="39" applyNumberFormat="1" applyFont="1" applyBorder="1" applyAlignment="1">
      <alignment horizontal="center" vertical="center"/>
    </xf>
    <xf numFmtId="169" fontId="20" fillId="0" borderId="84" xfId="39" applyNumberFormat="1" applyFont="1" applyBorder="1" applyAlignment="1">
      <alignment horizontal="center" vertical="center"/>
    </xf>
    <xf numFmtId="0" fontId="20" fillId="0" borderId="58" xfId="39" applyFont="1" applyFill="1" applyBorder="1" applyAlignment="1">
      <alignment horizontal="center" vertical="center" wrapText="1"/>
    </xf>
    <xf numFmtId="169" fontId="85" fillId="0" borderId="35" xfId="39" applyNumberFormat="1" applyFont="1" applyBorder="1" applyAlignment="1">
      <alignment horizontal="center" vertical="center" wrapText="1"/>
    </xf>
    <xf numFmtId="169" fontId="20" fillId="0" borderId="87" xfId="39" applyNumberFormat="1" applyFont="1" applyBorder="1" applyAlignment="1">
      <alignment horizontal="center" vertical="center"/>
    </xf>
    <xf numFmtId="169" fontId="20" fillId="0" borderId="89" xfId="39" applyNumberFormat="1" applyFont="1" applyBorder="1" applyAlignment="1">
      <alignment horizontal="center" vertical="center"/>
    </xf>
    <xf numFmtId="0" fontId="20" fillId="0" borderId="84" xfId="39" applyFont="1" applyFill="1" applyBorder="1" applyAlignment="1">
      <alignment horizontal="center" vertical="center" wrapText="1"/>
    </xf>
    <xf numFmtId="169" fontId="85" fillId="0" borderId="18" xfId="39" applyNumberFormat="1" applyFont="1" applyBorder="1" applyAlignment="1">
      <alignment horizontal="center" vertical="center" wrapText="1"/>
    </xf>
    <xf numFmtId="0" fontId="20" fillId="0" borderId="58" xfId="39" applyFont="1" applyBorder="1" applyAlignment="1">
      <alignment horizontal="center" vertical="center" wrapText="1"/>
    </xf>
    <xf numFmtId="0" fontId="20" fillId="0" borderId="0" xfId="39" applyFont="1" applyBorder="1" applyAlignment="1">
      <alignment vertical="center" wrapText="1"/>
    </xf>
    <xf numFmtId="0" fontId="85" fillId="0" borderId="0" xfId="39" applyFont="1" applyBorder="1" applyAlignment="1">
      <alignment horizontal="center" vertical="center" wrapText="1"/>
    </xf>
    <xf numFmtId="169" fontId="20" fillId="0" borderId="0" xfId="39" applyNumberFormat="1" applyFont="1" applyBorder="1" applyAlignment="1">
      <alignment horizontal="center" vertical="center"/>
    </xf>
    <xf numFmtId="169" fontId="20" fillId="0" borderId="0" xfId="39" applyNumberFormat="1" applyFont="1" applyBorder="1" applyAlignment="1">
      <alignment vertical="center" wrapText="1"/>
    </xf>
    <xf numFmtId="169" fontId="20" fillId="0" borderId="0" xfId="39" applyNumberFormat="1" applyFont="1" applyBorder="1" applyAlignment="1">
      <alignment horizontal="center" vertical="center" wrapText="1"/>
    </xf>
    <xf numFmtId="0" fontId="91" fillId="0" borderId="101" xfId="39" applyFont="1" applyBorder="1" applyAlignment="1">
      <alignment horizontal="center" vertical="center" wrapText="1"/>
    </xf>
    <xf numFmtId="0" fontId="91" fillId="0" borderId="14" xfId="39" applyFont="1" applyBorder="1" applyAlignment="1">
      <alignment horizontal="center" vertical="center" wrapText="1"/>
    </xf>
    <xf numFmtId="0" fontId="91" fillId="0" borderId="89" xfId="39" applyFont="1" applyBorder="1" applyAlignment="1">
      <alignment horizontal="center" vertical="center" wrapText="1"/>
    </xf>
    <xf numFmtId="169" fontId="92" fillId="0" borderId="88" xfId="39" applyNumberFormat="1" applyFont="1" applyBorder="1" applyAlignment="1">
      <alignment horizontal="center" vertical="center"/>
    </xf>
    <xf numFmtId="169" fontId="92" fillId="0" borderId="18" xfId="39" applyNumberFormat="1" applyFont="1" applyBorder="1" applyAlignment="1">
      <alignment horizontal="center" vertical="center"/>
    </xf>
    <xf numFmtId="169" fontId="92" fillId="0" borderId="84" xfId="39" applyNumberFormat="1" applyFont="1" applyBorder="1" applyAlignment="1">
      <alignment horizontal="center" vertical="center"/>
    </xf>
    <xf numFmtId="0" fontId="91" fillId="0" borderId="46" xfId="39" applyFont="1" applyBorder="1" applyAlignment="1">
      <alignment horizontal="center" vertical="center" wrapText="1"/>
    </xf>
    <xf numFmtId="169" fontId="92" fillId="0" borderId="23" xfId="39" applyNumberFormat="1" applyFont="1" applyBorder="1" applyAlignment="1">
      <alignment horizontal="center" vertical="center"/>
    </xf>
    <xf numFmtId="169" fontId="92" fillId="0" borderId="24" xfId="39" applyNumberFormat="1" applyFont="1" applyBorder="1" applyAlignment="1">
      <alignment horizontal="center" vertical="center"/>
    </xf>
    <xf numFmtId="169" fontId="92" fillId="0" borderId="25" xfId="39" applyNumberFormat="1" applyFont="1" applyBorder="1" applyAlignment="1">
      <alignment horizontal="center" vertical="center"/>
    </xf>
    <xf numFmtId="169" fontId="92" fillId="0" borderId="46" xfId="39" applyNumberFormat="1" applyFont="1" applyBorder="1" applyAlignment="1">
      <alignment horizontal="center" vertical="center"/>
    </xf>
    <xf numFmtId="0" fontId="91" fillId="0" borderId="47" xfId="39" applyFont="1" applyBorder="1" applyAlignment="1">
      <alignment horizontal="center" vertical="center" wrapText="1"/>
    </xf>
    <xf numFmtId="169" fontId="92" fillId="0" borderId="28" xfId="39" applyNumberFormat="1" applyFont="1" applyBorder="1" applyAlignment="1">
      <alignment horizontal="center" vertical="center"/>
    </xf>
    <xf numFmtId="169" fontId="92" fillId="0" borderId="29" xfId="39" applyNumberFormat="1" applyFont="1" applyBorder="1" applyAlignment="1">
      <alignment horizontal="center" vertical="center"/>
    </xf>
    <xf numFmtId="169" fontId="92" fillId="0" borderId="94" xfId="39" applyNumberFormat="1" applyFont="1" applyBorder="1" applyAlignment="1">
      <alignment horizontal="center" vertical="center"/>
    </xf>
    <xf numFmtId="169" fontId="92" fillId="0" borderId="47" xfId="39" applyNumberFormat="1" applyFont="1" applyBorder="1" applyAlignment="1">
      <alignment horizontal="center" vertical="center"/>
    </xf>
    <xf numFmtId="169" fontId="91" fillId="0" borderId="28" xfId="39" applyNumberFormat="1" applyFont="1" applyBorder="1" applyAlignment="1">
      <alignment horizontal="center" vertical="center"/>
    </xf>
    <xf numFmtId="169" fontId="91" fillId="0" borderId="99" xfId="39" applyNumberFormat="1" applyFont="1" applyBorder="1" applyAlignment="1">
      <alignment horizontal="center" vertical="center"/>
    </xf>
    <xf numFmtId="169" fontId="91" fillId="0" borderId="95" xfId="39" applyNumberFormat="1" applyFont="1" applyBorder="1" applyAlignment="1">
      <alignment horizontal="center" vertical="center"/>
    </xf>
    <xf numFmtId="169" fontId="91" fillId="0" borderId="27" xfId="39" applyNumberFormat="1" applyFont="1" applyBorder="1" applyAlignment="1">
      <alignment horizontal="center" vertical="center"/>
    </xf>
    <xf numFmtId="169" fontId="91" fillId="0" borderId="35" xfId="39" applyNumberFormat="1" applyFont="1" applyBorder="1" applyAlignment="1">
      <alignment horizontal="center" vertical="center"/>
    </xf>
    <xf numFmtId="169" fontId="91" fillId="0" borderId="58" xfId="39" applyNumberFormat="1" applyFont="1" applyBorder="1" applyAlignment="1">
      <alignment horizontal="center" vertical="center"/>
    </xf>
    <xf numFmtId="0" fontId="91" fillId="0" borderId="45" xfId="39" applyFont="1" applyBorder="1" applyAlignment="1">
      <alignment horizontal="center" vertical="center" wrapText="1"/>
    </xf>
    <xf numFmtId="169" fontId="92" fillId="0" borderId="43" xfId="39" applyNumberFormat="1" applyFont="1" applyBorder="1" applyAlignment="1">
      <alignment horizontal="center" vertical="center"/>
    </xf>
    <xf numFmtId="169" fontId="92" fillId="0" borderId="44" xfId="39" applyNumberFormat="1" applyFont="1" applyBorder="1" applyAlignment="1">
      <alignment horizontal="center" vertical="center"/>
    </xf>
    <xf numFmtId="169" fontId="92" fillId="0" borderId="52" xfId="39" applyNumberFormat="1" applyFont="1" applyBorder="1" applyAlignment="1">
      <alignment horizontal="center" vertical="center"/>
    </xf>
    <xf numFmtId="169" fontId="92" fillId="0" borderId="45" xfId="39" applyNumberFormat="1" applyFont="1" applyBorder="1" applyAlignment="1">
      <alignment horizontal="center" vertical="center"/>
    </xf>
    <xf numFmtId="169" fontId="92" fillId="0" borderId="23" xfId="39" applyNumberFormat="1" applyFont="1" applyFill="1" applyBorder="1" applyAlignment="1">
      <alignment horizontal="center" vertical="center"/>
    </xf>
    <xf numFmtId="169" fontId="92" fillId="0" borderId="24" xfId="39" applyNumberFormat="1" applyFont="1" applyFill="1" applyBorder="1" applyAlignment="1">
      <alignment horizontal="center" vertical="center"/>
    </xf>
    <xf numFmtId="169" fontId="92" fillId="0" borderId="25" xfId="39" applyNumberFormat="1" applyFont="1" applyFill="1" applyBorder="1" applyAlignment="1">
      <alignment horizontal="center" vertical="center"/>
    </xf>
    <xf numFmtId="169" fontId="92" fillId="0" borderId="46" xfId="39" applyNumberFormat="1" applyFont="1" applyFill="1" applyBorder="1" applyAlignment="1">
      <alignment horizontal="center" vertical="center"/>
    </xf>
    <xf numFmtId="0" fontId="91" fillId="0" borderId="58" xfId="39" applyFont="1" applyBorder="1" applyAlignment="1">
      <alignment horizontal="center" vertical="center" wrapText="1"/>
    </xf>
    <xf numFmtId="169" fontId="91" fillId="0" borderId="32" xfId="39" applyNumberFormat="1" applyFont="1" applyBorder="1" applyAlignment="1">
      <alignment horizontal="center" vertical="center"/>
    </xf>
    <xf numFmtId="169" fontId="91" fillId="0" borderId="56" xfId="39" applyNumberFormat="1" applyFont="1" applyBorder="1" applyAlignment="1">
      <alignment horizontal="center" vertical="center"/>
    </xf>
    <xf numFmtId="169" fontId="91" fillId="0" borderId="34" xfId="39" applyNumberFormat="1" applyFont="1" applyBorder="1" applyAlignment="1">
      <alignment horizontal="center" vertical="center"/>
    </xf>
    <xf numFmtId="169" fontId="91" fillId="0" borderId="33" xfId="39" applyNumberFormat="1" applyFont="1" applyBorder="1" applyAlignment="1">
      <alignment horizontal="center" vertical="center"/>
    </xf>
    <xf numFmtId="0" fontId="91" fillId="0" borderId="84" xfId="39" applyFont="1" applyBorder="1" applyAlignment="1">
      <alignment horizontal="center" vertical="center" wrapText="1"/>
    </xf>
    <xf numFmtId="169" fontId="92" fillId="0" borderId="17" xfId="39" applyNumberFormat="1" applyFont="1" applyBorder="1" applyAlignment="1">
      <alignment horizontal="center" vertical="center"/>
    </xf>
    <xf numFmtId="169" fontId="92" fillId="0" borderId="19" xfId="39" applyNumberFormat="1" applyFont="1" applyBorder="1" applyAlignment="1">
      <alignment horizontal="center" vertical="center"/>
    </xf>
    <xf numFmtId="3" fontId="85" fillId="0" borderId="40" xfId="39" applyNumberFormat="1" applyFont="1" applyBorder="1" applyAlignment="1">
      <alignment horizontal="center" vertical="center"/>
    </xf>
    <xf numFmtId="169" fontId="85" fillId="0" borderId="52" xfId="39" applyNumberFormat="1" applyFont="1" applyBorder="1" applyAlignment="1">
      <alignment horizontal="center" vertical="center"/>
    </xf>
    <xf numFmtId="169" fontId="85" fillId="0" borderId="44" xfId="39" applyNumberFormat="1" applyFont="1" applyBorder="1" applyAlignment="1">
      <alignment horizontal="center" vertical="center"/>
    </xf>
    <xf numFmtId="169" fontId="85" fillId="0" borderId="25" xfId="39" applyNumberFormat="1" applyFont="1" applyBorder="1" applyAlignment="1">
      <alignment horizontal="center" vertical="center"/>
    </xf>
    <xf numFmtId="169" fontId="85" fillId="0" borderId="19" xfId="39" applyNumberFormat="1" applyFont="1" applyBorder="1" applyAlignment="1">
      <alignment horizontal="center" vertical="center"/>
    </xf>
    <xf numFmtId="3" fontId="85" fillId="0" borderId="102" xfId="39" applyNumberFormat="1" applyFont="1" applyBorder="1" applyAlignment="1">
      <alignment horizontal="center" vertical="center"/>
    </xf>
    <xf numFmtId="3" fontId="85" fillId="0" borderId="46" xfId="39" applyNumberFormat="1" applyFont="1" applyBorder="1" applyAlignment="1">
      <alignment horizontal="center" vertical="center"/>
    </xf>
    <xf numFmtId="3" fontId="85" fillId="0" borderId="33" xfId="39" applyNumberFormat="1" applyFont="1" applyBorder="1" applyAlignment="1">
      <alignment horizontal="center" vertical="center"/>
    </xf>
    <xf numFmtId="3" fontId="85" fillId="0" borderId="45" xfId="39" applyNumberFormat="1" applyFont="1" applyBorder="1" applyAlignment="1">
      <alignment horizontal="center" vertical="center"/>
    </xf>
    <xf numFmtId="169" fontId="85" fillId="0" borderId="14" xfId="39" applyNumberFormat="1" applyFont="1" applyBorder="1" applyAlignment="1">
      <alignment horizontal="center" vertical="center"/>
    </xf>
    <xf numFmtId="0" fontId="15" fillId="0" borderId="5" xfId="39" applyFont="1" applyBorder="1" applyAlignment="1">
      <alignment horizontal="center" vertical="center"/>
    </xf>
    <xf numFmtId="0" fontId="85" fillId="0" borderId="31" xfId="39" applyFont="1" applyBorder="1" applyAlignment="1">
      <alignment horizontal="center"/>
    </xf>
    <xf numFmtId="3" fontId="15" fillId="0" borderId="14" xfId="39" applyNumberFormat="1" applyFont="1" applyBorder="1" applyAlignment="1">
      <alignment horizontal="center" vertical="center"/>
    </xf>
    <xf numFmtId="3" fontId="15" fillId="0" borderId="101" xfId="39" applyNumberFormat="1" applyFont="1" applyBorder="1" applyAlignment="1">
      <alignment horizontal="center" vertical="center"/>
    </xf>
    <xf numFmtId="169" fontId="15" fillId="0" borderId="15" xfId="39" applyNumberFormat="1" applyFont="1" applyBorder="1" applyAlignment="1">
      <alignment horizontal="center" vertical="center"/>
    </xf>
    <xf numFmtId="169" fontId="15" fillId="0" borderId="6" xfId="39" applyNumberFormat="1" applyFont="1" applyBorder="1" applyAlignment="1">
      <alignment horizontal="center" vertical="center"/>
    </xf>
    <xf numFmtId="169" fontId="15" fillId="0" borderId="12" xfId="39" applyNumberFormat="1" applyFont="1" applyBorder="1" applyAlignment="1">
      <alignment horizontal="center" vertical="center"/>
    </xf>
    <xf numFmtId="3" fontId="15" fillId="0" borderId="0" xfId="39" applyNumberFormat="1" applyFont="1" applyFill="1"/>
    <xf numFmtId="168" fontId="14" fillId="0" borderId="0" xfId="34" applyNumberFormat="1" applyFont="1" applyBorder="1" applyAlignment="1">
      <alignment horizontal="right" vertical="center"/>
    </xf>
    <xf numFmtId="168" fontId="14" fillId="0" borderId="29" xfId="33" applyNumberFormat="1" applyFont="1" applyBorder="1" applyAlignment="1">
      <alignment horizontal="right" vertical="center"/>
    </xf>
    <xf numFmtId="168" fontId="14" fillId="0" borderId="14" xfId="33" applyNumberFormat="1" applyFont="1" applyBorder="1" applyAlignment="1">
      <alignment horizontal="right" vertical="center"/>
    </xf>
    <xf numFmtId="1" fontId="84" fillId="0" borderId="0" xfId="37" applyNumberFormat="1" applyFont="1" applyFill="1" applyBorder="1" applyAlignment="1">
      <alignment horizontal="center" wrapText="1"/>
    </xf>
    <xf numFmtId="1" fontId="94" fillId="0" borderId="0" xfId="37" applyNumberFormat="1" applyFont="1" applyFill="1" applyBorder="1" applyAlignment="1">
      <alignment horizontal="center" wrapText="1"/>
    </xf>
    <xf numFmtId="3" fontId="85" fillId="0" borderId="49" xfId="38" applyNumberFormat="1" applyFont="1" applyFill="1" applyBorder="1" applyAlignment="1">
      <alignment vertical="center" wrapText="1"/>
    </xf>
    <xf numFmtId="169" fontId="85" fillId="0" borderId="22" xfId="37" applyNumberFormat="1" applyFont="1" applyFill="1" applyBorder="1" applyAlignment="1">
      <alignment horizontal="right" wrapText="1"/>
    </xf>
    <xf numFmtId="169" fontId="85" fillId="0" borderId="101" xfId="37" applyNumberFormat="1" applyFont="1" applyFill="1" applyBorder="1" applyAlignment="1">
      <alignment horizontal="right" wrapText="1"/>
    </xf>
    <xf numFmtId="0" fontId="12" fillId="0" borderId="0" xfId="36" applyFill="1" applyBorder="1"/>
    <xf numFmtId="169" fontId="0" fillId="0" borderId="0" xfId="1297" applyNumberFormat="1" applyFont="1"/>
    <xf numFmtId="169" fontId="90" fillId="0" borderId="0" xfId="37" applyNumberFormat="1" applyFont="1" applyBorder="1" applyAlignment="1">
      <alignment vertical="center" wrapText="1"/>
    </xf>
    <xf numFmtId="169" fontId="20" fillId="0" borderId="15" xfId="39" applyNumberFormat="1" applyFont="1" applyBorder="1" applyAlignment="1">
      <alignment horizontal="center"/>
    </xf>
    <xf numFmtId="3" fontId="14" fillId="0" borderId="50" xfId="38" applyNumberFormat="1" applyFont="1" applyFill="1" applyBorder="1" applyAlignment="1">
      <alignment vertical="center" wrapText="1"/>
    </xf>
    <xf numFmtId="181" fontId="92" fillId="0" borderId="0" xfId="1505" applyNumberFormat="1" applyFont="1" applyBorder="1" applyAlignment="1">
      <alignment horizontal="center" vertical="center"/>
    </xf>
    <xf numFmtId="3" fontId="20" fillId="0" borderId="15" xfId="39" applyNumberFormat="1" applyFont="1" applyBorder="1" applyAlignment="1">
      <alignment horizontal="center" vertical="center"/>
    </xf>
    <xf numFmtId="3" fontId="15" fillId="0" borderId="31" xfId="39" applyNumberFormat="1" applyFont="1" applyBorder="1" applyAlignment="1">
      <alignment horizontal="center" vertical="center"/>
    </xf>
    <xf numFmtId="169" fontId="85" fillId="0" borderId="40" xfId="39" applyNumberFormat="1" applyFont="1" applyBorder="1" applyAlignment="1">
      <alignment horizontal="center" vertical="center"/>
    </xf>
    <xf numFmtId="169" fontId="20" fillId="0" borderId="15" xfId="39" applyNumberFormat="1" applyFont="1" applyBorder="1" applyAlignment="1">
      <alignment horizontal="center" vertical="center"/>
    </xf>
    <xf numFmtId="168" fontId="15" fillId="0" borderId="50" xfId="34" applyNumberFormat="1" applyFont="1" applyBorder="1" applyAlignment="1">
      <alignment horizontal="right" vertical="center"/>
    </xf>
    <xf numFmtId="0" fontId="20" fillId="0" borderId="86" xfId="36" applyFont="1" applyFill="1" applyBorder="1" applyAlignment="1">
      <alignment horizontal="center" vertical="center" wrapText="1"/>
    </xf>
    <xf numFmtId="169" fontId="84" fillId="0" borderId="0" xfId="37" applyNumberFormat="1" applyFont="1" applyFill="1" applyBorder="1" applyAlignment="1">
      <alignment horizontal="center" wrapText="1"/>
    </xf>
    <xf numFmtId="180" fontId="14" fillId="0" borderId="0" xfId="34" applyNumberFormat="1" applyFont="1" applyBorder="1" applyAlignment="1">
      <alignment horizontal="right" vertical="center"/>
    </xf>
    <xf numFmtId="180" fontId="14" fillId="0" borderId="92" xfId="34" applyNumberFormat="1" applyFont="1" applyBorder="1" applyAlignment="1">
      <alignment horizontal="right" vertical="center"/>
    </xf>
    <xf numFmtId="168" fontId="14" fillId="0" borderId="102" xfId="34" applyNumberFormat="1" applyFont="1" applyBorder="1" applyAlignment="1">
      <alignment horizontal="right" vertical="center"/>
    </xf>
    <xf numFmtId="168" fontId="14" fillId="0" borderId="88" xfId="34" applyNumberFormat="1" applyFont="1" applyBorder="1" applyAlignment="1">
      <alignment horizontal="right" vertical="center"/>
    </xf>
    <xf numFmtId="168" fontId="14" fillId="0" borderId="101" xfId="34" applyNumberFormat="1" applyFont="1" applyBorder="1" applyAlignment="1">
      <alignment horizontal="right" vertical="center"/>
    </xf>
    <xf numFmtId="181" fontId="15" fillId="0" borderId="43" xfId="33" applyNumberFormat="1" applyFont="1" applyBorder="1" applyAlignment="1">
      <alignment horizontal="right" vertical="center"/>
    </xf>
    <xf numFmtId="168" fontId="14" fillId="0" borderId="95" xfId="34" applyNumberFormat="1" applyFont="1" applyBorder="1" applyAlignment="1">
      <alignment horizontal="right" vertical="center"/>
    </xf>
    <xf numFmtId="168" fontId="15" fillId="0" borderId="90" xfId="34" applyNumberFormat="1" applyFont="1" applyBorder="1" applyAlignment="1">
      <alignment horizontal="right" vertical="center"/>
    </xf>
    <xf numFmtId="168" fontId="14" fillId="0" borderId="95" xfId="34" applyNumberFormat="1" applyFont="1" applyBorder="1" applyAlignment="1">
      <alignment horizontal="right"/>
    </xf>
    <xf numFmtId="168" fontId="14" fillId="0" borderId="0" xfId="34" applyNumberFormat="1" applyFont="1" applyBorder="1" applyAlignment="1">
      <alignment horizontal="right"/>
    </xf>
    <xf numFmtId="168" fontId="14" fillId="0" borderId="1" xfId="34" applyNumberFormat="1" applyFont="1" applyBorder="1" applyAlignment="1">
      <alignment horizontal="right"/>
    </xf>
    <xf numFmtId="49" fontId="15" fillId="0" borderId="34" xfId="32" applyNumberFormat="1" applyFont="1" applyBorder="1" applyAlignment="1">
      <alignment horizontal="center" vertical="center"/>
    </xf>
    <xf numFmtId="168" fontId="15" fillId="0" borderId="43" xfId="34" applyNumberFormat="1" applyFont="1" applyBorder="1" applyAlignment="1">
      <alignment horizontal="right" vertical="center"/>
    </xf>
    <xf numFmtId="180" fontId="14" fillId="0" borderId="96" xfId="34" applyNumberFormat="1" applyFont="1" applyBorder="1" applyAlignment="1">
      <alignment horizontal="right" vertical="center"/>
    </xf>
    <xf numFmtId="180" fontId="14" fillId="0" borderId="17" xfId="34" applyNumberFormat="1" applyFont="1" applyBorder="1" applyAlignment="1">
      <alignment horizontal="right" vertical="center"/>
    </xf>
    <xf numFmtId="168" fontId="15" fillId="0" borderId="17" xfId="34" applyNumberFormat="1" applyFont="1" applyBorder="1" applyAlignment="1">
      <alignment horizontal="right" vertical="center"/>
    </xf>
    <xf numFmtId="168" fontId="14" fillId="0" borderId="28" xfId="34" applyNumberFormat="1" applyFont="1" applyBorder="1" applyAlignment="1">
      <alignment horizontal="right" vertical="center"/>
    </xf>
    <xf numFmtId="168" fontId="14" fillId="0" borderId="96" xfId="34" applyNumberFormat="1" applyFont="1" applyBorder="1" applyAlignment="1">
      <alignment horizontal="right" vertical="center"/>
    </xf>
    <xf numFmtId="168" fontId="15" fillId="0" borderId="23" xfId="34" applyNumberFormat="1" applyFont="1" applyBorder="1" applyAlignment="1">
      <alignment horizontal="right" vertical="center"/>
    </xf>
    <xf numFmtId="168" fontId="14" fillId="0" borderId="28" xfId="34" applyNumberFormat="1" applyFont="1" applyBorder="1" applyAlignment="1">
      <alignment horizontal="right"/>
    </xf>
    <xf numFmtId="168" fontId="14" fillId="0" borderId="96" xfId="34" applyNumberFormat="1" applyFont="1" applyBorder="1" applyAlignment="1">
      <alignment horizontal="right"/>
    </xf>
    <xf numFmtId="168" fontId="14" fillId="0" borderId="86" xfId="34" applyNumberFormat="1" applyFont="1" applyBorder="1" applyAlignment="1">
      <alignment horizontal="right"/>
    </xf>
    <xf numFmtId="181" fontId="15" fillId="0" borderId="50" xfId="33" applyNumberFormat="1" applyFont="1" applyBorder="1" applyAlignment="1">
      <alignment horizontal="right" vertical="center"/>
    </xf>
    <xf numFmtId="3" fontId="14" fillId="0" borderId="37" xfId="31" applyNumberFormat="1" applyFont="1" applyBorder="1"/>
    <xf numFmtId="3" fontId="14" fillId="0" borderId="93" xfId="31" applyNumberFormat="1" applyFont="1" applyBorder="1"/>
    <xf numFmtId="181" fontId="15" fillId="0" borderId="93" xfId="33" applyNumberFormat="1" applyFont="1" applyBorder="1" applyAlignment="1">
      <alignment horizontal="right" vertical="center"/>
    </xf>
    <xf numFmtId="3" fontId="14" fillId="0" borderId="37" xfId="1505" applyNumberFormat="1" applyFont="1" applyBorder="1" applyAlignment="1">
      <alignment horizontal="right" vertical="center"/>
    </xf>
    <xf numFmtId="3" fontId="14" fillId="0" borderId="93" xfId="1505" applyNumberFormat="1" applyFont="1" applyBorder="1" applyAlignment="1">
      <alignment horizontal="right" vertical="center"/>
    </xf>
    <xf numFmtId="181" fontId="15" fillId="0" borderId="22" xfId="33" applyNumberFormat="1" applyFont="1" applyBorder="1" applyAlignment="1">
      <alignment horizontal="right" vertical="center"/>
    </xf>
    <xf numFmtId="3" fontId="14" fillId="0" borderId="9" xfId="1505" applyNumberFormat="1" applyFont="1" applyBorder="1" applyAlignment="1">
      <alignment horizontal="right" vertical="center"/>
    </xf>
    <xf numFmtId="3" fontId="14" fillId="0" borderId="96" xfId="1505" applyNumberFormat="1" applyFont="1" applyBorder="1" applyAlignment="1">
      <alignment horizontal="right" vertical="center"/>
    </xf>
    <xf numFmtId="3" fontId="14" fillId="0" borderId="17" xfId="1505" applyNumberFormat="1" applyFont="1" applyBorder="1" applyAlignment="1">
      <alignment horizontal="right" vertical="center"/>
    </xf>
    <xf numFmtId="181" fontId="15" fillId="0" borderId="17" xfId="33" applyNumberFormat="1" applyFont="1" applyBorder="1" applyAlignment="1">
      <alignment horizontal="right" vertical="center"/>
    </xf>
    <xf numFmtId="181" fontId="15" fillId="0" borderId="23" xfId="33" applyNumberFormat="1" applyFont="1" applyBorder="1" applyAlignment="1">
      <alignment horizontal="right" vertical="center"/>
    </xf>
    <xf numFmtId="3" fontId="14" fillId="0" borderId="86" xfId="1505" applyNumberFormat="1" applyFont="1" applyBorder="1" applyAlignment="1">
      <alignment horizontal="right" vertical="center"/>
    </xf>
    <xf numFmtId="169" fontId="85" fillId="0" borderId="1" xfId="37" applyNumberFormat="1" applyFont="1" applyFill="1" applyBorder="1" applyAlignment="1">
      <alignment horizontal="right" wrapText="1"/>
    </xf>
    <xf numFmtId="3" fontId="85" fillId="0" borderId="45" xfId="38" applyNumberFormat="1" applyFont="1" applyFill="1" applyBorder="1" applyAlignment="1">
      <alignment vertical="center" wrapText="1"/>
    </xf>
    <xf numFmtId="169" fontId="85" fillId="0" borderId="46" xfId="37" applyNumberFormat="1" applyFont="1" applyFill="1" applyBorder="1" applyAlignment="1">
      <alignment horizontal="right" wrapText="1"/>
    </xf>
    <xf numFmtId="3" fontId="90" fillId="0" borderId="0" xfId="36" applyNumberFormat="1" applyFont="1" applyBorder="1"/>
    <xf numFmtId="49" fontId="20" fillId="0" borderId="6" xfId="39" applyNumberFormat="1" applyFont="1" applyBorder="1" applyAlignment="1">
      <alignment horizontal="center" vertical="center" wrapText="1"/>
    </xf>
    <xf numFmtId="3" fontId="85" fillId="0" borderId="45" xfId="39" applyNumberFormat="1" applyFont="1" applyBorder="1" applyAlignment="1">
      <alignment horizontal="center"/>
    </xf>
    <xf numFmtId="3" fontId="85" fillId="0" borderId="37" xfId="39" applyNumberFormat="1" applyFont="1" applyBorder="1" applyAlignment="1">
      <alignment horizontal="center" vertical="center"/>
    </xf>
    <xf numFmtId="3" fontId="85" fillId="0" borderId="4" xfId="39" applyNumberFormat="1" applyFont="1" applyBorder="1" applyAlignment="1">
      <alignment horizontal="center" vertical="center"/>
    </xf>
    <xf numFmtId="3" fontId="85" fillId="0" borderId="22" xfId="39" applyNumberFormat="1" applyFont="1" applyBorder="1" applyAlignment="1">
      <alignment horizontal="center" vertical="center"/>
    </xf>
    <xf numFmtId="3" fontId="85" fillId="0" borderId="14" xfId="39" applyNumberFormat="1" applyFont="1" applyBorder="1" applyAlignment="1">
      <alignment horizontal="center" vertical="center"/>
    </xf>
    <xf numFmtId="169" fontId="85" fillId="0" borderId="36" xfId="39" applyNumberFormat="1" applyFont="1" applyBorder="1" applyAlignment="1">
      <alignment horizontal="center" vertical="center"/>
    </xf>
    <xf numFmtId="169" fontId="85" fillId="0" borderId="4" xfId="39" applyNumberFormat="1" applyFont="1" applyBorder="1" applyAlignment="1">
      <alignment horizontal="center" vertical="center"/>
    </xf>
    <xf numFmtId="0" fontId="15" fillId="0" borderId="7" xfId="39" applyFont="1" applyBorder="1" applyAlignment="1">
      <alignment horizontal="center" vertical="center" wrapText="1"/>
    </xf>
    <xf numFmtId="181" fontId="14" fillId="0" borderId="17" xfId="33" applyNumberFormat="1" applyFont="1" applyBorder="1" applyAlignment="1">
      <alignment horizontal="right" vertical="center"/>
    </xf>
    <xf numFmtId="181" fontId="14" fillId="0" borderId="96" xfId="33" applyNumberFormat="1" applyFont="1" applyBorder="1" applyAlignment="1">
      <alignment horizontal="right" vertical="center"/>
    </xf>
    <xf numFmtId="181" fontId="15" fillId="0" borderId="28" xfId="33" applyNumberFormat="1" applyFont="1" applyBorder="1" applyAlignment="1">
      <alignment horizontal="right" vertical="center"/>
    </xf>
    <xf numFmtId="181" fontId="14" fillId="0" borderId="28" xfId="33" applyNumberFormat="1" applyFont="1" applyBorder="1" applyAlignment="1">
      <alignment horizontal="right" vertical="center"/>
    </xf>
    <xf numFmtId="181" fontId="14" fillId="0" borderId="86" xfId="33" applyNumberFormat="1" applyFont="1" applyBorder="1" applyAlignment="1">
      <alignment horizontal="right" vertical="center"/>
    </xf>
    <xf numFmtId="169" fontId="88" fillId="0" borderId="3" xfId="34" applyNumberFormat="1" applyFont="1" applyBorder="1"/>
    <xf numFmtId="168" fontId="14" fillId="0" borderId="0" xfId="33" applyNumberFormat="1" applyFont="1" applyBorder="1" applyAlignment="1">
      <alignment horizontal="right" vertical="center"/>
    </xf>
    <xf numFmtId="3" fontId="20" fillId="0" borderId="91" xfId="38" applyNumberFormat="1" applyFont="1" applyFill="1" applyBorder="1" applyAlignment="1">
      <alignment wrapText="1"/>
    </xf>
    <xf numFmtId="3" fontId="14" fillId="0" borderId="41" xfId="38" applyNumberFormat="1" applyFont="1" applyFill="1" applyBorder="1" applyAlignment="1">
      <alignment wrapText="1"/>
    </xf>
    <xf numFmtId="3" fontId="14" fillId="0" borderId="47" xfId="38" applyNumberFormat="1" applyFont="1" applyFill="1" applyBorder="1" applyAlignment="1">
      <alignment wrapText="1"/>
    </xf>
    <xf numFmtId="181" fontId="15" fillId="0" borderId="32" xfId="38" applyNumberFormat="1" applyFont="1" applyFill="1" applyBorder="1" applyAlignment="1">
      <alignment wrapText="1"/>
    </xf>
    <xf numFmtId="181" fontId="15" fillId="0" borderId="91" xfId="38" applyNumberFormat="1" applyFont="1" applyFill="1" applyBorder="1" applyAlignment="1">
      <alignment wrapText="1"/>
    </xf>
    <xf numFmtId="181" fontId="18" fillId="0" borderId="54" xfId="38" applyNumberFormat="1" applyFont="1" applyBorder="1"/>
    <xf numFmtId="3" fontId="90" fillId="0" borderId="13" xfId="36" applyNumberFormat="1" applyFont="1" applyFill="1" applyBorder="1" applyAlignment="1">
      <alignment horizontal="center" vertical="center" wrapText="1"/>
    </xf>
    <xf numFmtId="169" fontId="90" fillId="0" borderId="13" xfId="37" applyNumberFormat="1" applyFont="1" applyFill="1" applyBorder="1" applyAlignment="1">
      <alignment horizontal="center" vertical="center" wrapText="1"/>
    </xf>
    <xf numFmtId="169" fontId="90" fillId="0" borderId="55" xfId="37" applyNumberFormat="1" applyFont="1" applyFill="1" applyBorder="1" applyAlignment="1">
      <alignment horizontal="center" vertical="center" wrapText="1"/>
    </xf>
    <xf numFmtId="3" fontId="15" fillId="0" borderId="6" xfId="39" applyNumberFormat="1" applyFont="1" applyBorder="1" applyAlignment="1">
      <alignment horizontal="center" vertical="center"/>
    </xf>
    <xf numFmtId="3" fontId="85" fillId="0" borderId="33" xfId="39" applyNumberFormat="1" applyFont="1" applyBorder="1" applyAlignment="1">
      <alignment horizontal="center"/>
    </xf>
    <xf numFmtId="3" fontId="85" fillId="0" borderId="24" xfId="39" applyNumberFormat="1" applyFont="1" applyBorder="1" applyAlignment="1">
      <alignment horizontal="center"/>
    </xf>
    <xf numFmtId="169" fontId="85" fillId="0" borderId="100" xfId="39" applyNumberFormat="1" applyFont="1" applyBorder="1" applyAlignment="1">
      <alignment horizontal="center"/>
    </xf>
    <xf numFmtId="169" fontId="85" fillId="0" borderId="33" xfId="39" applyNumberFormat="1" applyFont="1" applyBorder="1" applyAlignment="1">
      <alignment horizontal="center"/>
    </xf>
    <xf numFmtId="169" fontId="85" fillId="0" borderId="22" xfId="39" applyNumberFormat="1" applyFont="1" applyBorder="1" applyAlignment="1">
      <alignment horizontal="center"/>
    </xf>
    <xf numFmtId="169" fontId="85" fillId="0" borderId="103" xfId="39" applyNumberFormat="1" applyFont="1" applyBorder="1" applyAlignment="1">
      <alignment horizontal="center"/>
    </xf>
    <xf numFmtId="169" fontId="85" fillId="0" borderId="102" xfId="39" applyNumberFormat="1" applyFont="1" applyBorder="1" applyAlignment="1">
      <alignment horizontal="center"/>
    </xf>
    <xf numFmtId="169" fontId="15" fillId="0" borderId="103" xfId="39" applyNumberFormat="1" applyFont="1" applyBorder="1" applyAlignment="1">
      <alignment horizontal="center"/>
    </xf>
    <xf numFmtId="169" fontId="15" fillId="0" borderId="31" xfId="39" applyNumberFormat="1" applyFont="1" applyBorder="1" applyAlignment="1">
      <alignment horizontal="center"/>
    </xf>
    <xf numFmtId="0" fontId="85" fillId="0" borderId="7" xfId="39" applyFont="1" applyBorder="1"/>
    <xf numFmtId="0" fontId="15" fillId="0" borderId="0" xfId="39" applyFont="1" applyBorder="1"/>
    <xf numFmtId="3" fontId="15" fillId="0" borderId="31" xfId="39" applyNumberFormat="1" applyFont="1" applyBorder="1" applyAlignment="1">
      <alignment horizontal="center"/>
    </xf>
    <xf numFmtId="3" fontId="15" fillId="0" borderId="6" xfId="39" applyNumberFormat="1" applyFont="1" applyBorder="1" applyAlignment="1">
      <alignment horizontal="right" vertical="center"/>
    </xf>
    <xf numFmtId="3" fontId="20" fillId="0" borderId="5" xfId="39" applyNumberFormat="1" applyFont="1" applyBorder="1" applyAlignment="1">
      <alignment horizontal="right" vertical="center"/>
    </xf>
    <xf numFmtId="3" fontId="20" fillId="0" borderId="7" xfId="39" applyNumberFormat="1" applyFont="1" applyBorder="1" applyAlignment="1">
      <alignment horizontal="right" vertical="center"/>
    </xf>
    <xf numFmtId="3" fontId="20" fillId="0" borderId="11" xfId="39" applyNumberFormat="1" applyFont="1" applyBorder="1" applyAlignment="1">
      <alignment horizontal="right" vertical="center"/>
    </xf>
    <xf numFmtId="3" fontId="85" fillId="0" borderId="103" xfId="39" applyNumberFormat="1" applyFont="1" applyBorder="1" applyAlignment="1">
      <alignment horizontal="center" vertical="center"/>
    </xf>
    <xf numFmtId="169" fontId="85" fillId="0" borderId="49" xfId="39" applyNumberFormat="1" applyFont="1" applyBorder="1" applyAlignment="1">
      <alignment horizontal="center" vertical="center"/>
    </xf>
    <xf numFmtId="169" fontId="85" fillId="0" borderId="90" xfId="39" applyNumberFormat="1" applyFont="1" applyBorder="1" applyAlignment="1">
      <alignment horizontal="center" vertical="center"/>
    </xf>
    <xf numFmtId="3" fontId="85" fillId="0" borderId="50" xfId="39" applyNumberFormat="1" applyFont="1" applyBorder="1" applyAlignment="1">
      <alignment horizontal="center" vertical="center"/>
    </xf>
    <xf numFmtId="3" fontId="85" fillId="0" borderId="47" xfId="39" applyNumberFormat="1" applyFont="1" applyBorder="1" applyAlignment="1">
      <alignment horizontal="center" vertical="center"/>
    </xf>
    <xf numFmtId="169" fontId="85" fillId="0" borderId="100" xfId="39" applyNumberFormat="1" applyFont="1" applyBorder="1" applyAlignment="1">
      <alignment horizontal="center" vertical="center"/>
    </xf>
    <xf numFmtId="169" fontId="85" fillId="0" borderId="33" xfId="39" applyNumberFormat="1" applyFont="1" applyBorder="1" applyAlignment="1">
      <alignment horizontal="center" vertical="center"/>
    </xf>
    <xf numFmtId="169" fontId="85" fillId="0" borderId="103" xfId="39" applyNumberFormat="1" applyFont="1" applyBorder="1" applyAlignment="1">
      <alignment horizontal="center" vertical="center"/>
    </xf>
    <xf numFmtId="169" fontId="15" fillId="0" borderId="3" xfId="39" applyNumberFormat="1" applyFont="1" applyBorder="1" applyAlignment="1">
      <alignment horizontal="center" vertical="center"/>
    </xf>
    <xf numFmtId="169" fontId="15" fillId="0" borderId="31" xfId="39" applyNumberFormat="1" applyFont="1" applyBorder="1" applyAlignment="1">
      <alignment horizontal="center" vertical="center"/>
    </xf>
    <xf numFmtId="0" fontId="14" fillId="0" borderId="0" xfId="1" applyFont="1" applyAlignment="1">
      <alignment wrapText="1"/>
    </xf>
    <xf numFmtId="0" fontId="14" fillId="0" borderId="0" xfId="1" applyFont="1" applyFill="1" applyAlignment="1">
      <alignment wrapText="1"/>
    </xf>
    <xf numFmtId="0" fontId="14" fillId="0" borderId="1" xfId="1" applyFont="1" applyBorder="1" applyAlignment="1">
      <alignment wrapText="1"/>
    </xf>
    <xf numFmtId="0" fontId="14" fillId="0" borderId="1" xfId="1" applyFont="1" applyFill="1" applyBorder="1" applyAlignment="1">
      <alignment wrapText="1"/>
    </xf>
    <xf numFmtId="0" fontId="15" fillId="2" borderId="10" xfId="1" applyFont="1" applyFill="1" applyBorder="1" applyAlignment="1">
      <alignment horizontal="center" vertical="center" wrapText="1"/>
    </xf>
    <xf numFmtId="0" fontId="15" fillId="2" borderId="11" xfId="1" applyFont="1" applyFill="1" applyBorder="1" applyAlignment="1">
      <alignment horizontal="center" vertical="center" wrapText="1"/>
    </xf>
    <xf numFmtId="0" fontId="15" fillId="2" borderId="12" xfId="1" applyFont="1" applyFill="1" applyBorder="1" applyAlignment="1">
      <alignment horizontal="center" vertical="center" wrapText="1"/>
    </xf>
    <xf numFmtId="0" fontId="15" fillId="2" borderId="13" xfId="1" applyFont="1" applyFill="1" applyBorder="1" applyAlignment="1">
      <alignment horizontal="center" vertical="center" wrapText="1"/>
    </xf>
    <xf numFmtId="3" fontId="15" fillId="3" borderId="10" xfId="2" applyNumberFormat="1" applyFont="1" applyFill="1" applyBorder="1" applyAlignment="1">
      <alignment horizontal="center" vertical="center" wrapText="1"/>
    </xf>
    <xf numFmtId="3" fontId="15" fillId="3" borderId="15" xfId="2" applyNumberFormat="1" applyFont="1" applyFill="1" applyBorder="1" applyAlignment="1">
      <alignment horizontal="center" vertical="center" wrapText="1"/>
    </xf>
    <xf numFmtId="3" fontId="15" fillId="3" borderId="12" xfId="2" applyNumberFormat="1" applyFont="1" applyFill="1" applyBorder="1" applyAlignment="1">
      <alignment horizontal="center" vertical="center" wrapText="1"/>
    </xf>
    <xf numFmtId="3" fontId="15" fillId="2" borderId="13" xfId="2" applyNumberFormat="1" applyFont="1" applyFill="1" applyBorder="1" applyAlignment="1">
      <alignment horizontal="center" vertical="center" wrapText="1"/>
    </xf>
    <xf numFmtId="0" fontId="15" fillId="0" borderId="0" xfId="1" applyFont="1" applyFill="1" applyAlignment="1">
      <alignment wrapText="1"/>
    </xf>
    <xf numFmtId="3" fontId="14" fillId="0" borderId="17" xfId="2" applyNumberFormat="1" applyFont="1" applyBorder="1" applyAlignment="1">
      <alignment horizontal="center" vertical="center" wrapText="1"/>
    </xf>
    <xf numFmtId="3" fontId="14" fillId="0" borderId="18" xfId="2" applyNumberFormat="1" applyFont="1" applyBorder="1" applyAlignment="1">
      <alignment horizontal="center" vertical="center" wrapText="1"/>
    </xf>
    <xf numFmtId="3" fontId="14" fillId="0" borderId="19" xfId="2" applyNumberFormat="1" applyFont="1" applyBorder="1" applyAlignment="1">
      <alignment horizontal="center" vertical="center" wrapText="1"/>
    </xf>
    <xf numFmtId="3" fontId="15" fillId="2" borderId="20" xfId="2" applyNumberFormat="1" applyFont="1" applyFill="1" applyBorder="1" applyAlignment="1">
      <alignment horizontal="center" vertical="center" wrapText="1"/>
    </xf>
    <xf numFmtId="3" fontId="14" fillId="0" borderId="23" xfId="2" applyNumberFormat="1" applyFont="1" applyBorder="1" applyAlignment="1">
      <alignment horizontal="center" vertical="center" wrapText="1"/>
    </xf>
    <xf numFmtId="3" fontId="14" fillId="0" borderId="24" xfId="2" applyNumberFormat="1" applyFont="1" applyBorder="1" applyAlignment="1">
      <alignment horizontal="center" vertical="center" wrapText="1"/>
    </xf>
    <xf numFmtId="3" fontId="14" fillId="0" borderId="25" xfId="2" applyNumberFormat="1" applyFont="1" applyBorder="1" applyAlignment="1">
      <alignment horizontal="center" vertical="center" wrapText="1"/>
    </xf>
    <xf numFmtId="3" fontId="15" fillId="2" borderId="26" xfId="2" applyNumberFormat="1" applyFont="1" applyFill="1" applyBorder="1" applyAlignment="1">
      <alignment horizontal="center" vertical="center" wrapText="1"/>
    </xf>
    <xf numFmtId="3" fontId="14" fillId="0" borderId="28" xfId="2" applyNumberFormat="1" applyFont="1" applyBorder="1" applyAlignment="1">
      <alignment horizontal="center" vertical="center" wrapText="1"/>
    </xf>
    <xf numFmtId="3" fontId="14" fillId="0" borderId="29" xfId="2" applyNumberFormat="1" applyFont="1" applyBorder="1" applyAlignment="1">
      <alignment horizontal="center" vertical="center" wrapText="1"/>
    </xf>
    <xf numFmtId="3" fontId="14" fillId="0" borderId="94" xfId="2" applyNumberFormat="1" applyFont="1" applyBorder="1" applyAlignment="1">
      <alignment horizontal="center" vertical="center" wrapText="1"/>
    </xf>
    <xf numFmtId="3" fontId="15" fillId="2" borderId="30" xfId="2" applyNumberFormat="1" applyFont="1" applyFill="1" applyBorder="1" applyAlignment="1">
      <alignment horizontal="center" vertical="center" wrapText="1"/>
    </xf>
    <xf numFmtId="3" fontId="14" fillId="0" borderId="96" xfId="2" applyNumberFormat="1" applyFont="1" applyBorder="1" applyAlignment="1">
      <alignment horizontal="center" vertical="center" wrapText="1"/>
    </xf>
    <xf numFmtId="3" fontId="14" fillId="0" borderId="36" xfId="2" applyNumberFormat="1" applyFont="1" applyBorder="1" applyAlignment="1">
      <alignment horizontal="center" vertical="center" wrapText="1"/>
    </xf>
    <xf numFmtId="3" fontId="14" fillId="0" borderId="98" xfId="2" applyNumberFormat="1" applyFont="1" applyBorder="1" applyAlignment="1">
      <alignment horizontal="center" vertical="center" wrapText="1"/>
    </xf>
    <xf numFmtId="3" fontId="15" fillId="2" borderId="38" xfId="2" applyNumberFormat="1" applyFont="1" applyFill="1" applyBorder="1" applyAlignment="1">
      <alignment horizontal="center" vertical="center" wrapText="1"/>
    </xf>
    <xf numFmtId="3" fontId="14" fillId="0" borderId="17" xfId="2" applyNumberFormat="1" applyFont="1" applyFill="1" applyBorder="1" applyAlignment="1">
      <alignment horizontal="center" vertical="center" wrapText="1"/>
    </xf>
    <xf numFmtId="3" fontId="14" fillId="0" borderId="18" xfId="2" applyNumberFormat="1" applyFont="1" applyFill="1" applyBorder="1" applyAlignment="1">
      <alignment horizontal="center" vertical="center" wrapText="1"/>
    </xf>
    <xf numFmtId="3" fontId="14" fillId="0" borderId="19" xfId="2" applyNumberFormat="1" applyFont="1" applyFill="1" applyBorder="1" applyAlignment="1">
      <alignment horizontal="center" vertical="center" wrapText="1"/>
    </xf>
    <xf numFmtId="0" fontId="85" fillId="0" borderId="23" xfId="1569" applyFont="1" applyBorder="1" applyAlignment="1">
      <alignment horizontal="left" vertical="center" wrapText="1"/>
    </xf>
    <xf numFmtId="3" fontId="14" fillId="0" borderId="23" xfId="2" applyNumberFormat="1" applyFont="1" applyFill="1" applyBorder="1" applyAlignment="1">
      <alignment horizontal="center" vertical="center" wrapText="1"/>
    </xf>
    <xf numFmtId="3" fontId="14" fillId="0" borderId="24" xfId="2" applyNumberFormat="1" applyFont="1" applyFill="1" applyBorder="1" applyAlignment="1">
      <alignment horizontal="center" vertical="center" wrapText="1"/>
    </xf>
    <xf numFmtId="3" fontId="14" fillId="0" borderId="25" xfId="2" applyNumberFormat="1" applyFont="1" applyFill="1" applyBorder="1" applyAlignment="1">
      <alignment horizontal="center" vertical="center" wrapText="1"/>
    </xf>
    <xf numFmtId="0" fontId="87" fillId="0" borderId="23" xfId="1" applyFont="1" applyBorder="1" applyAlignment="1">
      <alignment horizontal="left" vertical="center" wrapText="1"/>
    </xf>
    <xf numFmtId="0" fontId="85" fillId="0" borderId="21" xfId="1569" applyFont="1" applyBorder="1" applyAlignment="1">
      <alignment horizontal="left" vertical="center" wrapText="1"/>
    </xf>
    <xf numFmtId="3" fontId="14" fillId="0" borderId="46" xfId="2" applyNumberFormat="1" applyFont="1" applyBorder="1" applyAlignment="1">
      <alignment horizontal="center" vertical="center" wrapText="1"/>
    </xf>
    <xf numFmtId="3" fontId="14" fillId="0" borderId="42" xfId="2" applyNumberFormat="1" applyFont="1" applyBorder="1" applyAlignment="1">
      <alignment horizontal="center" vertical="center" wrapText="1"/>
    </xf>
    <xf numFmtId="3" fontId="14" fillId="0" borderId="90" xfId="2" applyNumberFormat="1" applyFont="1" applyBorder="1" applyAlignment="1">
      <alignment horizontal="center" vertical="center" wrapText="1"/>
    </xf>
    <xf numFmtId="0" fontId="14" fillId="0" borderId="0" xfId="1" applyFont="1" applyFill="1" applyBorder="1" applyAlignment="1">
      <alignment wrapText="1"/>
    </xf>
    <xf numFmtId="0" fontId="87" fillId="0" borderId="23" xfId="6" applyFont="1" applyBorder="1" applyAlignment="1">
      <alignment horizontal="left" vertical="center" wrapText="1"/>
    </xf>
    <xf numFmtId="0" fontId="87" fillId="0" borderId="21" xfId="1" applyFont="1" applyBorder="1" applyAlignment="1">
      <alignment horizontal="left" vertical="center" wrapText="1"/>
    </xf>
    <xf numFmtId="0" fontId="87" fillId="0" borderId="23" xfId="5" applyFont="1" applyFill="1" applyBorder="1" applyAlignment="1">
      <alignment horizontal="left" vertical="center" wrapText="1"/>
    </xf>
    <xf numFmtId="0" fontId="15" fillId="0" borderId="0" xfId="1" applyFont="1" applyFill="1" applyBorder="1" applyAlignment="1">
      <alignment wrapText="1"/>
    </xf>
    <xf numFmtId="0" fontId="85" fillId="0" borderId="17" xfId="1569" applyFont="1" applyFill="1" applyBorder="1" applyAlignment="1">
      <alignment horizontal="left" vertical="center" wrapText="1"/>
    </xf>
    <xf numFmtId="0" fontId="85" fillId="0" borderId="23" xfId="1569" applyFont="1" applyFill="1" applyBorder="1" applyAlignment="1">
      <alignment horizontal="left" vertical="center" wrapText="1"/>
    </xf>
    <xf numFmtId="0" fontId="87" fillId="0" borderId="23" xfId="1" applyFont="1" applyFill="1" applyBorder="1" applyAlignment="1">
      <alignment horizontal="left" vertical="center" wrapText="1"/>
    </xf>
    <xf numFmtId="0" fontId="87" fillId="0" borderId="23" xfId="6" applyFont="1" applyFill="1" applyBorder="1" applyAlignment="1">
      <alignment horizontal="left" vertical="center" wrapText="1"/>
    </xf>
    <xf numFmtId="0" fontId="14" fillId="0" borderId="23" xfId="6" applyFont="1" applyFill="1" applyBorder="1" applyAlignment="1">
      <alignment horizontal="left" vertical="center" wrapText="1"/>
    </xf>
    <xf numFmtId="0" fontId="85" fillId="0" borderId="21" xfId="1569" applyFont="1" applyFill="1" applyBorder="1" applyAlignment="1">
      <alignment horizontal="left" vertical="center" wrapText="1"/>
    </xf>
    <xf numFmtId="0" fontId="85" fillId="0" borderId="23" xfId="2" applyFont="1" applyFill="1" applyBorder="1" applyAlignment="1">
      <alignment horizontal="left" vertical="center" wrapText="1"/>
    </xf>
    <xf numFmtId="3" fontId="14" fillId="0" borderId="28" xfId="2" applyNumberFormat="1" applyFont="1" applyFill="1" applyBorder="1" applyAlignment="1">
      <alignment horizontal="center" vertical="center" wrapText="1"/>
    </xf>
    <xf numFmtId="3" fontId="14" fillId="0" borderId="29" xfId="2" applyNumberFormat="1" applyFont="1" applyFill="1" applyBorder="1" applyAlignment="1">
      <alignment horizontal="center" vertical="center" wrapText="1"/>
    </xf>
    <xf numFmtId="3" fontId="14" fillId="0" borderId="94" xfId="2" applyNumberFormat="1" applyFont="1" applyFill="1" applyBorder="1" applyAlignment="1">
      <alignment horizontal="center" vertical="center" wrapText="1"/>
    </xf>
    <xf numFmtId="3" fontId="14" fillId="4" borderId="17" xfId="2" applyNumberFormat="1" applyFont="1" applyFill="1" applyBorder="1" applyAlignment="1">
      <alignment horizontal="center" vertical="center" wrapText="1"/>
    </xf>
    <xf numFmtId="3" fontId="14" fillId="4" borderId="18" xfId="2" applyNumberFormat="1" applyFont="1" applyFill="1" applyBorder="1" applyAlignment="1">
      <alignment horizontal="center" vertical="center" wrapText="1"/>
    </xf>
    <xf numFmtId="3" fontId="14" fillId="4" borderId="19" xfId="2" applyNumberFormat="1" applyFont="1" applyFill="1" applyBorder="1" applyAlignment="1">
      <alignment horizontal="center" vertical="center" wrapText="1"/>
    </xf>
    <xf numFmtId="3" fontId="14" fillId="4" borderId="23" xfId="2" applyNumberFormat="1" applyFont="1" applyFill="1" applyBorder="1" applyAlignment="1">
      <alignment horizontal="center" vertical="center" wrapText="1"/>
    </xf>
    <xf numFmtId="3" fontId="14" fillId="4" borderId="24" xfId="2" applyNumberFormat="1" applyFont="1" applyFill="1" applyBorder="1" applyAlignment="1">
      <alignment horizontal="center" vertical="center" wrapText="1"/>
    </xf>
    <xf numFmtId="3" fontId="14" fillId="4" borderId="25" xfId="2" applyNumberFormat="1" applyFont="1" applyFill="1" applyBorder="1" applyAlignment="1">
      <alignment horizontal="center" vertical="center" wrapText="1"/>
    </xf>
    <xf numFmtId="3" fontId="14" fillId="4" borderId="28" xfId="2" applyNumberFormat="1" applyFont="1" applyFill="1" applyBorder="1" applyAlignment="1">
      <alignment horizontal="center" vertical="center" wrapText="1"/>
    </xf>
    <xf numFmtId="3" fontId="14" fillId="4" borderId="29" xfId="2" applyNumberFormat="1" applyFont="1" applyFill="1" applyBorder="1" applyAlignment="1">
      <alignment horizontal="center" vertical="center" wrapText="1"/>
    </xf>
    <xf numFmtId="3" fontId="14" fillId="4" borderId="94" xfId="2" applyNumberFormat="1" applyFont="1" applyFill="1" applyBorder="1" applyAlignment="1">
      <alignment horizontal="center" vertical="center" wrapText="1"/>
    </xf>
    <xf numFmtId="3" fontId="14" fillId="4" borderId="96" xfId="2" applyNumberFormat="1" applyFont="1" applyFill="1" applyBorder="1" applyAlignment="1">
      <alignment horizontal="center" vertical="center" wrapText="1"/>
    </xf>
    <xf numFmtId="3" fontId="14" fillId="4" borderId="36" xfId="2" applyNumberFormat="1" applyFont="1" applyFill="1" applyBorder="1" applyAlignment="1">
      <alignment horizontal="center" vertical="center" wrapText="1"/>
    </xf>
    <xf numFmtId="3" fontId="14" fillId="4" borderId="98" xfId="2" applyNumberFormat="1" applyFont="1" applyFill="1" applyBorder="1" applyAlignment="1">
      <alignment horizontal="center" vertical="center" wrapText="1"/>
    </xf>
    <xf numFmtId="3" fontId="14" fillId="0" borderId="0" xfId="1" applyNumberFormat="1" applyFont="1" applyBorder="1" applyAlignment="1">
      <alignment wrapText="1"/>
    </xf>
    <xf numFmtId="181" fontId="14" fillId="0" borderId="0" xfId="1575" applyNumberFormat="1" applyFont="1" applyFill="1" applyBorder="1" applyAlignment="1">
      <alignment wrapText="1"/>
    </xf>
    <xf numFmtId="3" fontId="14" fillId="0" borderId="0" xfId="1" applyNumberFormat="1" applyFont="1" applyAlignment="1">
      <alignment wrapText="1"/>
    </xf>
    <xf numFmtId="182" fontId="14" fillId="0" borderId="0" xfId="1" applyNumberFormat="1" applyFont="1" applyFill="1" applyBorder="1" applyAlignment="1">
      <alignment wrapText="1"/>
    </xf>
    <xf numFmtId="3" fontId="14" fillId="0" borderId="0" xfId="1" applyNumberFormat="1" applyFont="1" applyFill="1" applyBorder="1" applyAlignment="1">
      <alignment wrapText="1"/>
    </xf>
    <xf numFmtId="0" fontId="14" fillId="0" borderId="0" xfId="1" applyFont="1" applyBorder="1" applyAlignment="1"/>
    <xf numFmtId="0" fontId="14" fillId="0" borderId="0" xfId="1" applyFont="1" applyBorder="1" applyAlignment="1">
      <alignment wrapText="1"/>
    </xf>
    <xf numFmtId="0" fontId="15" fillId="2" borderId="7" xfId="1" applyFont="1" applyFill="1" applyBorder="1" applyAlignment="1">
      <alignment horizontal="center" vertical="center" wrapText="1"/>
    </xf>
    <xf numFmtId="3" fontId="15" fillId="2" borderId="11" xfId="1" applyNumberFormat="1" applyFont="1" applyFill="1" applyBorder="1" applyAlignment="1">
      <alignment horizontal="center" vertical="center" wrapText="1"/>
    </xf>
    <xf numFmtId="3" fontId="15" fillId="2" borderId="7" xfId="1" applyNumberFormat="1" applyFont="1" applyFill="1" applyBorder="1" applyAlignment="1">
      <alignment horizontal="center" vertical="center" wrapText="1"/>
    </xf>
    <xf numFmtId="3" fontId="15" fillId="2" borderId="13" xfId="1" applyNumberFormat="1" applyFont="1" applyFill="1" applyBorder="1" applyAlignment="1">
      <alignment horizontal="center" vertical="center" wrapText="1"/>
    </xf>
    <xf numFmtId="0" fontId="87" fillId="0" borderId="54" xfId="1" applyFont="1" applyBorder="1" applyAlignment="1">
      <alignment horizontal="left" vertical="center" wrapText="1"/>
    </xf>
    <xf numFmtId="3" fontId="14" fillId="0" borderId="34" xfId="1" applyNumberFormat="1" applyFont="1" applyFill="1" applyBorder="1" applyAlignment="1">
      <alignment horizontal="center" vertical="center" wrapText="1"/>
    </xf>
    <xf numFmtId="3" fontId="14" fillId="0" borderId="56" xfId="1" applyNumberFormat="1" applyFont="1" applyFill="1" applyBorder="1" applyAlignment="1">
      <alignment horizontal="center" vertical="center" wrapText="1"/>
    </xf>
    <xf numFmtId="3" fontId="14" fillId="0" borderId="33" xfId="1" applyNumberFormat="1" applyFont="1" applyFill="1" applyBorder="1" applyAlignment="1">
      <alignment horizontal="center" vertical="center" wrapText="1"/>
    </xf>
    <xf numFmtId="3" fontId="15" fillId="2" borderId="51" xfId="1" applyNumberFormat="1" applyFont="1" applyFill="1" applyBorder="1" applyAlignment="1">
      <alignment horizontal="center" vertical="center" wrapText="1"/>
    </xf>
    <xf numFmtId="0" fontId="14" fillId="0" borderId="16" xfId="1" applyFont="1" applyBorder="1" applyAlignment="1">
      <alignment horizontal="left" vertical="center" wrapText="1"/>
    </xf>
    <xf numFmtId="3" fontId="14" fillId="0" borderId="102" xfId="1" applyNumberFormat="1" applyFont="1" applyFill="1" applyBorder="1" applyAlignment="1">
      <alignment horizontal="center" vertical="center" wrapText="1"/>
    </xf>
    <xf numFmtId="3" fontId="14" fillId="0" borderId="37" xfId="1" applyNumberFormat="1" applyFont="1" applyFill="1" applyBorder="1" applyAlignment="1">
      <alignment horizontal="center" vertical="center" wrapText="1"/>
    </xf>
    <xf numFmtId="3" fontId="15" fillId="2" borderId="38" xfId="1" applyNumberFormat="1" applyFont="1" applyFill="1" applyBorder="1" applyAlignment="1">
      <alignment horizontal="center" vertical="center" wrapText="1"/>
    </xf>
    <xf numFmtId="0" fontId="14" fillId="0" borderId="21" xfId="1" applyFont="1" applyBorder="1" applyAlignment="1">
      <alignment horizontal="left" vertical="center" wrapText="1"/>
    </xf>
    <xf numFmtId="0" fontId="85" fillId="0" borderId="25" xfId="4" applyFont="1" applyBorder="1" applyAlignment="1">
      <alignment vertical="center" wrapText="1"/>
    </xf>
    <xf numFmtId="3" fontId="14" fillId="0" borderId="42" xfId="1" applyNumberFormat="1" applyFont="1" applyFill="1" applyBorder="1" applyAlignment="1">
      <alignment horizontal="center" vertical="center" wrapText="1"/>
    </xf>
    <xf numFmtId="3" fontId="14" fillId="0" borderId="22" xfId="1" applyNumberFormat="1" applyFont="1" applyFill="1" applyBorder="1" applyAlignment="1">
      <alignment horizontal="center" vertical="center" wrapText="1"/>
    </xf>
    <xf numFmtId="3" fontId="15" fillId="2" borderId="26" xfId="1" applyNumberFormat="1" applyFont="1" applyFill="1" applyBorder="1" applyAlignment="1">
      <alignment horizontal="center" vertical="center" wrapText="1"/>
    </xf>
    <xf numFmtId="3" fontId="14" fillId="0" borderId="88" xfId="1" applyNumberFormat="1" applyFont="1" applyFill="1" applyBorder="1" applyAlignment="1">
      <alignment horizontal="center" vertical="center" wrapText="1"/>
    </xf>
    <xf numFmtId="3" fontId="14" fillId="0" borderId="93" xfId="1" applyNumberFormat="1" applyFont="1" applyFill="1" applyBorder="1" applyAlignment="1">
      <alignment horizontal="center" vertical="center" wrapText="1"/>
    </xf>
    <xf numFmtId="3" fontId="15" fillId="2" borderId="20" xfId="1" applyNumberFormat="1" applyFont="1" applyFill="1" applyBorder="1" applyAlignment="1">
      <alignment horizontal="center" vertical="center" wrapText="1"/>
    </xf>
    <xf numFmtId="0" fontId="14" fillId="0" borderId="21" xfId="1" applyFont="1" applyFill="1" applyBorder="1" applyAlignment="1">
      <alignment horizontal="left" vertical="center" wrapText="1"/>
    </xf>
    <xf numFmtId="0" fontId="14" fillId="0" borderId="27" xfId="1" applyFont="1" applyBorder="1" applyAlignment="1">
      <alignment horizontal="left" vertical="center" wrapText="1"/>
    </xf>
    <xf numFmtId="3" fontId="15" fillId="3" borderId="11" xfId="8" applyNumberFormat="1" applyFont="1" applyFill="1" applyBorder="1" applyAlignment="1">
      <alignment horizontal="center" vertical="center" wrapText="1"/>
    </xf>
    <xf numFmtId="3" fontId="15" fillId="3" borderId="15" xfId="8" applyNumberFormat="1" applyFont="1" applyFill="1" applyBorder="1" applyAlignment="1">
      <alignment horizontal="center" vertical="center" wrapText="1"/>
    </xf>
    <xf numFmtId="3" fontId="15" fillId="3" borderId="31" xfId="8" applyNumberFormat="1" applyFont="1" applyFill="1" applyBorder="1" applyAlignment="1">
      <alignment horizontal="center" vertical="center" wrapText="1"/>
    </xf>
    <xf numFmtId="3" fontId="15" fillId="2" borderId="7" xfId="8" applyNumberFormat="1" applyFont="1" applyFill="1" applyBorder="1" applyAlignment="1">
      <alignment horizontal="center" vertical="center" wrapText="1"/>
    </xf>
    <xf numFmtId="0" fontId="87" fillId="0" borderId="48" xfId="1" applyFont="1" applyBorder="1" applyAlignment="1">
      <alignment horizontal="left" vertical="center" wrapText="1"/>
    </xf>
    <xf numFmtId="3" fontId="14" fillId="0" borderId="88" xfId="9" applyNumberFormat="1" applyFont="1" applyBorder="1" applyAlignment="1">
      <alignment horizontal="center" vertical="center" wrapText="1"/>
    </xf>
    <xf numFmtId="3" fontId="14" fillId="0" borderId="18" xfId="9" applyNumberFormat="1" applyFont="1" applyBorder="1" applyAlignment="1">
      <alignment horizontal="center" vertical="center" wrapText="1"/>
    </xf>
    <xf numFmtId="3" fontId="14" fillId="0" borderId="84" xfId="9" applyNumberFormat="1" applyFont="1" applyBorder="1" applyAlignment="1">
      <alignment horizontal="center" vertical="center" wrapText="1"/>
    </xf>
    <xf numFmtId="3" fontId="15" fillId="2" borderId="93" xfId="9" applyNumberFormat="1" applyFont="1" applyFill="1" applyBorder="1" applyAlignment="1">
      <alignment horizontal="center" vertical="center" wrapText="1"/>
    </xf>
    <xf numFmtId="3" fontId="14" fillId="0" borderId="42" xfId="9" applyNumberFormat="1" applyFont="1" applyBorder="1" applyAlignment="1">
      <alignment horizontal="center" vertical="center" wrapText="1"/>
    </xf>
    <xf numFmtId="3" fontId="14" fillId="0" borderId="24" xfId="9" applyNumberFormat="1" applyFont="1" applyBorder="1" applyAlignment="1">
      <alignment horizontal="center" vertical="center" wrapText="1"/>
    </xf>
    <xf numFmtId="3" fontId="14" fillId="0" borderId="46" xfId="9" applyNumberFormat="1" applyFont="1" applyBorder="1" applyAlignment="1">
      <alignment horizontal="center" vertical="center" wrapText="1"/>
    </xf>
    <xf numFmtId="3" fontId="15" fillId="2" borderId="22" xfId="9" applyNumberFormat="1" applyFont="1" applyFill="1" applyBorder="1" applyAlignment="1">
      <alignment horizontal="center" vertical="center" wrapText="1"/>
    </xf>
    <xf numFmtId="3" fontId="14" fillId="0" borderId="42" xfId="10" applyNumberFormat="1" applyFont="1" applyBorder="1" applyAlignment="1">
      <alignment horizontal="center" vertical="center" wrapText="1"/>
    </xf>
    <xf numFmtId="3" fontId="14" fillId="0" borderId="24" xfId="10" applyNumberFormat="1" applyFont="1" applyBorder="1" applyAlignment="1">
      <alignment horizontal="center" vertical="center" wrapText="1"/>
    </xf>
    <xf numFmtId="3" fontId="14" fillId="0" borderId="46" xfId="10" applyNumberFormat="1" applyFont="1" applyBorder="1" applyAlignment="1">
      <alignment horizontal="center" vertical="center" wrapText="1"/>
    </xf>
    <xf numFmtId="3" fontId="15" fillId="2" borderId="22" xfId="10" applyNumberFormat="1" applyFont="1" applyFill="1" applyBorder="1" applyAlignment="1">
      <alignment horizontal="center" vertical="center" wrapText="1"/>
    </xf>
    <xf numFmtId="0" fontId="87" fillId="0" borderId="32" xfId="1" applyFont="1" applyBorder="1" applyAlignment="1">
      <alignment horizontal="left" vertical="center" wrapText="1"/>
    </xf>
    <xf numFmtId="3" fontId="14" fillId="0" borderId="99" xfId="10" applyNumberFormat="1" applyFont="1" applyBorder="1" applyAlignment="1">
      <alignment horizontal="center" vertical="center" wrapText="1"/>
    </xf>
    <xf numFmtId="3" fontId="14" fillId="0" borderId="29" xfId="10" applyNumberFormat="1" applyFont="1" applyBorder="1" applyAlignment="1">
      <alignment horizontal="center" vertical="center" wrapText="1"/>
    </xf>
    <xf numFmtId="3" fontId="14" fillId="0" borderId="47" xfId="10" applyNumberFormat="1" applyFont="1" applyBorder="1" applyAlignment="1">
      <alignment horizontal="center" vertical="center" wrapText="1"/>
    </xf>
    <xf numFmtId="3" fontId="15" fillId="2" borderId="37" xfId="10" applyNumberFormat="1" applyFont="1" applyFill="1" applyBorder="1" applyAlignment="1">
      <alignment horizontal="center" vertical="center" wrapText="1"/>
    </xf>
    <xf numFmtId="3" fontId="15" fillId="3" borderId="10" xfId="11" applyNumberFormat="1" applyFont="1" applyFill="1" applyBorder="1" applyAlignment="1">
      <alignment horizontal="center" vertical="center" wrapText="1"/>
    </xf>
    <xf numFmtId="3" fontId="15" fillId="3" borderId="15" xfId="11" applyNumberFormat="1" applyFont="1" applyFill="1" applyBorder="1" applyAlignment="1">
      <alignment horizontal="center" vertical="center" wrapText="1"/>
    </xf>
    <xf numFmtId="3" fontId="15" fillId="3" borderId="31" xfId="11" applyNumberFormat="1" applyFont="1" applyFill="1" applyBorder="1" applyAlignment="1">
      <alignment horizontal="center" vertical="center" wrapText="1"/>
    </xf>
    <xf numFmtId="3" fontId="15" fillId="2" borderId="7" xfId="11" applyNumberFormat="1" applyFont="1" applyFill="1" applyBorder="1" applyAlignment="1">
      <alignment horizontal="center" vertical="center" wrapText="1"/>
    </xf>
    <xf numFmtId="3" fontId="14" fillId="0" borderId="88" xfId="12" applyNumberFormat="1" applyFont="1" applyBorder="1" applyAlignment="1">
      <alignment horizontal="center" vertical="center" wrapText="1"/>
    </xf>
    <xf numFmtId="3" fontId="14" fillId="0" borderId="18" xfId="12" applyNumberFormat="1" applyFont="1" applyBorder="1" applyAlignment="1">
      <alignment horizontal="center" vertical="center" wrapText="1"/>
    </xf>
    <xf numFmtId="3" fontId="14" fillId="0" borderId="84" xfId="12" applyNumberFormat="1" applyFont="1" applyBorder="1" applyAlignment="1">
      <alignment horizontal="center" vertical="center" wrapText="1"/>
    </xf>
    <xf numFmtId="3" fontId="15" fillId="2" borderId="93" xfId="12" applyNumberFormat="1" applyFont="1" applyFill="1" applyBorder="1" applyAlignment="1">
      <alignment horizontal="center" vertical="center" wrapText="1"/>
    </xf>
    <xf numFmtId="3" fontId="14" fillId="0" borderId="42" xfId="12" applyNumberFormat="1" applyFont="1" applyBorder="1" applyAlignment="1">
      <alignment horizontal="center" vertical="center" wrapText="1"/>
    </xf>
    <xf numFmtId="3" fontId="14" fillId="0" borderId="24" xfId="12" applyNumberFormat="1" applyFont="1" applyBorder="1" applyAlignment="1">
      <alignment horizontal="center" vertical="center" wrapText="1"/>
    </xf>
    <xf numFmtId="3" fontId="14" fillId="0" borderId="46" xfId="12" applyNumberFormat="1" applyFont="1" applyBorder="1" applyAlignment="1">
      <alignment horizontal="center" vertical="center" wrapText="1"/>
    </xf>
    <xf numFmtId="3" fontId="15" fillId="2" borderId="22" xfId="12" applyNumberFormat="1" applyFont="1" applyFill="1" applyBorder="1" applyAlignment="1">
      <alignment horizontal="center" vertical="center" wrapText="1"/>
    </xf>
    <xf numFmtId="3" fontId="14" fillId="0" borderId="42" xfId="13" applyNumberFormat="1" applyFont="1" applyBorder="1" applyAlignment="1">
      <alignment horizontal="center" vertical="center" wrapText="1"/>
    </xf>
    <xf numFmtId="3" fontId="14" fillId="0" borderId="24" xfId="13" applyNumberFormat="1" applyFont="1" applyBorder="1" applyAlignment="1">
      <alignment horizontal="center" vertical="center" wrapText="1"/>
    </xf>
    <xf numFmtId="3" fontId="14" fillId="0" borderId="46" xfId="13" applyNumberFormat="1" applyFont="1" applyBorder="1" applyAlignment="1">
      <alignment horizontal="center" vertical="center" wrapText="1"/>
    </xf>
    <xf numFmtId="3" fontId="15" fillId="2" borderId="22" xfId="13" applyNumberFormat="1" applyFont="1" applyFill="1" applyBorder="1" applyAlignment="1">
      <alignment horizontal="center" vertical="center" wrapText="1"/>
    </xf>
    <xf numFmtId="3" fontId="14" fillId="0" borderId="42" xfId="14" applyNumberFormat="1" applyFont="1" applyBorder="1" applyAlignment="1">
      <alignment horizontal="center" vertical="center" wrapText="1"/>
    </xf>
    <xf numFmtId="3" fontId="14" fillId="0" borderId="24" xfId="14" applyNumberFormat="1" applyFont="1" applyBorder="1" applyAlignment="1">
      <alignment horizontal="center" vertical="center" wrapText="1"/>
    </xf>
    <xf numFmtId="3" fontId="14" fillId="0" borderId="46" xfId="14" applyNumberFormat="1" applyFont="1" applyBorder="1" applyAlignment="1">
      <alignment horizontal="center" vertical="center" wrapText="1"/>
    </xf>
    <xf numFmtId="3" fontId="15" fillId="2" borderId="22" xfId="14" applyNumberFormat="1" applyFont="1" applyFill="1" applyBorder="1" applyAlignment="1">
      <alignment horizontal="center" vertical="center" wrapText="1"/>
    </xf>
    <xf numFmtId="3" fontId="14" fillId="0" borderId="42" xfId="15" applyNumberFormat="1" applyFont="1" applyBorder="1" applyAlignment="1">
      <alignment horizontal="center" vertical="center" wrapText="1"/>
    </xf>
    <xf numFmtId="3" fontId="14" fillId="0" borderId="24" xfId="15" applyNumberFormat="1" applyFont="1" applyBorder="1" applyAlignment="1">
      <alignment horizontal="center" vertical="center" wrapText="1"/>
    </xf>
    <xf numFmtId="3" fontId="14" fillId="0" borderId="46" xfId="15" applyNumberFormat="1" applyFont="1" applyBorder="1" applyAlignment="1">
      <alignment horizontal="center" vertical="center" wrapText="1"/>
    </xf>
    <xf numFmtId="3" fontId="15" fillId="2" borderId="22" xfId="15" applyNumberFormat="1" applyFont="1" applyFill="1" applyBorder="1" applyAlignment="1">
      <alignment horizontal="center" vertical="center" wrapText="1"/>
    </xf>
    <xf numFmtId="3" fontId="14" fillId="0" borderId="99" xfId="15" applyNumberFormat="1" applyFont="1" applyBorder="1" applyAlignment="1">
      <alignment horizontal="center" vertical="center" wrapText="1"/>
    </xf>
    <xf numFmtId="3" fontId="14" fillId="0" borderId="29" xfId="15" applyNumberFormat="1" applyFont="1" applyBorder="1" applyAlignment="1">
      <alignment horizontal="center" vertical="center" wrapText="1"/>
    </xf>
    <xf numFmtId="3" fontId="14" fillId="0" borderId="47" xfId="15" applyNumberFormat="1" applyFont="1" applyBorder="1" applyAlignment="1">
      <alignment horizontal="center" vertical="center" wrapText="1"/>
    </xf>
    <xf numFmtId="3" fontId="15" fillId="2" borderId="100" xfId="15" applyNumberFormat="1" applyFont="1" applyFill="1" applyBorder="1" applyAlignment="1">
      <alignment horizontal="center" vertical="center" wrapText="1"/>
    </xf>
    <xf numFmtId="3" fontId="15" fillId="3" borderId="11" xfId="16" applyNumberFormat="1" applyFont="1" applyFill="1" applyBorder="1" applyAlignment="1">
      <alignment horizontal="center" vertical="center" wrapText="1"/>
    </xf>
    <xf numFmtId="3" fontId="15" fillId="3" borderId="15" xfId="16" applyNumberFormat="1" applyFont="1" applyFill="1" applyBorder="1" applyAlignment="1">
      <alignment horizontal="center" vertical="center" wrapText="1"/>
    </xf>
    <xf numFmtId="3" fontId="15" fillId="3" borderId="31" xfId="16" applyNumberFormat="1" applyFont="1" applyFill="1" applyBorder="1" applyAlignment="1">
      <alignment horizontal="center" vertical="center" wrapText="1"/>
    </xf>
    <xf numFmtId="3" fontId="15" fillId="2" borderId="7" xfId="16" applyNumberFormat="1" applyFont="1" applyFill="1" applyBorder="1" applyAlignment="1">
      <alignment horizontal="center" vertical="center" wrapText="1"/>
    </xf>
    <xf numFmtId="3" fontId="14" fillId="0" borderId="88" xfId="16" applyNumberFormat="1" applyFont="1" applyBorder="1" applyAlignment="1">
      <alignment horizontal="center" vertical="center" wrapText="1"/>
    </xf>
    <xf numFmtId="3" fontId="14" fillId="0" borderId="18" xfId="16" applyNumberFormat="1" applyFont="1" applyBorder="1" applyAlignment="1">
      <alignment horizontal="center" vertical="center" wrapText="1"/>
    </xf>
    <xf numFmtId="3" fontId="14" fillId="0" borderId="84" xfId="16" applyNumberFormat="1" applyFont="1" applyBorder="1" applyAlignment="1">
      <alignment horizontal="center" vertical="center" wrapText="1"/>
    </xf>
    <xf numFmtId="3" fontId="15" fillId="2" borderId="93" xfId="16" applyNumberFormat="1" applyFont="1" applyFill="1" applyBorder="1" applyAlignment="1">
      <alignment horizontal="center" vertical="center" wrapText="1"/>
    </xf>
    <xf numFmtId="3" fontId="14" fillId="0" borderId="42" xfId="16" applyNumberFormat="1" applyFont="1" applyBorder="1" applyAlignment="1">
      <alignment horizontal="center" vertical="center" wrapText="1"/>
    </xf>
    <xf numFmtId="3" fontId="14" fillId="0" borderId="24" xfId="16" applyNumberFormat="1" applyFont="1" applyBorder="1" applyAlignment="1">
      <alignment horizontal="center" vertical="center" wrapText="1"/>
    </xf>
    <xf numFmtId="3" fontId="14" fillId="0" borderId="46" xfId="16" applyNumberFormat="1" applyFont="1" applyBorder="1" applyAlignment="1">
      <alignment horizontal="center" vertical="center" wrapText="1"/>
    </xf>
    <xf numFmtId="3" fontId="15" fillId="2" borderId="22" xfId="16" applyNumberFormat="1" applyFont="1" applyFill="1" applyBorder="1" applyAlignment="1">
      <alignment horizontal="center" vertical="center" wrapText="1"/>
    </xf>
    <xf numFmtId="3" fontId="14" fillId="0" borderId="42" xfId="17" applyNumberFormat="1" applyFont="1" applyBorder="1" applyAlignment="1">
      <alignment horizontal="center" vertical="center" wrapText="1"/>
    </xf>
    <xf numFmtId="3" fontId="14" fillId="0" borderId="24" xfId="17" applyNumberFormat="1" applyFont="1" applyBorder="1" applyAlignment="1">
      <alignment horizontal="center" vertical="center" wrapText="1"/>
    </xf>
    <xf numFmtId="3" fontId="14" fillId="0" borderId="46" xfId="17" applyNumberFormat="1" applyFont="1" applyBorder="1" applyAlignment="1">
      <alignment horizontal="center" vertical="center" wrapText="1"/>
    </xf>
    <xf numFmtId="3" fontId="15" fillId="2" borderId="22" xfId="17" applyNumberFormat="1" applyFont="1" applyFill="1" applyBorder="1" applyAlignment="1">
      <alignment horizontal="center" vertical="center" wrapText="1"/>
    </xf>
    <xf numFmtId="0" fontId="87" fillId="0" borderId="16" xfId="1" applyFont="1" applyBorder="1" applyAlignment="1">
      <alignment horizontal="left" vertical="center" wrapText="1"/>
    </xf>
    <xf numFmtId="3" fontId="14" fillId="0" borderId="42" xfId="18" applyNumberFormat="1" applyFont="1" applyBorder="1" applyAlignment="1">
      <alignment horizontal="center" vertical="center" wrapText="1"/>
    </xf>
    <xf numFmtId="3" fontId="14" fillId="0" borderId="24" xfId="18" applyNumberFormat="1" applyFont="1" applyBorder="1" applyAlignment="1">
      <alignment horizontal="center" vertical="center" wrapText="1"/>
    </xf>
    <xf numFmtId="3" fontId="14" fillId="0" borderId="46" xfId="18" applyNumberFormat="1" applyFont="1" applyBorder="1" applyAlignment="1">
      <alignment horizontal="center" vertical="center" wrapText="1"/>
    </xf>
    <xf numFmtId="3" fontId="15" fillId="2" borderId="22" xfId="18" applyNumberFormat="1" applyFont="1" applyFill="1" applyBorder="1" applyAlignment="1">
      <alignment horizontal="center" vertical="center" wrapText="1"/>
    </xf>
    <xf numFmtId="3" fontId="15" fillId="2" borderId="93" xfId="18" applyNumberFormat="1" applyFont="1" applyFill="1" applyBorder="1" applyAlignment="1">
      <alignment horizontal="center" vertical="center" wrapText="1"/>
    </xf>
    <xf numFmtId="0" fontId="87" fillId="0" borderId="8" xfId="1" applyFont="1" applyBorder="1" applyAlignment="1">
      <alignment horizontal="left" vertical="center" wrapText="1"/>
    </xf>
    <xf numFmtId="3" fontId="15" fillId="2" borderId="100" xfId="18" applyNumberFormat="1" applyFont="1" applyFill="1" applyBorder="1" applyAlignment="1">
      <alignment horizontal="center" vertical="center" wrapText="1"/>
    </xf>
    <xf numFmtId="3" fontId="15" fillId="3" borderId="11" xfId="19" applyNumberFormat="1" applyFont="1" applyFill="1" applyBorder="1" applyAlignment="1">
      <alignment horizontal="center" vertical="center" wrapText="1"/>
    </xf>
    <xf numFmtId="3" fontId="15" fillId="3" borderId="15" xfId="19" applyNumberFormat="1" applyFont="1" applyFill="1" applyBorder="1" applyAlignment="1">
      <alignment horizontal="center" vertical="center" wrapText="1"/>
    </xf>
    <xf numFmtId="3" fontId="15" fillId="3" borderId="31" xfId="19" applyNumberFormat="1" applyFont="1" applyFill="1" applyBorder="1" applyAlignment="1">
      <alignment horizontal="center" vertical="center" wrapText="1"/>
    </xf>
    <xf numFmtId="3" fontId="15" fillId="2" borderId="7" xfId="19" applyNumberFormat="1" applyFont="1" applyFill="1" applyBorder="1" applyAlignment="1">
      <alignment horizontal="center" vertical="center" wrapText="1"/>
    </xf>
    <xf numFmtId="0" fontId="87" fillId="0" borderId="17" xfId="1" applyFont="1" applyBorder="1" applyAlignment="1">
      <alignment horizontal="left" vertical="center" wrapText="1"/>
    </xf>
    <xf numFmtId="3" fontId="14" fillId="0" borderId="88" xfId="19" applyNumberFormat="1" applyFont="1" applyBorder="1" applyAlignment="1">
      <alignment horizontal="center" vertical="center" wrapText="1"/>
    </xf>
    <xf numFmtId="3" fontId="14" fillId="0" borderId="18" xfId="19" applyNumberFormat="1" applyFont="1" applyBorder="1" applyAlignment="1">
      <alignment horizontal="center" vertical="center" wrapText="1"/>
    </xf>
    <xf numFmtId="3" fontId="14" fillId="0" borderId="84" xfId="19" applyNumberFormat="1" applyFont="1" applyBorder="1" applyAlignment="1">
      <alignment horizontal="center" vertical="center" wrapText="1"/>
    </xf>
    <xf numFmtId="3" fontId="15" fillId="2" borderId="93" xfId="19" applyNumberFormat="1" applyFont="1" applyFill="1" applyBorder="1" applyAlignment="1">
      <alignment horizontal="center" vertical="center" wrapText="1"/>
    </xf>
    <xf numFmtId="3" fontId="14" fillId="0" borderId="42" xfId="19" applyNumberFormat="1" applyFont="1" applyBorder="1" applyAlignment="1">
      <alignment horizontal="center" vertical="center" wrapText="1"/>
    </xf>
    <xf numFmtId="3" fontId="14" fillId="0" borderId="24" xfId="19" applyNumberFormat="1" applyFont="1" applyBorder="1" applyAlignment="1">
      <alignment horizontal="center" vertical="center" wrapText="1"/>
    </xf>
    <xf numFmtId="3" fontId="14" fillId="0" borderId="46" xfId="19" applyNumberFormat="1" applyFont="1" applyBorder="1" applyAlignment="1">
      <alignment horizontal="center" vertical="center" wrapText="1"/>
    </xf>
    <xf numFmtId="3" fontId="15" fillId="2" borderId="22" xfId="19" applyNumberFormat="1" applyFont="1" applyFill="1" applyBorder="1" applyAlignment="1">
      <alignment horizontal="center" vertical="center" wrapText="1"/>
    </xf>
    <xf numFmtId="3" fontId="14" fillId="0" borderId="42" xfId="20" applyNumberFormat="1" applyFont="1" applyBorder="1" applyAlignment="1">
      <alignment horizontal="center" vertical="center" wrapText="1"/>
    </xf>
    <xf numFmtId="3" fontId="14" fillId="0" borderId="24" xfId="20" applyNumberFormat="1" applyFont="1" applyBorder="1" applyAlignment="1">
      <alignment horizontal="center" vertical="center" wrapText="1"/>
    </xf>
    <xf numFmtId="3" fontId="14" fillId="0" borderId="46" xfId="20" applyNumberFormat="1" applyFont="1" applyBorder="1" applyAlignment="1">
      <alignment horizontal="center" vertical="center" wrapText="1"/>
    </xf>
    <xf numFmtId="3" fontId="15" fillId="2" borderId="22" xfId="20" applyNumberFormat="1" applyFont="1" applyFill="1" applyBorder="1" applyAlignment="1">
      <alignment horizontal="center" vertical="center" wrapText="1"/>
    </xf>
    <xf numFmtId="3" fontId="15" fillId="3" borderId="11" xfId="21" applyNumberFormat="1" applyFont="1" applyFill="1" applyBorder="1" applyAlignment="1">
      <alignment horizontal="center" vertical="center" wrapText="1"/>
    </xf>
    <xf numFmtId="3" fontId="15" fillId="3" borderId="15" xfId="21" applyNumberFormat="1" applyFont="1" applyFill="1" applyBorder="1" applyAlignment="1">
      <alignment horizontal="center" vertical="center" wrapText="1"/>
    </xf>
    <xf numFmtId="3" fontId="15" fillId="3" borderId="31" xfId="21" applyNumberFormat="1" applyFont="1" applyFill="1" applyBorder="1" applyAlignment="1">
      <alignment horizontal="center" vertical="center" wrapText="1"/>
    </xf>
    <xf numFmtId="3" fontId="15" fillId="2" borderId="7" xfId="21" applyNumberFormat="1" applyFont="1" applyFill="1" applyBorder="1" applyAlignment="1">
      <alignment horizontal="center" vertical="center" wrapText="1"/>
    </xf>
    <xf numFmtId="3" fontId="14" fillId="0" borderId="88" xfId="22" applyNumberFormat="1" applyFont="1" applyBorder="1" applyAlignment="1">
      <alignment horizontal="center" vertical="center" wrapText="1"/>
    </xf>
    <xf numFmtId="3" fontId="14" fillId="0" borderId="18" xfId="22" applyNumberFormat="1" applyFont="1" applyBorder="1" applyAlignment="1">
      <alignment horizontal="center" vertical="center" wrapText="1"/>
    </xf>
    <xf numFmtId="3" fontId="14" fillId="0" borderId="84" xfId="22" applyNumberFormat="1" applyFont="1" applyBorder="1" applyAlignment="1">
      <alignment horizontal="center" vertical="center" wrapText="1"/>
    </xf>
    <xf numFmtId="3" fontId="15" fillId="2" borderId="93" xfId="22" applyNumberFormat="1" applyFont="1" applyFill="1" applyBorder="1" applyAlignment="1">
      <alignment horizontal="center" vertical="center" wrapText="1"/>
    </xf>
    <xf numFmtId="3" fontId="14" fillId="0" borderId="42" xfId="23" applyNumberFormat="1" applyFont="1" applyBorder="1" applyAlignment="1">
      <alignment horizontal="center" vertical="center" wrapText="1"/>
    </xf>
    <xf numFmtId="3" fontId="14" fillId="0" borderId="24" xfId="23" applyNumberFormat="1" applyFont="1" applyBorder="1" applyAlignment="1">
      <alignment horizontal="center" vertical="center" wrapText="1"/>
    </xf>
    <xf numFmtId="3" fontId="14" fillId="0" borderId="46" xfId="23" applyNumberFormat="1" applyFont="1" applyBorder="1" applyAlignment="1">
      <alignment horizontal="center" vertical="center" wrapText="1"/>
    </xf>
    <xf numFmtId="3" fontId="15" fillId="2" borderId="22" xfId="23" applyNumberFormat="1" applyFont="1" applyFill="1" applyBorder="1" applyAlignment="1">
      <alignment horizontal="center" vertical="center" wrapText="1"/>
    </xf>
    <xf numFmtId="3" fontId="15" fillId="3" borderId="11" xfId="24" applyNumberFormat="1" applyFont="1" applyFill="1" applyBorder="1" applyAlignment="1">
      <alignment horizontal="center" vertical="center" wrapText="1"/>
    </xf>
    <xf numFmtId="3" fontId="15" fillId="3" borderId="15" xfId="24" applyNumberFormat="1" applyFont="1" applyFill="1" applyBorder="1" applyAlignment="1">
      <alignment horizontal="center" vertical="center" wrapText="1"/>
    </xf>
    <xf numFmtId="3" fontId="15" fillId="3" borderId="31" xfId="24" applyNumberFormat="1" applyFont="1" applyFill="1" applyBorder="1" applyAlignment="1">
      <alignment horizontal="center" vertical="center" wrapText="1"/>
    </xf>
    <xf numFmtId="3" fontId="15" fillId="2" borderId="7" xfId="24" applyNumberFormat="1" applyFont="1" applyFill="1" applyBorder="1" applyAlignment="1">
      <alignment horizontal="center" vertical="center" wrapText="1"/>
    </xf>
    <xf numFmtId="3" fontId="14" fillId="0" borderId="88" xfId="24" applyNumberFormat="1" applyFont="1" applyBorder="1" applyAlignment="1">
      <alignment horizontal="center" vertical="center" wrapText="1"/>
    </xf>
    <xf numFmtId="3" fontId="14" fillId="0" borderId="18" xfId="24" applyNumberFormat="1" applyFont="1" applyBorder="1" applyAlignment="1">
      <alignment horizontal="center" vertical="center" wrapText="1"/>
    </xf>
    <xf numFmtId="3" fontId="14" fillId="0" borderId="84" xfId="24" applyNumberFormat="1" applyFont="1" applyBorder="1" applyAlignment="1">
      <alignment horizontal="center" vertical="center" wrapText="1"/>
    </xf>
    <xf numFmtId="3" fontId="15" fillId="2" borderId="93" xfId="24" applyNumberFormat="1" applyFont="1" applyFill="1" applyBorder="1" applyAlignment="1">
      <alignment horizontal="center" vertical="center" wrapText="1"/>
    </xf>
    <xf numFmtId="3" fontId="14" fillId="0" borderId="42" xfId="24" applyNumberFormat="1" applyFont="1" applyBorder="1" applyAlignment="1">
      <alignment horizontal="center" vertical="center" wrapText="1"/>
    </xf>
    <xf numFmtId="3" fontId="14" fillId="0" borderId="24" xfId="24" applyNumberFormat="1" applyFont="1" applyBorder="1" applyAlignment="1">
      <alignment horizontal="center" vertical="center" wrapText="1"/>
    </xf>
    <xf numFmtId="3" fontId="14" fillId="0" borderId="46" xfId="24" applyNumberFormat="1" applyFont="1" applyBorder="1" applyAlignment="1">
      <alignment horizontal="center" vertical="center" wrapText="1"/>
    </xf>
    <xf numFmtId="3" fontId="15" fillId="2" borderId="22" xfId="24" applyNumberFormat="1" applyFont="1" applyFill="1" applyBorder="1" applyAlignment="1">
      <alignment horizontal="center" vertical="center" wrapText="1"/>
    </xf>
    <xf numFmtId="3" fontId="14" fillId="0" borderId="99" xfId="24" applyNumberFormat="1" applyFont="1" applyBorder="1" applyAlignment="1">
      <alignment horizontal="center" vertical="center" wrapText="1"/>
    </xf>
    <xf numFmtId="3" fontId="14" fillId="0" borderId="29" xfId="24" applyNumberFormat="1" applyFont="1" applyBorder="1" applyAlignment="1">
      <alignment horizontal="center" vertical="center" wrapText="1"/>
    </xf>
    <xf numFmtId="3" fontId="14" fillId="0" borderId="47" xfId="24" applyNumberFormat="1" applyFont="1" applyBorder="1" applyAlignment="1">
      <alignment horizontal="center" vertical="center" wrapText="1"/>
    </xf>
    <xf numFmtId="3" fontId="15" fillId="2" borderId="100" xfId="24" applyNumberFormat="1" applyFont="1" applyFill="1" applyBorder="1" applyAlignment="1">
      <alignment horizontal="center" vertical="center" wrapText="1"/>
    </xf>
    <xf numFmtId="3" fontId="15" fillId="3" borderId="11" xfId="25" applyNumberFormat="1" applyFont="1" applyFill="1" applyBorder="1" applyAlignment="1">
      <alignment horizontal="center" vertical="center" wrapText="1"/>
    </xf>
    <xf numFmtId="3" fontId="15" fillId="3" borderId="15" xfId="25" applyNumberFormat="1" applyFont="1" applyFill="1" applyBorder="1" applyAlignment="1">
      <alignment horizontal="center" vertical="center" wrapText="1"/>
    </xf>
    <xf numFmtId="3" fontId="15" fillId="3" borderId="31" xfId="25" applyNumberFormat="1" applyFont="1" applyFill="1" applyBorder="1" applyAlignment="1">
      <alignment horizontal="center" vertical="center" wrapText="1"/>
    </xf>
    <xf numFmtId="3" fontId="15" fillId="2" borderId="7" xfId="25" applyNumberFormat="1" applyFont="1" applyFill="1" applyBorder="1" applyAlignment="1">
      <alignment horizontal="center" vertical="center" wrapText="1"/>
    </xf>
    <xf numFmtId="3" fontId="14" fillId="0" borderId="88" xfId="25" applyNumberFormat="1" applyFont="1" applyBorder="1" applyAlignment="1">
      <alignment horizontal="center" vertical="center" wrapText="1"/>
    </xf>
    <xf numFmtId="3" fontId="14" fillId="0" borderId="18" xfId="25" applyNumberFormat="1" applyFont="1" applyBorder="1" applyAlignment="1">
      <alignment horizontal="center" vertical="center" wrapText="1"/>
    </xf>
    <xf numFmtId="3" fontId="14" fillId="0" borderId="84" xfId="25" applyNumberFormat="1" applyFont="1" applyBorder="1" applyAlignment="1">
      <alignment horizontal="center" vertical="center" wrapText="1"/>
    </xf>
    <xf numFmtId="3" fontId="15" fillId="2" borderId="93" xfId="25" applyNumberFormat="1" applyFont="1" applyFill="1" applyBorder="1" applyAlignment="1">
      <alignment horizontal="center" vertical="center" wrapText="1"/>
    </xf>
    <xf numFmtId="3" fontId="14" fillId="0" borderId="42" xfId="25" applyNumberFormat="1" applyFont="1" applyBorder="1" applyAlignment="1">
      <alignment horizontal="center" vertical="center" wrapText="1"/>
    </xf>
    <xf numFmtId="3" fontId="14" fillId="0" borderId="24" xfId="25" applyNumberFormat="1" applyFont="1" applyBorder="1" applyAlignment="1">
      <alignment horizontal="center" vertical="center" wrapText="1"/>
    </xf>
    <xf numFmtId="3" fontId="14" fillId="0" borderId="46" xfId="25" applyNumberFormat="1" applyFont="1" applyBorder="1" applyAlignment="1">
      <alignment horizontal="center" vertical="center" wrapText="1"/>
    </xf>
    <xf numFmtId="3" fontId="15" fillId="2" borderId="22" xfId="25" applyNumberFormat="1" applyFont="1" applyFill="1" applyBorder="1" applyAlignment="1">
      <alignment horizontal="center" vertical="center" wrapText="1"/>
    </xf>
    <xf numFmtId="3" fontId="14" fillId="0" borderId="42" xfId="26" applyNumberFormat="1" applyFont="1" applyBorder="1" applyAlignment="1">
      <alignment horizontal="center" vertical="center" wrapText="1"/>
    </xf>
    <xf numFmtId="3" fontId="14" fillId="0" borderId="24" xfId="26" applyNumberFormat="1" applyFont="1" applyBorder="1" applyAlignment="1">
      <alignment horizontal="center" vertical="center" wrapText="1"/>
    </xf>
    <xf numFmtId="3" fontId="14" fillId="0" borderId="46" xfId="26" applyNumberFormat="1" applyFont="1" applyBorder="1" applyAlignment="1">
      <alignment horizontal="center" vertical="center" wrapText="1"/>
    </xf>
    <xf numFmtId="3" fontId="15" fillId="2" borderId="22" xfId="26" applyNumberFormat="1" applyFont="1" applyFill="1" applyBorder="1" applyAlignment="1">
      <alignment horizontal="center" vertical="center" wrapText="1"/>
    </xf>
    <xf numFmtId="3" fontId="15" fillId="3" borderId="11" xfId="27" applyNumberFormat="1" applyFont="1" applyFill="1" applyBorder="1" applyAlignment="1">
      <alignment horizontal="center" vertical="center" wrapText="1"/>
    </xf>
    <xf numFmtId="3" fontId="15" fillId="3" borderId="15" xfId="27" applyNumberFormat="1" applyFont="1" applyFill="1" applyBorder="1" applyAlignment="1">
      <alignment horizontal="center" vertical="center" wrapText="1"/>
    </xf>
    <xf numFmtId="3" fontId="15" fillId="3" borderId="31" xfId="27" applyNumberFormat="1" applyFont="1" applyFill="1" applyBorder="1" applyAlignment="1">
      <alignment horizontal="center" vertical="center" wrapText="1"/>
    </xf>
    <xf numFmtId="3" fontId="15" fillId="2" borderId="7" xfId="27" applyNumberFormat="1" applyFont="1" applyFill="1" applyBorder="1" applyAlignment="1">
      <alignment horizontal="center" vertical="center" wrapText="1"/>
    </xf>
    <xf numFmtId="3" fontId="14" fillId="0" borderId="88" xfId="27" applyNumberFormat="1" applyFont="1" applyBorder="1" applyAlignment="1">
      <alignment horizontal="center" vertical="center" wrapText="1"/>
    </xf>
    <xf numFmtId="3" fontId="14" fillId="0" borderId="18" xfId="27" applyNumberFormat="1" applyFont="1" applyBorder="1" applyAlignment="1">
      <alignment horizontal="center" vertical="center" wrapText="1"/>
    </xf>
    <xf numFmtId="3" fontId="14" fillId="0" borderId="84" xfId="27" applyNumberFormat="1" applyFont="1" applyBorder="1" applyAlignment="1">
      <alignment horizontal="center" vertical="center" wrapText="1"/>
    </xf>
    <xf numFmtId="3" fontId="15" fillId="2" borderId="93" xfId="27" applyNumberFormat="1" applyFont="1" applyFill="1" applyBorder="1" applyAlignment="1">
      <alignment horizontal="center" vertical="center" wrapText="1"/>
    </xf>
    <xf numFmtId="3" fontId="14" fillId="0" borderId="42" xfId="27" applyNumberFormat="1" applyFont="1" applyBorder="1" applyAlignment="1">
      <alignment horizontal="center" vertical="center" wrapText="1"/>
    </xf>
    <xf numFmtId="3" fontId="14" fillId="0" borderId="24" xfId="27" applyNumberFormat="1" applyFont="1" applyBorder="1" applyAlignment="1">
      <alignment horizontal="center" vertical="center" wrapText="1"/>
    </xf>
    <xf numFmtId="3" fontId="14" fillId="0" borderId="46" xfId="27" applyNumberFormat="1" applyFont="1" applyBorder="1" applyAlignment="1">
      <alignment horizontal="center" vertical="center" wrapText="1"/>
    </xf>
    <xf numFmtId="3" fontId="15" fillId="2" borderId="22" xfId="27" applyNumberFormat="1" applyFont="1" applyFill="1" applyBorder="1" applyAlignment="1">
      <alignment horizontal="center" vertical="center" wrapText="1"/>
    </xf>
    <xf numFmtId="0" fontId="87" fillId="0" borderId="28" xfId="1" applyFont="1" applyBorder="1" applyAlignment="1">
      <alignment horizontal="left" vertical="center" wrapText="1"/>
    </xf>
    <xf numFmtId="3" fontId="14" fillId="0" borderId="99" xfId="27" applyNumberFormat="1" applyFont="1" applyBorder="1" applyAlignment="1">
      <alignment horizontal="center" vertical="center" wrapText="1"/>
    </xf>
    <xf numFmtId="3" fontId="14" fillId="0" borderId="29" xfId="27" applyNumberFormat="1" applyFont="1" applyBorder="1" applyAlignment="1">
      <alignment horizontal="center" vertical="center" wrapText="1"/>
    </xf>
    <xf numFmtId="3" fontId="14" fillId="0" borderId="47" xfId="27" applyNumberFormat="1" applyFont="1" applyBorder="1" applyAlignment="1">
      <alignment horizontal="center" vertical="center" wrapText="1"/>
    </xf>
    <xf numFmtId="3" fontId="15" fillId="2" borderId="100" xfId="27" applyNumberFormat="1" applyFont="1" applyFill="1" applyBorder="1" applyAlignment="1">
      <alignment horizontal="center" vertical="center" wrapText="1"/>
    </xf>
    <xf numFmtId="3" fontId="15" fillId="3" borderId="11" xfId="28" applyNumberFormat="1" applyFont="1" applyFill="1" applyBorder="1" applyAlignment="1">
      <alignment horizontal="center" vertical="center" wrapText="1"/>
    </xf>
    <xf numFmtId="3" fontId="15" fillId="3" borderId="15" xfId="28" applyNumberFormat="1" applyFont="1" applyFill="1" applyBorder="1" applyAlignment="1">
      <alignment horizontal="center" vertical="center" wrapText="1"/>
    </xf>
    <xf numFmtId="3" fontId="15" fillId="3" borderId="31" xfId="28" applyNumberFormat="1" applyFont="1" applyFill="1" applyBorder="1" applyAlignment="1">
      <alignment horizontal="center" vertical="center" wrapText="1"/>
    </xf>
    <xf numFmtId="3" fontId="15" fillId="2" borderId="7" xfId="28" applyNumberFormat="1" applyFont="1" applyFill="1" applyBorder="1" applyAlignment="1">
      <alignment horizontal="center" vertical="center" wrapText="1"/>
    </xf>
    <xf numFmtId="0" fontId="87" fillId="0" borderId="96" xfId="1" applyFont="1" applyBorder="1" applyAlignment="1">
      <alignment horizontal="left" vertical="center" wrapText="1"/>
    </xf>
    <xf numFmtId="3" fontId="14" fillId="0" borderId="102" xfId="28" applyNumberFormat="1" applyFont="1" applyBorder="1" applyAlignment="1">
      <alignment horizontal="center" vertical="center" wrapText="1"/>
    </xf>
    <xf numFmtId="3" fontId="14" fillId="0" borderId="36" xfId="28" applyNumberFormat="1" applyFont="1" applyBorder="1" applyAlignment="1">
      <alignment horizontal="center" vertical="center" wrapText="1"/>
    </xf>
    <xf numFmtId="3" fontId="14" fillId="0" borderId="97" xfId="28" applyNumberFormat="1" applyFont="1" applyBorder="1" applyAlignment="1">
      <alignment horizontal="center" vertical="center" wrapText="1"/>
    </xf>
    <xf numFmtId="3" fontId="15" fillId="2" borderId="37" xfId="28" applyNumberFormat="1" applyFont="1" applyFill="1" applyBorder="1" applyAlignment="1">
      <alignment horizontal="center" vertical="center" wrapText="1"/>
    </xf>
    <xf numFmtId="3" fontId="15" fillId="3" borderId="11" xfId="29" applyNumberFormat="1" applyFont="1" applyFill="1" applyBorder="1" applyAlignment="1">
      <alignment horizontal="center" vertical="center" wrapText="1"/>
    </xf>
    <xf numFmtId="3" fontId="15" fillId="3" borderId="15" xfId="29" applyNumberFormat="1" applyFont="1" applyFill="1" applyBorder="1" applyAlignment="1">
      <alignment horizontal="center" vertical="center" wrapText="1"/>
    </xf>
    <xf numFmtId="3" fontId="15" fillId="3" borderId="31" xfId="29" applyNumberFormat="1" applyFont="1" applyFill="1" applyBorder="1" applyAlignment="1">
      <alignment horizontal="center" vertical="center" wrapText="1"/>
    </xf>
    <xf numFmtId="3" fontId="15" fillId="2" borderId="7" xfId="29" applyNumberFormat="1" applyFont="1" applyFill="1" applyBorder="1" applyAlignment="1">
      <alignment horizontal="center" vertical="center" wrapText="1"/>
    </xf>
    <xf numFmtId="3" fontId="14" fillId="0" borderId="88" xfId="29" applyNumberFormat="1" applyFont="1" applyBorder="1" applyAlignment="1">
      <alignment horizontal="center" vertical="center" wrapText="1"/>
    </xf>
    <xf numFmtId="3" fontId="14" fillId="0" borderId="18" xfId="29" applyNumberFormat="1" applyFont="1" applyBorder="1" applyAlignment="1">
      <alignment horizontal="center" vertical="center" wrapText="1"/>
    </xf>
    <xf numFmtId="3" fontId="14" fillId="0" borderId="84" xfId="29" applyNumberFormat="1" applyFont="1" applyBorder="1" applyAlignment="1">
      <alignment horizontal="center" vertical="center" wrapText="1"/>
    </xf>
    <xf numFmtId="3" fontId="15" fillId="2" borderId="93" xfId="29" applyNumberFormat="1" applyFont="1" applyFill="1" applyBorder="1" applyAlignment="1">
      <alignment horizontal="center" vertical="center" wrapText="1"/>
    </xf>
    <xf numFmtId="3" fontId="14" fillId="0" borderId="42" xfId="29" applyNumberFormat="1" applyFont="1" applyBorder="1" applyAlignment="1">
      <alignment horizontal="center" vertical="center" wrapText="1"/>
    </xf>
    <xf numFmtId="3" fontId="14" fillId="0" borderId="24" xfId="29" applyNumberFormat="1" applyFont="1" applyBorder="1" applyAlignment="1">
      <alignment horizontal="center" vertical="center" wrapText="1"/>
    </xf>
    <xf numFmtId="3" fontId="14" fillId="0" borderId="46" xfId="29" applyNumberFormat="1" applyFont="1" applyBorder="1" applyAlignment="1">
      <alignment horizontal="center" vertical="center" wrapText="1"/>
    </xf>
    <xf numFmtId="3" fontId="15" fillId="2" borderId="22" xfId="29" applyNumberFormat="1" applyFont="1" applyFill="1" applyBorder="1" applyAlignment="1">
      <alignment horizontal="center" vertical="center" wrapText="1"/>
    </xf>
    <xf numFmtId="3" fontId="14" fillId="0" borderId="99" xfId="29" applyNumberFormat="1" applyFont="1" applyBorder="1" applyAlignment="1">
      <alignment horizontal="center" vertical="center" wrapText="1"/>
    </xf>
    <xf numFmtId="3" fontId="14" fillId="0" borderId="29" xfId="29" applyNumberFormat="1" applyFont="1" applyBorder="1" applyAlignment="1">
      <alignment horizontal="center" vertical="center" wrapText="1"/>
    </xf>
    <xf numFmtId="3" fontId="14" fillId="0" borderId="47" xfId="29" applyNumberFormat="1" applyFont="1" applyBorder="1" applyAlignment="1">
      <alignment horizontal="center" vertical="center" wrapText="1"/>
    </xf>
    <xf numFmtId="3" fontId="15" fillId="2" borderId="100" xfId="29" applyNumberFormat="1" applyFont="1" applyFill="1" applyBorder="1" applyAlignment="1">
      <alignment horizontal="center" vertical="center" wrapText="1"/>
    </xf>
    <xf numFmtId="3" fontId="15" fillId="3" borderId="11" xfId="30" applyNumberFormat="1" applyFont="1" applyFill="1" applyBorder="1" applyAlignment="1">
      <alignment horizontal="center" vertical="center" wrapText="1"/>
    </xf>
    <xf numFmtId="3" fontId="15" fillId="3" borderId="15" xfId="30" applyNumberFormat="1" applyFont="1" applyFill="1" applyBorder="1" applyAlignment="1">
      <alignment horizontal="center" vertical="center" wrapText="1"/>
    </xf>
    <xf numFmtId="3" fontId="15" fillId="3" borderId="31" xfId="30" applyNumberFormat="1" applyFont="1" applyFill="1" applyBorder="1" applyAlignment="1">
      <alignment horizontal="center" vertical="center" wrapText="1"/>
    </xf>
    <xf numFmtId="3" fontId="15" fillId="2" borderId="13" xfId="30" applyNumberFormat="1" applyFont="1" applyFill="1" applyBorder="1" applyAlignment="1">
      <alignment horizontal="center" vertical="center" wrapText="1"/>
    </xf>
    <xf numFmtId="3" fontId="15" fillId="3" borderId="1" xfId="30" applyNumberFormat="1" applyFont="1" applyFill="1" applyBorder="1" applyAlignment="1">
      <alignment horizontal="center" vertical="center" wrapText="1"/>
    </xf>
    <xf numFmtId="3" fontId="15" fillId="3" borderId="87" xfId="30" applyNumberFormat="1" applyFont="1" applyFill="1" applyBorder="1" applyAlignment="1">
      <alignment horizontal="center" vertical="center" wrapText="1"/>
    </xf>
    <xf numFmtId="0" fontId="14" fillId="0" borderId="0" xfId="1" applyFont="1" applyAlignment="1">
      <alignment horizontal="left" vertical="center" wrapText="1"/>
    </xf>
    <xf numFmtId="3" fontId="15" fillId="0" borderId="0" xfId="1" applyNumberFormat="1" applyFont="1" applyFill="1" applyBorder="1" applyAlignment="1">
      <alignment wrapText="1"/>
    </xf>
    <xf numFmtId="183" fontId="15" fillId="0" borderId="0" xfId="1" applyNumberFormat="1" applyFont="1" applyFill="1" applyBorder="1" applyAlignment="1">
      <alignment wrapText="1"/>
    </xf>
    <xf numFmtId="184" fontId="14" fillId="0" borderId="0" xfId="1" applyNumberFormat="1" applyFont="1" applyAlignment="1">
      <alignment wrapText="1"/>
    </xf>
    <xf numFmtId="3" fontId="15" fillId="2" borderId="10" xfId="2" applyNumberFormat="1" applyFont="1" applyFill="1" applyBorder="1" applyAlignment="1">
      <alignment horizontal="center" vertical="center" wrapText="1"/>
    </xf>
    <xf numFmtId="3" fontId="15" fillId="2" borderId="15" xfId="2" applyNumberFormat="1" applyFont="1" applyFill="1" applyBorder="1" applyAlignment="1">
      <alignment horizontal="center" vertical="center" wrapText="1"/>
    </xf>
    <xf numFmtId="3" fontId="15" fillId="2" borderId="12" xfId="2" applyNumberFormat="1" applyFont="1" applyFill="1" applyBorder="1" applyAlignment="1">
      <alignment horizontal="center" vertical="center" wrapText="1"/>
    </xf>
    <xf numFmtId="3" fontId="14" fillId="0" borderId="46" xfId="2" applyNumberFormat="1" applyFont="1" applyFill="1" applyBorder="1" applyAlignment="1">
      <alignment horizontal="center" vertical="center" wrapText="1"/>
    </xf>
    <xf numFmtId="3" fontId="14" fillId="0" borderId="42" xfId="2" applyNumberFormat="1" applyFont="1" applyFill="1" applyBorder="1" applyAlignment="1">
      <alignment horizontal="center" vertical="center" wrapText="1"/>
    </xf>
    <xf numFmtId="3" fontId="14" fillId="0" borderId="90" xfId="2" applyNumberFormat="1" applyFont="1" applyFill="1" applyBorder="1" applyAlignment="1">
      <alignment horizontal="center" vertical="center" wrapText="1"/>
    </xf>
    <xf numFmtId="3" fontId="14" fillId="0" borderId="96" xfId="2" applyNumberFormat="1" applyFont="1" applyFill="1" applyBorder="1" applyAlignment="1">
      <alignment horizontal="center" vertical="center" wrapText="1"/>
    </xf>
    <xf numFmtId="3" fontId="14" fillId="0" borderId="36" xfId="2" applyNumberFormat="1" applyFont="1" applyFill="1" applyBorder="1" applyAlignment="1">
      <alignment horizontal="center" vertical="center" wrapText="1"/>
    </xf>
    <xf numFmtId="3" fontId="14" fillId="0" borderId="98" xfId="2" applyNumberFormat="1" applyFont="1" applyFill="1" applyBorder="1" applyAlignment="1">
      <alignment horizontal="center" vertical="center" wrapText="1"/>
    </xf>
    <xf numFmtId="185" fontId="14" fillId="0" borderId="0" xfId="1" applyNumberFormat="1" applyFont="1" applyFill="1" applyBorder="1" applyAlignment="1">
      <alignment wrapText="1"/>
    </xf>
    <xf numFmtId="184" fontId="14" fillId="0" borderId="0" xfId="1575" applyNumberFormat="1" applyFont="1" applyFill="1" applyBorder="1" applyAlignment="1">
      <alignment wrapText="1"/>
    </xf>
    <xf numFmtId="183" fontId="14" fillId="0" borderId="0" xfId="1" applyNumberFormat="1" applyFont="1" applyAlignment="1">
      <alignment wrapText="1"/>
    </xf>
    <xf numFmtId="0" fontId="14" fillId="0" borderId="0" xfId="1" applyFont="1" applyAlignment="1">
      <alignment horizontal="left" wrapText="1"/>
    </xf>
    <xf numFmtId="3" fontId="15" fillId="2" borderId="34" xfId="2" applyNumberFormat="1" applyFont="1" applyFill="1" applyBorder="1" applyAlignment="1">
      <alignment horizontal="center" vertical="center" wrapText="1"/>
    </xf>
    <xf numFmtId="3" fontId="15" fillId="2" borderId="95" xfId="2" applyNumberFormat="1" applyFont="1" applyFill="1" applyBorder="1" applyAlignment="1">
      <alignment horizontal="center" vertical="center" wrapText="1"/>
    </xf>
    <xf numFmtId="3" fontId="15" fillId="2" borderId="58" xfId="2" applyNumberFormat="1" applyFont="1" applyFill="1" applyBorder="1" applyAlignment="1">
      <alignment horizontal="center" vertical="center" wrapText="1"/>
    </xf>
    <xf numFmtId="0" fontId="20" fillId="3" borderId="6" xfId="1565" applyFont="1" applyFill="1" applyBorder="1" applyAlignment="1">
      <alignment horizontal="center" vertical="center" wrapText="1"/>
    </xf>
    <xf numFmtId="0" fontId="20" fillId="3" borderId="12" xfId="1565" applyFont="1" applyFill="1" applyBorder="1" applyAlignment="1">
      <alignment horizontal="center" vertical="center" wrapText="1"/>
    </xf>
    <xf numFmtId="0" fontId="20" fillId="3" borderId="31" xfId="1565" applyFont="1" applyFill="1" applyBorder="1" applyAlignment="1">
      <alignment horizontal="center" vertical="center" wrapText="1"/>
    </xf>
    <xf numFmtId="3" fontId="15" fillId="3" borderId="10" xfId="19" applyNumberFormat="1" applyFont="1" applyFill="1" applyBorder="1" applyAlignment="1">
      <alignment horizontal="center" vertical="center" wrapText="1"/>
    </xf>
    <xf numFmtId="0" fontId="96" fillId="0" borderId="0" xfId="32" applyFont="1"/>
    <xf numFmtId="0" fontId="15" fillId="0" borderId="0" xfId="1" applyFont="1" applyAlignment="1">
      <alignment horizontal="right" wrapText="1"/>
    </xf>
    <xf numFmtId="0" fontId="96" fillId="0" borderId="0" xfId="1508" applyFont="1"/>
    <xf numFmtId="0" fontId="85" fillId="0" borderId="0" xfId="44" applyFont="1"/>
    <xf numFmtId="0" fontId="20" fillId="65" borderId="13" xfId="44" applyFont="1" applyFill="1" applyBorder="1" applyAlignment="1">
      <alignment horizontal="center" vertical="center" wrapText="1"/>
    </xf>
    <xf numFmtId="0" fontId="20" fillId="65" borderId="7" xfId="44" applyFont="1" applyFill="1" applyBorder="1" applyAlignment="1">
      <alignment horizontal="center" vertical="center" wrapText="1"/>
    </xf>
    <xf numFmtId="3" fontId="20" fillId="3" borderId="10" xfId="1196" applyNumberFormat="1" applyFont="1" applyFill="1" applyBorder="1" applyAlignment="1">
      <alignment horizontal="center" vertical="center"/>
    </xf>
    <xf numFmtId="3" fontId="20" fillId="3" borderId="15" xfId="1196" applyNumberFormat="1" applyFont="1" applyFill="1" applyBorder="1" applyAlignment="1">
      <alignment horizontal="center" vertical="center"/>
    </xf>
    <xf numFmtId="3" fontId="20" fillId="3" borderId="12" xfId="1196" applyNumberFormat="1" applyFont="1" applyFill="1" applyBorder="1" applyAlignment="1">
      <alignment horizontal="center" vertical="center"/>
    </xf>
    <xf numFmtId="3" fontId="20" fillId="3" borderId="13" xfId="1196" applyNumberFormat="1" applyFont="1" applyFill="1" applyBorder="1" applyAlignment="1">
      <alignment horizontal="center" vertical="center"/>
    </xf>
    <xf numFmtId="3" fontId="15" fillId="3" borderId="15" xfId="1508" applyNumberFormat="1" applyFont="1" applyFill="1" applyBorder="1" applyAlignment="1">
      <alignment horizontal="center" vertical="center"/>
    </xf>
    <xf numFmtId="3" fontId="15" fillId="3" borderId="12" xfId="1508" applyNumberFormat="1" applyFont="1" applyFill="1" applyBorder="1" applyAlignment="1">
      <alignment horizontal="center" vertical="center"/>
    </xf>
    <xf numFmtId="3" fontId="15" fillId="2" borderId="13" xfId="1508" applyNumberFormat="1" applyFont="1" applyFill="1" applyBorder="1" applyAlignment="1">
      <alignment horizontal="center" vertical="center"/>
    </xf>
    <xf numFmtId="0" fontId="85" fillId="0" borderId="17" xfId="44" applyFont="1" applyBorder="1" applyAlignment="1">
      <alignment horizontal="left" vertical="center"/>
    </xf>
    <xf numFmtId="3" fontId="85" fillId="0" borderId="17" xfId="1196" applyNumberFormat="1" applyFont="1" applyBorder="1" applyAlignment="1">
      <alignment horizontal="center" vertical="center"/>
    </xf>
    <xf numFmtId="3" fontId="85" fillId="0" borderId="18" xfId="1196" applyNumberFormat="1" applyFont="1" applyBorder="1" applyAlignment="1">
      <alignment horizontal="center" vertical="center"/>
    </xf>
    <xf numFmtId="3" fontId="85" fillId="0" borderId="19" xfId="1196" applyNumberFormat="1" applyFont="1" applyBorder="1" applyAlignment="1">
      <alignment horizontal="center" vertical="center"/>
    </xf>
    <xf numFmtId="3" fontId="20" fillId="3" borderId="20" xfId="1196" applyNumberFormat="1" applyFont="1" applyFill="1" applyBorder="1" applyAlignment="1">
      <alignment horizontal="center" vertical="center"/>
    </xf>
    <xf numFmtId="3" fontId="14" fillId="0" borderId="18" xfId="1508" applyNumberFormat="1" applyFont="1" applyBorder="1" applyAlignment="1">
      <alignment horizontal="center" vertical="center"/>
    </xf>
    <xf numFmtId="3" fontId="14" fillId="0" borderId="19" xfId="1508" applyNumberFormat="1" applyFont="1" applyBorder="1" applyAlignment="1">
      <alignment horizontal="center" vertical="center"/>
    </xf>
    <xf numFmtId="3" fontId="15" fillId="2" borderId="20" xfId="1508" applyNumberFormat="1" applyFont="1" applyFill="1" applyBorder="1" applyAlignment="1">
      <alignment horizontal="center" vertical="center"/>
    </xf>
    <xf numFmtId="0" fontId="85" fillId="0" borderId="23" xfId="44" applyFont="1" applyBorder="1" applyAlignment="1">
      <alignment horizontal="left" vertical="center"/>
    </xf>
    <xf numFmtId="0" fontId="85" fillId="0" borderId="24" xfId="44" applyFont="1" applyBorder="1" applyAlignment="1">
      <alignment horizontal="left" vertical="center"/>
    </xf>
    <xf numFmtId="3" fontId="85" fillId="0" borderId="23" xfId="1196" applyNumberFormat="1" applyFont="1" applyBorder="1" applyAlignment="1">
      <alignment horizontal="center" vertical="center"/>
    </xf>
    <xf numFmtId="3" fontId="85" fillId="0" borderId="24" xfId="1196" applyNumberFormat="1" applyFont="1" applyBorder="1" applyAlignment="1">
      <alignment horizontal="center" vertical="center"/>
    </xf>
    <xf numFmtId="3" fontId="85" fillId="0" borderId="25" xfId="1196" applyNumberFormat="1" applyFont="1" applyBorder="1" applyAlignment="1">
      <alignment horizontal="center" vertical="center"/>
    </xf>
    <xf numFmtId="3" fontId="20" fillId="3" borderId="26" xfId="1196" applyNumberFormat="1" applyFont="1" applyFill="1" applyBorder="1" applyAlignment="1">
      <alignment horizontal="center" vertical="center"/>
    </xf>
    <xf numFmtId="3" fontId="14" fillId="0" borderId="24" xfId="1508" applyNumberFormat="1" applyFont="1" applyBorder="1" applyAlignment="1">
      <alignment horizontal="center" vertical="center"/>
    </xf>
    <xf numFmtId="3" fontId="14" fillId="0" borderId="25" xfId="1508" applyNumberFormat="1" applyFont="1" applyBorder="1" applyAlignment="1">
      <alignment horizontal="center" vertical="center"/>
    </xf>
    <xf numFmtId="0" fontId="85" fillId="0" borderId="25" xfId="44" applyFont="1" applyBorder="1" applyAlignment="1">
      <alignment horizontal="left" vertical="center"/>
    </xf>
    <xf numFmtId="0" fontId="85" fillId="0" borderId="90" xfId="44" applyFont="1" applyBorder="1" applyAlignment="1">
      <alignment horizontal="left" vertical="center"/>
    </xf>
    <xf numFmtId="0" fontId="85" fillId="0" borderId="23" xfId="44" applyFont="1" applyBorder="1" applyAlignment="1">
      <alignment horizontal="left" vertical="center" wrapText="1"/>
    </xf>
    <xf numFmtId="0" fontId="85" fillId="0" borderId="28" xfId="44" applyFont="1" applyBorder="1" applyAlignment="1">
      <alignment horizontal="left" vertical="center"/>
    </xf>
    <xf numFmtId="0" fontId="85" fillId="0" borderId="94" xfId="44" applyFont="1" applyBorder="1" applyAlignment="1">
      <alignment horizontal="left" vertical="center"/>
    </xf>
    <xf numFmtId="3" fontId="85" fillId="0" borderId="28" xfId="1196" applyNumberFormat="1" applyFont="1" applyBorder="1" applyAlignment="1">
      <alignment horizontal="center" vertical="center"/>
    </xf>
    <xf numFmtId="3" fontId="85" fillId="0" borderId="29" xfId="1196" applyNumberFormat="1" applyFont="1" applyBorder="1" applyAlignment="1">
      <alignment horizontal="center" vertical="center"/>
    </xf>
    <xf numFmtId="3" fontId="85" fillId="0" borderId="94" xfId="1196" applyNumberFormat="1" applyFont="1" applyBorder="1" applyAlignment="1">
      <alignment horizontal="center" vertical="center"/>
    </xf>
    <xf numFmtId="3" fontId="20" fillId="3" borderId="30" xfId="1196" applyNumberFormat="1" applyFont="1" applyFill="1" applyBorder="1" applyAlignment="1">
      <alignment horizontal="center" vertical="center"/>
    </xf>
    <xf numFmtId="0" fontId="85" fillId="0" borderId="34" xfId="44" applyFont="1" applyBorder="1" applyAlignment="1">
      <alignment horizontal="left" vertical="center"/>
    </xf>
    <xf numFmtId="3" fontId="20" fillId="2" borderId="26" xfId="1196" applyNumberFormat="1" applyFont="1" applyFill="1" applyBorder="1" applyAlignment="1">
      <alignment horizontal="center" vertical="center"/>
    </xf>
    <xf numFmtId="3" fontId="97" fillId="0" borderId="104" xfId="1196" applyNumberFormat="1" applyFont="1" applyBorder="1" applyAlignment="1">
      <alignment horizontal="center" vertical="center" wrapText="1"/>
    </xf>
    <xf numFmtId="3" fontId="97" fillId="0" borderId="105" xfId="1196" applyNumberFormat="1" applyFont="1" applyBorder="1" applyAlignment="1">
      <alignment horizontal="center" vertical="center" wrapText="1"/>
    </xf>
    <xf numFmtId="3" fontId="97" fillId="0" borderId="106" xfId="1196" applyNumberFormat="1" applyFont="1" applyBorder="1" applyAlignment="1">
      <alignment horizontal="center" vertical="center" wrapText="1"/>
    </xf>
    <xf numFmtId="3" fontId="18" fillId="0" borderId="24" xfId="1508" applyNumberFormat="1" applyFont="1" applyBorder="1" applyAlignment="1">
      <alignment horizontal="center" vertical="center" wrapText="1"/>
    </xf>
    <xf numFmtId="3" fontId="18" fillId="0" borderId="25" xfId="1508" applyNumberFormat="1" applyFont="1" applyBorder="1" applyAlignment="1">
      <alignment horizontal="center" vertical="center" wrapText="1"/>
    </xf>
    <xf numFmtId="3" fontId="20" fillId="3" borderId="5" xfId="1196" applyNumberFormat="1" applyFont="1" applyFill="1" applyBorder="1" applyAlignment="1">
      <alignment horizontal="center" vertical="center"/>
    </xf>
    <xf numFmtId="3" fontId="20" fillId="3" borderId="31" xfId="1196" applyNumberFormat="1" applyFont="1" applyFill="1" applyBorder="1" applyAlignment="1">
      <alignment horizontal="center" vertical="center"/>
    </xf>
    <xf numFmtId="0" fontId="20" fillId="3" borderId="10" xfId="44" applyFont="1" applyFill="1" applyBorder="1" applyAlignment="1">
      <alignment horizontal="left" vertical="center"/>
    </xf>
    <xf numFmtId="0" fontId="20" fillId="3" borderId="15" xfId="44" applyFont="1" applyFill="1" applyBorder="1" applyAlignment="1">
      <alignment horizontal="left" vertical="center"/>
    </xf>
    <xf numFmtId="0" fontId="20" fillId="3" borderId="12" xfId="44" applyFont="1" applyFill="1" applyBorder="1" applyAlignment="1">
      <alignment horizontal="left" vertical="center"/>
    </xf>
    <xf numFmtId="3" fontId="20" fillId="2" borderId="20" xfId="1196" applyNumberFormat="1" applyFont="1" applyFill="1" applyBorder="1" applyAlignment="1">
      <alignment horizontal="center" vertical="center"/>
    </xf>
    <xf numFmtId="0" fontId="85" fillId="0" borderId="18" xfId="44" applyFont="1" applyBorder="1" applyAlignment="1">
      <alignment horizontal="left" vertical="center" wrapText="1"/>
    </xf>
    <xf numFmtId="3" fontId="85" fillId="0" borderId="90" xfId="1196" applyNumberFormat="1" applyFont="1" applyBorder="1" applyAlignment="1">
      <alignment horizontal="center" vertical="center"/>
    </xf>
    <xf numFmtId="0" fontId="85" fillId="0" borderId="54" xfId="44" applyFont="1" applyBorder="1" applyAlignment="1">
      <alignment horizontal="left" vertical="center"/>
    </xf>
    <xf numFmtId="3" fontId="85" fillId="0" borderId="96" xfId="1196" applyNumberFormat="1" applyFont="1" applyBorder="1" applyAlignment="1">
      <alignment horizontal="center" vertical="center"/>
    </xf>
    <xf numFmtId="3" fontId="85" fillId="0" borderId="36" xfId="1196" applyNumberFormat="1" applyFont="1" applyBorder="1" applyAlignment="1">
      <alignment horizontal="center" vertical="center"/>
    </xf>
    <xf numFmtId="3" fontId="85" fillId="0" borderId="98" xfId="1196" applyNumberFormat="1" applyFont="1" applyBorder="1" applyAlignment="1">
      <alignment horizontal="center" vertical="center"/>
    </xf>
    <xf numFmtId="3" fontId="20" fillId="2" borderId="38" xfId="1196" applyNumberFormat="1" applyFont="1" applyFill="1" applyBorder="1" applyAlignment="1">
      <alignment horizontal="center" vertical="center"/>
    </xf>
    <xf numFmtId="3" fontId="20" fillId="3" borderId="38" xfId="1196" applyNumberFormat="1" applyFont="1" applyFill="1" applyBorder="1" applyAlignment="1">
      <alignment horizontal="center" vertical="center"/>
    </xf>
    <xf numFmtId="3" fontId="15" fillId="2" borderId="10" xfId="1196" applyNumberFormat="1" applyFont="1" applyFill="1" applyBorder="1" applyAlignment="1">
      <alignment horizontal="center" vertical="center"/>
    </xf>
    <xf numFmtId="3" fontId="15" fillId="2" borderId="15" xfId="1196" applyNumberFormat="1" applyFont="1" applyFill="1" applyBorder="1" applyAlignment="1">
      <alignment horizontal="center" vertical="center"/>
    </xf>
    <xf numFmtId="3" fontId="15" fillId="2" borderId="12" xfId="1196" applyNumberFormat="1" applyFont="1" applyFill="1" applyBorder="1" applyAlignment="1">
      <alignment horizontal="center" vertical="center"/>
    </xf>
    <xf numFmtId="3" fontId="20" fillId="2" borderId="13" xfId="1196" applyNumberFormat="1" applyFont="1" applyFill="1" applyBorder="1" applyAlignment="1">
      <alignment horizontal="center" vertical="center"/>
    </xf>
    <xf numFmtId="0" fontId="85" fillId="0" borderId="43" xfId="44" applyFont="1" applyBorder="1" applyAlignment="1">
      <alignment horizontal="left" vertical="center"/>
    </xf>
    <xf numFmtId="3" fontId="20" fillId="3" borderId="11" xfId="1196" applyNumberFormat="1" applyFont="1" applyFill="1" applyBorder="1" applyAlignment="1">
      <alignment horizontal="center" vertical="center"/>
    </xf>
    <xf numFmtId="0" fontId="85" fillId="0" borderId="96" xfId="44" applyFont="1" applyBorder="1" applyAlignment="1">
      <alignment horizontal="left" vertical="center"/>
    </xf>
    <xf numFmtId="3" fontId="16" fillId="2" borderId="5" xfId="32" applyNumberFormat="1" applyFont="1" applyFill="1" applyBorder="1" applyAlignment="1">
      <alignment horizontal="center" vertical="center" wrapText="1"/>
    </xf>
    <xf numFmtId="3" fontId="16" fillId="2" borderId="15" xfId="32" applyNumberFormat="1" applyFont="1" applyFill="1" applyBorder="1" applyAlignment="1">
      <alignment horizontal="center" vertical="center" wrapText="1"/>
    </xf>
    <xf numFmtId="3" fontId="16" fillId="2" borderId="31" xfId="32" applyNumberFormat="1" applyFont="1" applyFill="1" applyBorder="1" applyAlignment="1">
      <alignment horizontal="center" vertical="center" wrapText="1"/>
    </xf>
    <xf numFmtId="3" fontId="16" fillId="2" borderId="7" xfId="32" applyNumberFormat="1" applyFont="1" applyFill="1" applyBorder="1" applyAlignment="1">
      <alignment horizontal="center" vertical="center" wrapText="1"/>
    </xf>
    <xf numFmtId="3" fontId="97" fillId="0" borderId="43" xfId="32" applyNumberFormat="1" applyFont="1" applyBorder="1" applyAlignment="1">
      <alignment horizontal="center" vertical="center" wrapText="1"/>
    </xf>
    <xf numFmtId="3" fontId="97" fillId="0" borderId="44" xfId="32" applyNumberFormat="1" applyFont="1" applyBorder="1" applyAlignment="1">
      <alignment horizontal="center" vertical="center" wrapText="1"/>
    </xf>
    <xf numFmtId="3" fontId="97" fillId="0" borderId="45" xfId="32" applyNumberFormat="1" applyFont="1" applyBorder="1" applyAlignment="1">
      <alignment horizontal="center" vertical="center" wrapText="1"/>
    </xf>
    <xf numFmtId="3" fontId="16" fillId="2" borderId="0" xfId="32" applyNumberFormat="1" applyFont="1" applyFill="1" applyAlignment="1">
      <alignment horizontal="center" vertical="center" wrapText="1"/>
    </xf>
    <xf numFmtId="3" fontId="85" fillId="0" borderId="92" xfId="1196" applyNumberFormat="1" applyFont="1" applyBorder="1" applyAlignment="1">
      <alignment horizontal="center" vertical="center"/>
    </xf>
    <xf numFmtId="3" fontId="97" fillId="0" borderId="23" xfId="32" applyNumberFormat="1" applyFont="1" applyBorder="1" applyAlignment="1">
      <alignment horizontal="center" vertical="center" wrapText="1"/>
    </xf>
    <xf numFmtId="3" fontId="97" fillId="0" borderId="24" xfId="32" applyNumberFormat="1" applyFont="1" applyBorder="1" applyAlignment="1">
      <alignment horizontal="center" vertical="center" wrapText="1"/>
    </xf>
    <xf numFmtId="3" fontId="97" fillId="0" borderId="46" xfId="32" applyNumberFormat="1" applyFont="1" applyBorder="1" applyAlignment="1">
      <alignment horizontal="center" vertical="center" wrapText="1"/>
    </xf>
    <xf numFmtId="0" fontId="98" fillId="0" borderId="23" xfId="1509" applyFont="1" applyBorder="1" applyAlignment="1">
      <alignment horizontal="left" vertical="center"/>
    </xf>
    <xf numFmtId="0" fontId="98" fillId="0" borderId="54" xfId="1509" applyFont="1" applyBorder="1" applyAlignment="1">
      <alignment horizontal="left" vertical="center"/>
    </xf>
    <xf numFmtId="3" fontId="85" fillId="0" borderId="34" xfId="1196" applyNumberFormat="1" applyFont="1" applyBorder="1" applyAlignment="1">
      <alignment horizontal="center" vertical="center"/>
    </xf>
    <xf numFmtId="3" fontId="85" fillId="0" borderId="35" xfId="1196" applyNumberFormat="1" applyFont="1" applyBorder="1" applyAlignment="1">
      <alignment horizontal="center" vertical="center"/>
    </xf>
    <xf numFmtId="3" fontId="85" fillId="0" borderId="59" xfId="1196" applyNumberFormat="1" applyFont="1" applyBorder="1" applyAlignment="1">
      <alignment horizontal="center" vertical="center"/>
    </xf>
    <xf numFmtId="3" fontId="20" fillId="3" borderId="51" xfId="1196" applyNumberFormat="1" applyFont="1" applyFill="1" applyBorder="1" applyAlignment="1">
      <alignment horizontal="center" vertical="center"/>
    </xf>
    <xf numFmtId="3" fontId="20" fillId="3" borderId="6" xfId="1196" applyNumberFormat="1" applyFont="1" applyFill="1" applyBorder="1" applyAlignment="1">
      <alignment horizontal="center" vertical="center"/>
    </xf>
    <xf numFmtId="3" fontId="16" fillId="2" borderId="5" xfId="32" applyNumberFormat="1" applyFont="1" applyFill="1" applyBorder="1" applyAlignment="1">
      <alignment horizontal="center"/>
    </xf>
    <xf numFmtId="3" fontId="16" fillId="2" borderId="15" xfId="32" applyNumberFormat="1" applyFont="1" applyFill="1" applyBorder="1" applyAlignment="1">
      <alignment horizontal="center"/>
    </xf>
    <xf numFmtId="3" fontId="16" fillId="2" borderId="6" xfId="32" applyNumberFormat="1" applyFont="1" applyFill="1" applyBorder="1" applyAlignment="1">
      <alignment horizontal="center"/>
    </xf>
    <xf numFmtId="3" fontId="16" fillId="2" borderId="13" xfId="32" applyNumberFormat="1" applyFont="1" applyFill="1" applyBorder="1" applyAlignment="1">
      <alignment horizontal="center"/>
    </xf>
    <xf numFmtId="0" fontId="98" fillId="0" borderId="34" xfId="1509" applyFont="1" applyBorder="1" applyAlignment="1">
      <alignment horizontal="left" vertical="center"/>
    </xf>
    <xf numFmtId="0" fontId="15" fillId="0" borderId="0" xfId="1508" applyFont="1"/>
    <xf numFmtId="3" fontId="15" fillId="3" borderId="14" xfId="32" applyNumberFormat="1" applyFont="1" applyFill="1" applyBorder="1" applyAlignment="1">
      <alignment horizontal="center" vertical="center"/>
    </xf>
    <xf numFmtId="3" fontId="15" fillId="3" borderId="87" xfId="32" applyNumberFormat="1" applyFont="1" applyFill="1" applyBorder="1" applyAlignment="1">
      <alignment horizontal="center" vertical="center"/>
    </xf>
    <xf numFmtId="3" fontId="15" fillId="3" borderId="57" xfId="32" applyNumberFormat="1" applyFont="1" applyFill="1" applyBorder="1" applyAlignment="1">
      <alignment horizontal="center" vertical="center"/>
    </xf>
    <xf numFmtId="3" fontId="15" fillId="3" borderId="14" xfId="1508" applyNumberFormat="1" applyFont="1" applyFill="1" applyBorder="1" applyAlignment="1">
      <alignment horizontal="center" vertical="center"/>
    </xf>
    <xf numFmtId="3" fontId="15" fillId="3" borderId="87" xfId="1508" applyNumberFormat="1" applyFont="1" applyFill="1" applyBorder="1" applyAlignment="1">
      <alignment horizontal="center" vertical="center"/>
    </xf>
    <xf numFmtId="3" fontId="15" fillId="3" borderId="57" xfId="1508" applyNumberFormat="1" applyFont="1" applyFill="1" applyBorder="1" applyAlignment="1">
      <alignment horizontal="center" vertical="center"/>
    </xf>
    <xf numFmtId="0" fontId="14" fillId="0" borderId="0" xfId="1508" applyFont="1"/>
    <xf numFmtId="3" fontId="15" fillId="3" borderId="36" xfId="32" applyNumberFormat="1" applyFont="1" applyFill="1" applyBorder="1" applyAlignment="1">
      <alignment horizontal="center" vertical="center"/>
    </xf>
    <xf numFmtId="3" fontId="15" fillId="3" borderId="98" xfId="32" applyNumberFormat="1" applyFont="1" applyFill="1" applyBorder="1" applyAlignment="1">
      <alignment horizontal="center" vertical="center"/>
    </xf>
    <xf numFmtId="3" fontId="15" fillId="3" borderId="36" xfId="1508" applyNumberFormat="1" applyFont="1" applyFill="1" applyBorder="1" applyAlignment="1">
      <alignment horizontal="center" vertical="center"/>
    </xf>
    <xf numFmtId="3" fontId="15" fillId="3" borderId="98" xfId="1508" applyNumberFormat="1" applyFont="1" applyFill="1" applyBorder="1" applyAlignment="1">
      <alignment horizontal="center" vertical="center"/>
    </xf>
    <xf numFmtId="3" fontId="15" fillId="3" borderId="15" xfId="32" applyNumberFormat="1" applyFont="1" applyFill="1" applyBorder="1" applyAlignment="1">
      <alignment horizontal="center" vertical="center"/>
    </xf>
    <xf numFmtId="3" fontId="15" fillId="3" borderId="12" xfId="32" applyNumberFormat="1" applyFont="1" applyFill="1" applyBorder="1" applyAlignment="1">
      <alignment horizontal="center" vertical="center"/>
    </xf>
    <xf numFmtId="3" fontId="15" fillId="3" borderId="13" xfId="32" applyNumberFormat="1" applyFont="1" applyFill="1" applyBorder="1" applyAlignment="1">
      <alignment horizontal="center" vertical="center"/>
    </xf>
    <xf numFmtId="3" fontId="15" fillId="3" borderId="13" xfId="1508" applyNumberFormat="1" applyFont="1" applyFill="1" applyBorder="1" applyAlignment="1">
      <alignment horizontal="center" vertical="center"/>
    </xf>
    <xf numFmtId="184" fontId="96" fillId="0" borderId="0" xfId="1508" applyNumberFormat="1" applyFont="1"/>
    <xf numFmtId="3" fontId="96" fillId="0" borderId="0" xfId="32" applyNumberFormat="1" applyFont="1"/>
    <xf numFmtId="0" fontId="18" fillId="0" borderId="0" xfId="49" applyFont="1"/>
    <xf numFmtId="0" fontId="27" fillId="0" borderId="0" xfId="51" applyFont="1" applyAlignment="1">
      <alignment horizontal="center"/>
    </xf>
    <xf numFmtId="0" fontId="16" fillId="0" borderId="0" xfId="49" applyFont="1"/>
    <xf numFmtId="0" fontId="16" fillId="67" borderId="54" xfId="51" applyFont="1" applyFill="1" applyBorder="1" applyAlignment="1">
      <alignment horizontal="center" vertical="center" wrapText="1"/>
    </xf>
    <xf numFmtId="0" fontId="16" fillId="67" borderId="40" xfId="51" applyFont="1" applyFill="1" applyBorder="1" applyAlignment="1">
      <alignment horizontal="center" vertical="center" wrapText="1"/>
    </xf>
    <xf numFmtId="0" fontId="16" fillId="67" borderId="107" xfId="51" applyFont="1" applyFill="1" applyBorder="1" applyAlignment="1">
      <alignment horizontal="center" vertical="center" wrapText="1"/>
    </xf>
    <xf numFmtId="0" fontId="16" fillId="67" borderId="55" xfId="51" applyFont="1" applyFill="1" applyBorder="1" applyAlignment="1">
      <alignment horizontal="center" vertical="center" wrapText="1"/>
    </xf>
    <xf numFmtId="0" fontId="16" fillId="67" borderId="0" xfId="51" applyFont="1" applyFill="1" applyAlignment="1">
      <alignment horizontal="center" vertical="center" wrapText="1"/>
    </xf>
    <xf numFmtId="0" fontId="14" fillId="0" borderId="16" xfId="51" applyFont="1" applyBorder="1" applyAlignment="1">
      <alignment horizontal="left" vertical="center" wrapText="1"/>
    </xf>
    <xf numFmtId="3" fontId="18" fillId="0" borderId="43" xfId="49" applyNumberFormat="1" applyFont="1" applyBorder="1" applyAlignment="1">
      <alignment horizontal="center" vertical="center" wrapText="1"/>
    </xf>
    <xf numFmtId="3" fontId="18" fillId="0" borderId="44" xfId="49" applyNumberFormat="1" applyFont="1" applyBorder="1" applyAlignment="1">
      <alignment horizontal="center" vertical="center" wrapText="1"/>
    </xf>
    <xf numFmtId="3" fontId="18" fillId="0" borderId="52" xfId="49" applyNumberFormat="1" applyFont="1" applyBorder="1" applyAlignment="1">
      <alignment horizontal="center" vertical="center" wrapText="1"/>
    </xf>
    <xf numFmtId="3" fontId="99" fillId="0" borderId="53" xfId="49" applyNumberFormat="1" applyFont="1" applyBorder="1" applyAlignment="1">
      <alignment horizontal="center" vertical="center" wrapText="1"/>
    </xf>
    <xf numFmtId="3" fontId="18" fillId="0" borderId="85" xfId="49" applyNumberFormat="1" applyFont="1" applyBorder="1" applyAlignment="1">
      <alignment horizontal="center" vertical="center" wrapText="1"/>
    </xf>
    <xf numFmtId="0" fontId="14" fillId="0" borderId="21" xfId="51" applyFont="1" applyBorder="1" applyAlignment="1">
      <alignment horizontal="left" vertical="center" wrapText="1"/>
    </xf>
    <xf numFmtId="3" fontId="18" fillId="0" borderId="23" xfId="49" applyNumberFormat="1" applyFont="1" applyBorder="1" applyAlignment="1">
      <alignment horizontal="center" vertical="center" wrapText="1"/>
    </xf>
    <xf numFmtId="3" fontId="18" fillId="0" borderId="24" xfId="49" applyNumberFormat="1" applyFont="1" applyBorder="1" applyAlignment="1">
      <alignment horizontal="center" vertical="center" wrapText="1"/>
    </xf>
    <xf numFmtId="3" fontId="18" fillId="0" borderId="25" xfId="49" applyNumberFormat="1" applyFont="1" applyBorder="1" applyAlignment="1">
      <alignment horizontal="center" vertical="center" wrapText="1"/>
    </xf>
    <xf numFmtId="3" fontId="99" fillId="0" borderId="26" xfId="49" applyNumberFormat="1" applyFont="1" applyBorder="1" applyAlignment="1">
      <alignment horizontal="center" vertical="center" wrapText="1"/>
    </xf>
    <xf numFmtId="3" fontId="18" fillId="0" borderId="42" xfId="49" applyNumberFormat="1" applyFont="1" applyBorder="1" applyAlignment="1">
      <alignment horizontal="center" vertical="center" wrapText="1"/>
    </xf>
    <xf numFmtId="0" fontId="14" fillId="0" borderId="27" xfId="51" applyFont="1" applyBorder="1" applyAlignment="1">
      <alignment horizontal="left" vertical="center" wrapText="1"/>
    </xf>
    <xf numFmtId="3" fontId="18" fillId="0" borderId="28" xfId="49" applyNumberFormat="1" applyFont="1" applyBorder="1" applyAlignment="1">
      <alignment horizontal="center" vertical="center" wrapText="1"/>
    </xf>
    <xf numFmtId="3" fontId="18" fillId="0" borderId="29" xfId="49" applyNumberFormat="1" applyFont="1" applyBorder="1" applyAlignment="1">
      <alignment horizontal="center" vertical="center" wrapText="1"/>
    </xf>
    <xf numFmtId="3" fontId="18" fillId="0" borderId="94" xfId="49" applyNumberFormat="1" applyFont="1" applyBorder="1" applyAlignment="1">
      <alignment horizontal="center" vertical="center" wrapText="1"/>
    </xf>
    <xf numFmtId="3" fontId="99" fillId="0" borderId="30" xfId="49" applyNumberFormat="1" applyFont="1" applyBorder="1" applyAlignment="1">
      <alignment horizontal="center" vertical="center" wrapText="1"/>
    </xf>
    <xf numFmtId="3" fontId="18" fillId="0" borderId="99" xfId="49" applyNumberFormat="1" applyFont="1" applyBorder="1" applyAlignment="1">
      <alignment horizontal="center" vertical="center" wrapText="1"/>
    </xf>
    <xf numFmtId="0" fontId="20" fillId="2" borderId="5" xfId="51" applyFont="1" applyFill="1" applyBorder="1" applyAlignment="1">
      <alignment horizontal="center" vertical="center" wrapText="1"/>
    </xf>
    <xf numFmtId="3" fontId="99" fillId="2" borderId="10" xfId="49" applyNumberFormat="1" applyFont="1" applyFill="1" applyBorder="1" applyAlignment="1">
      <alignment horizontal="center" vertical="center" wrapText="1"/>
    </xf>
    <xf numFmtId="3" fontId="99" fillId="2" borderId="15" xfId="49" applyNumberFormat="1" applyFont="1" applyFill="1" applyBorder="1" applyAlignment="1">
      <alignment horizontal="center" vertical="center" wrapText="1"/>
    </xf>
    <xf numFmtId="3" fontId="99" fillId="2" borderId="12" xfId="49" applyNumberFormat="1" applyFont="1" applyFill="1" applyBorder="1" applyAlignment="1">
      <alignment horizontal="center" vertical="center" wrapText="1"/>
    </xf>
    <xf numFmtId="3" fontId="99" fillId="2" borderId="13" xfId="49" applyNumberFormat="1" applyFont="1" applyFill="1" applyBorder="1" applyAlignment="1">
      <alignment horizontal="center" vertical="center" wrapText="1"/>
    </xf>
    <xf numFmtId="3" fontId="99" fillId="2" borderId="11" xfId="49" applyNumberFormat="1" applyFont="1" applyFill="1" applyBorder="1" applyAlignment="1">
      <alignment horizontal="center" vertical="center" wrapText="1"/>
    </xf>
    <xf numFmtId="0" fontId="18" fillId="0" borderId="0" xfId="1447" applyFont="1"/>
    <xf numFmtId="0" fontId="99" fillId="0" borderId="0" xfId="51" applyFont="1"/>
    <xf numFmtId="0" fontId="18" fillId="0" borderId="0" xfId="51" applyFont="1"/>
    <xf numFmtId="0" fontId="18" fillId="0" borderId="0" xfId="1447" applyFont="1" applyAlignment="1">
      <alignment vertical="center"/>
    </xf>
    <xf numFmtId="0" fontId="15" fillId="0" borderId="0" xfId="1447" applyFont="1" applyAlignment="1">
      <alignment horizontal="right" vertical="center"/>
    </xf>
    <xf numFmtId="0" fontId="18" fillId="0" borderId="1" xfId="1447" applyFont="1" applyBorder="1" applyAlignment="1">
      <alignment vertical="center"/>
    </xf>
    <xf numFmtId="0" fontId="26" fillId="0" borderId="0" xfId="1447" applyFont="1" applyAlignment="1">
      <alignment vertical="center" wrapText="1" readingOrder="1"/>
    </xf>
    <xf numFmtId="0" fontId="26" fillId="0" borderId="1" xfId="1447" applyFont="1" applyBorder="1" applyAlignment="1">
      <alignment horizontal="right" vertical="center" readingOrder="1"/>
    </xf>
    <xf numFmtId="0" fontId="15" fillId="67" borderId="13" xfId="32" applyFont="1" applyFill="1" applyBorder="1" applyAlignment="1">
      <alignment horizontal="center" vertical="center" wrapText="1"/>
    </xf>
    <xf numFmtId="0" fontId="15" fillId="67" borderId="5" xfId="1447" applyFont="1" applyFill="1" applyBorder="1" applyAlignment="1">
      <alignment horizontal="center" vertical="center" wrapText="1"/>
    </xf>
    <xf numFmtId="0" fontId="15" fillId="67" borderId="15" xfId="1447" applyFont="1" applyFill="1" applyBorder="1" applyAlignment="1">
      <alignment horizontal="center" vertical="center" wrapText="1"/>
    </xf>
    <xf numFmtId="0" fontId="15" fillId="67" borderId="12" xfId="1447" applyFont="1" applyFill="1" applyBorder="1" applyAlignment="1">
      <alignment horizontal="center" vertical="center" wrapText="1"/>
    </xf>
    <xf numFmtId="0" fontId="15" fillId="67" borderId="13" xfId="1447" applyFont="1" applyFill="1" applyBorder="1" applyAlignment="1">
      <alignment horizontal="center" vertical="center" wrapText="1"/>
    </xf>
    <xf numFmtId="0" fontId="14" fillId="0" borderId="20" xfId="32" applyFont="1" applyBorder="1" applyAlignment="1">
      <alignment horizontal="left" vertical="center" wrapText="1"/>
    </xf>
    <xf numFmtId="0" fontId="14" fillId="0" borderId="26" xfId="32" applyFont="1" applyBorder="1" applyAlignment="1">
      <alignment horizontal="left" vertical="center" wrapText="1"/>
    </xf>
    <xf numFmtId="0" fontId="14" fillId="0" borderId="30" xfId="32" applyFont="1" applyBorder="1" applyAlignment="1">
      <alignment horizontal="left" vertical="center" wrapText="1"/>
    </xf>
    <xf numFmtId="0" fontId="15" fillId="2" borderId="13" xfId="32" applyFont="1" applyFill="1" applyBorder="1" applyAlignment="1">
      <alignment horizontal="center" vertical="center" wrapText="1"/>
    </xf>
    <xf numFmtId="3" fontId="18" fillId="0" borderId="0" xfId="1447" applyNumberFormat="1" applyFont="1" applyAlignment="1">
      <alignment vertical="center"/>
    </xf>
    <xf numFmtId="0" fontId="100" fillId="0" borderId="0" xfId="1447" applyFont="1" applyAlignment="1">
      <alignment vertical="center"/>
    </xf>
    <xf numFmtId="0" fontId="100" fillId="0" borderId="0" xfId="1447" applyFont="1" applyAlignment="1">
      <alignment vertical="center" wrapText="1" readingOrder="1"/>
    </xf>
    <xf numFmtId="0" fontId="15" fillId="67" borderId="5" xfId="32" applyFont="1" applyFill="1" applyBorder="1" applyAlignment="1">
      <alignment horizontal="center" vertical="center" wrapText="1"/>
    </xf>
    <xf numFmtId="0" fontId="15" fillId="67" borderId="15" xfId="32" applyFont="1" applyFill="1" applyBorder="1" applyAlignment="1">
      <alignment horizontal="center" vertical="center" wrapText="1"/>
    </xf>
    <xf numFmtId="0" fontId="15" fillId="67" borderId="12" xfId="32" applyFont="1" applyFill="1" applyBorder="1" applyAlignment="1">
      <alignment horizontal="center" vertical="center" wrapText="1"/>
    </xf>
    <xf numFmtId="0" fontId="15" fillId="67" borderId="7" xfId="32" applyFont="1" applyFill="1" applyBorder="1" applyAlignment="1">
      <alignment horizontal="center" vertical="center" wrapText="1"/>
    </xf>
    <xf numFmtId="3" fontId="26" fillId="0" borderId="43" xfId="1447" applyNumberFormat="1" applyFont="1" applyBorder="1" applyAlignment="1">
      <alignment horizontal="center" vertical="center" wrapText="1"/>
    </xf>
    <xf numFmtId="3" fontId="26" fillId="0" borderId="44" xfId="1447" applyNumberFormat="1" applyFont="1" applyBorder="1" applyAlignment="1">
      <alignment horizontal="center" vertical="center" wrapText="1"/>
    </xf>
    <xf numFmtId="3" fontId="14" fillId="0" borderId="44" xfId="1447" applyNumberFormat="1" applyFont="1" applyBorder="1" applyAlignment="1">
      <alignment horizontal="center" vertical="center" wrapText="1"/>
    </xf>
    <xf numFmtId="3" fontId="26" fillId="0" borderId="52" xfId="1447" applyNumberFormat="1" applyFont="1" applyBorder="1" applyAlignment="1">
      <alignment horizontal="center" vertical="center" wrapText="1"/>
    </xf>
    <xf numFmtId="3" fontId="26" fillId="0" borderId="53" xfId="1447" applyNumberFormat="1" applyFont="1" applyBorder="1" applyAlignment="1">
      <alignment horizontal="center" vertical="center" wrapText="1"/>
    </xf>
    <xf numFmtId="3" fontId="18" fillId="0" borderId="50" xfId="1447" applyNumberFormat="1" applyFont="1" applyBorder="1" applyAlignment="1">
      <alignment horizontal="center" vertical="center"/>
    </xf>
    <xf numFmtId="3" fontId="26" fillId="0" borderId="23" xfId="1447" applyNumberFormat="1" applyFont="1" applyBorder="1" applyAlignment="1">
      <alignment horizontal="center" vertical="center" wrapText="1"/>
    </xf>
    <xf numFmtId="3" fontId="26" fillId="0" borderId="24" xfId="1447" applyNumberFormat="1" applyFont="1" applyBorder="1" applyAlignment="1">
      <alignment horizontal="center" vertical="center" wrapText="1"/>
    </xf>
    <xf numFmtId="3" fontId="14" fillId="0" borderId="24" xfId="1447" applyNumberFormat="1" applyFont="1" applyBorder="1" applyAlignment="1">
      <alignment horizontal="center" vertical="center" wrapText="1"/>
    </xf>
    <xf numFmtId="3" fontId="26" fillId="0" borderId="25" xfId="1447" applyNumberFormat="1" applyFont="1" applyBorder="1" applyAlignment="1">
      <alignment horizontal="center" vertical="center" wrapText="1"/>
    </xf>
    <xf numFmtId="3" fontId="26" fillId="0" borderId="26" xfId="1447" applyNumberFormat="1" applyFont="1" applyBorder="1" applyAlignment="1">
      <alignment horizontal="center" vertical="center" wrapText="1"/>
    </xf>
    <xf numFmtId="3" fontId="18" fillId="0" borderId="22" xfId="1447" applyNumberFormat="1" applyFont="1" applyBorder="1" applyAlignment="1">
      <alignment horizontal="center" vertical="center"/>
    </xf>
    <xf numFmtId="3" fontId="26" fillId="0" borderId="28" xfId="1447" applyNumberFormat="1" applyFont="1" applyBorder="1" applyAlignment="1">
      <alignment horizontal="center" vertical="center" wrapText="1"/>
    </xf>
    <xf numFmtId="3" fontId="26" fillId="0" borderId="29" xfId="1447" applyNumberFormat="1" applyFont="1" applyBorder="1" applyAlignment="1">
      <alignment horizontal="center" vertical="center" wrapText="1"/>
    </xf>
    <xf numFmtId="3" fontId="14" fillId="0" borderId="29" xfId="1447" applyNumberFormat="1" applyFont="1" applyBorder="1" applyAlignment="1">
      <alignment horizontal="center" vertical="center" wrapText="1"/>
    </xf>
    <xf numFmtId="3" fontId="26" fillId="0" borderId="94" xfId="1447" applyNumberFormat="1" applyFont="1" applyBorder="1" applyAlignment="1">
      <alignment horizontal="center" vertical="center" wrapText="1"/>
    </xf>
    <xf numFmtId="3" fontId="26" fillId="0" borderId="30" xfId="1447" applyNumberFormat="1" applyFont="1" applyBorder="1" applyAlignment="1">
      <alignment horizontal="center" vertical="center" wrapText="1"/>
    </xf>
    <xf numFmtId="3" fontId="18" fillId="0" borderId="100" xfId="1447" applyNumberFormat="1" applyFont="1" applyBorder="1" applyAlignment="1">
      <alignment horizontal="center" vertical="center"/>
    </xf>
    <xf numFmtId="3" fontId="25" fillId="2" borderId="10" xfId="1447" applyNumberFormat="1" applyFont="1" applyFill="1" applyBorder="1" applyAlignment="1">
      <alignment horizontal="center" vertical="center" wrapText="1"/>
    </xf>
    <xf numFmtId="3" fontId="15" fillId="2" borderId="10" xfId="1447" applyNumberFormat="1" applyFont="1" applyFill="1" applyBorder="1" applyAlignment="1">
      <alignment horizontal="center" vertical="center" wrapText="1"/>
    </xf>
    <xf numFmtId="3" fontId="25" fillId="2" borderId="5" xfId="1447" applyNumberFormat="1" applyFont="1" applyFill="1" applyBorder="1" applyAlignment="1">
      <alignment horizontal="center" vertical="center" wrapText="1"/>
    </xf>
    <xf numFmtId="3" fontId="25" fillId="2" borderId="13" xfId="1447" applyNumberFormat="1" applyFont="1" applyFill="1" applyBorder="1" applyAlignment="1">
      <alignment horizontal="center" vertical="center" wrapText="1"/>
    </xf>
    <xf numFmtId="3" fontId="25" fillId="2" borderId="11" xfId="1447" applyNumberFormat="1" applyFont="1" applyFill="1" applyBorder="1" applyAlignment="1">
      <alignment horizontal="center" vertical="center" wrapText="1"/>
    </xf>
    <xf numFmtId="0" fontId="16" fillId="67" borderId="10" xfId="51" applyFont="1" applyFill="1" applyBorder="1" applyAlignment="1">
      <alignment horizontal="center" vertical="center" wrapText="1"/>
    </xf>
    <xf numFmtId="0" fontId="16" fillId="67" borderId="15" xfId="51" applyFont="1" applyFill="1" applyBorder="1" applyAlignment="1">
      <alignment horizontal="center" vertical="center" wrapText="1"/>
    </xf>
    <xf numFmtId="0" fontId="16" fillId="67" borderId="31" xfId="51" applyFont="1" applyFill="1" applyBorder="1" applyAlignment="1">
      <alignment horizontal="center" vertical="center" wrapText="1"/>
    </xf>
    <xf numFmtId="3" fontId="18" fillId="0" borderId="17" xfId="49" applyNumberFormat="1" applyFont="1" applyBorder="1" applyAlignment="1">
      <alignment horizontal="center" vertical="center"/>
    </xf>
    <xf numFmtId="3" fontId="18" fillId="0" borderId="18" xfId="49" applyNumberFormat="1" applyFont="1" applyBorder="1" applyAlignment="1">
      <alignment horizontal="center" vertical="center"/>
    </xf>
    <xf numFmtId="3" fontId="18" fillId="0" borderId="84" xfId="49" applyNumberFormat="1" applyFont="1" applyBorder="1" applyAlignment="1">
      <alignment horizontal="center" vertical="center"/>
    </xf>
    <xf numFmtId="3" fontId="18" fillId="0" borderId="23" xfId="49" applyNumberFormat="1" applyFont="1" applyBorder="1" applyAlignment="1">
      <alignment horizontal="center" vertical="center"/>
    </xf>
    <xf numFmtId="3" fontId="18" fillId="0" borderId="24" xfId="49" applyNumberFormat="1" applyFont="1" applyBorder="1" applyAlignment="1">
      <alignment horizontal="center" vertical="center"/>
    </xf>
    <xf numFmtId="3" fontId="18" fillId="0" borderId="46" xfId="49" applyNumberFormat="1" applyFont="1" applyBorder="1" applyAlignment="1">
      <alignment horizontal="center" vertical="center"/>
    </xf>
    <xf numFmtId="3" fontId="18" fillId="0" borderId="28" xfId="49" applyNumberFormat="1" applyFont="1" applyBorder="1" applyAlignment="1">
      <alignment horizontal="center" vertical="center"/>
    </xf>
    <xf numFmtId="3" fontId="18" fillId="0" borderId="29" xfId="49" applyNumberFormat="1" applyFont="1" applyBorder="1" applyAlignment="1">
      <alignment horizontal="center" vertical="center"/>
    </xf>
    <xf numFmtId="3" fontId="18" fillId="0" borderId="47" xfId="49" applyNumberFormat="1" applyFont="1" applyBorder="1" applyAlignment="1">
      <alignment horizontal="center" vertical="center"/>
    </xf>
    <xf numFmtId="0" fontId="15" fillId="2" borderId="5" xfId="51" applyFont="1" applyFill="1" applyBorder="1" applyAlignment="1">
      <alignment horizontal="center" vertical="center" wrapText="1"/>
    </xf>
    <xf numFmtId="3" fontId="16" fillId="2" borderId="10" xfId="49" applyNumberFormat="1" applyFont="1" applyFill="1" applyBorder="1" applyAlignment="1">
      <alignment horizontal="center" vertical="center"/>
    </xf>
    <xf numFmtId="3" fontId="16" fillId="2" borderId="15" xfId="49" applyNumberFormat="1" applyFont="1" applyFill="1" applyBorder="1" applyAlignment="1">
      <alignment horizontal="center" vertical="center"/>
    </xf>
    <xf numFmtId="3" fontId="16" fillId="2" borderId="31" xfId="49" applyNumberFormat="1" applyFont="1" applyFill="1" applyBorder="1" applyAlignment="1">
      <alignment horizontal="center" vertical="center"/>
    </xf>
    <xf numFmtId="0" fontId="26" fillId="0" borderId="0" xfId="1447" applyFont="1" applyAlignment="1">
      <alignment vertical="center" wrapText="1"/>
    </xf>
    <xf numFmtId="0" fontId="15" fillId="0" borderId="0" xfId="1447" applyFont="1" applyAlignment="1">
      <alignment horizontal="right" vertical="center" wrapText="1"/>
    </xf>
    <xf numFmtId="0" fontId="101" fillId="0" borderId="0" xfId="1447" applyFont="1" applyAlignment="1">
      <alignment vertical="center" wrapText="1"/>
    </xf>
    <xf numFmtId="0" fontId="102" fillId="0" borderId="0" xfId="1447" applyFont="1" applyAlignment="1">
      <alignment horizontal="center" vertical="center" wrapText="1"/>
    </xf>
    <xf numFmtId="0" fontId="26" fillId="0" borderId="5" xfId="32" applyFont="1" applyBorder="1" applyAlignment="1">
      <alignment vertical="center" wrapText="1"/>
    </xf>
    <xf numFmtId="0" fontId="25" fillId="67" borderId="15" xfId="32" applyFont="1" applyFill="1" applyBorder="1" applyAlignment="1">
      <alignment horizontal="center" vertical="center" wrapText="1"/>
    </xf>
    <xf numFmtId="0" fontId="15" fillId="67" borderId="54" xfId="32" applyFont="1" applyFill="1" applyBorder="1" applyAlignment="1">
      <alignment horizontal="center" vertical="center" wrapText="1"/>
    </xf>
    <xf numFmtId="3" fontId="26" fillId="0" borderId="36" xfId="1447" applyNumberFormat="1" applyFont="1" applyBorder="1" applyAlignment="1">
      <alignment horizontal="center" vertical="center" wrapText="1"/>
    </xf>
    <xf numFmtId="3" fontId="14" fillId="0" borderId="36" xfId="1447" applyNumberFormat="1" applyFont="1" applyBorder="1" applyAlignment="1">
      <alignment horizontal="center" vertical="center" wrapText="1"/>
    </xf>
    <xf numFmtId="3" fontId="85" fillId="0" borderId="37" xfId="1447" applyNumberFormat="1" applyFont="1" applyBorder="1" applyAlignment="1">
      <alignment horizontal="center" vertical="center" wrapText="1"/>
    </xf>
    <xf numFmtId="3" fontId="0" fillId="0" borderId="0" xfId="0" applyNumberFormat="1"/>
    <xf numFmtId="0" fontId="15" fillId="67" borderId="21" xfId="32" applyFont="1" applyFill="1" applyBorder="1" applyAlignment="1">
      <alignment horizontal="center" vertical="center" wrapText="1"/>
    </xf>
    <xf numFmtId="3" fontId="85" fillId="0" borderId="22" xfId="1447" applyNumberFormat="1" applyFont="1" applyBorder="1" applyAlignment="1">
      <alignment horizontal="center" vertical="center" wrapText="1"/>
    </xf>
    <xf numFmtId="0" fontId="24" fillId="0" borderId="5" xfId="1447" applyFont="1" applyBorder="1" applyAlignment="1">
      <alignment horizontal="left" vertical="center" wrapText="1"/>
    </xf>
    <xf numFmtId="3" fontId="25" fillId="0" borderId="15" xfId="1447" applyNumberFormat="1" applyFont="1" applyBorder="1" applyAlignment="1">
      <alignment horizontal="center" vertical="center" wrapText="1"/>
    </xf>
    <xf numFmtId="3" fontId="15" fillId="0" borderId="15" xfId="1447" applyNumberFormat="1" applyFont="1" applyBorder="1" applyAlignment="1">
      <alignment horizontal="center" vertical="center" wrapText="1"/>
    </xf>
    <xf numFmtId="3" fontId="20" fillId="0" borderId="31" xfId="1447" applyNumberFormat="1" applyFont="1" applyBorder="1" applyAlignment="1">
      <alignment horizontal="center" vertical="center" wrapText="1"/>
    </xf>
    <xf numFmtId="3" fontId="26" fillId="0" borderId="0" xfId="1447" applyNumberFormat="1" applyFont="1" applyAlignment="1">
      <alignment vertical="center" wrapText="1"/>
    </xf>
    <xf numFmtId="3" fontId="26" fillId="0" borderId="37" xfId="1447" applyNumberFormat="1" applyFont="1" applyBorder="1" applyAlignment="1">
      <alignment horizontal="center" vertical="center" wrapText="1"/>
    </xf>
    <xf numFmtId="3" fontId="26" fillId="0" borderId="22" xfId="1447" applyNumberFormat="1" applyFont="1" applyBorder="1" applyAlignment="1">
      <alignment horizontal="center" vertical="center" wrapText="1"/>
    </xf>
    <xf numFmtId="3" fontId="25" fillId="0" borderId="7" xfId="1447" applyNumberFormat="1" applyFont="1" applyBorder="1" applyAlignment="1">
      <alignment horizontal="center" vertical="center" wrapText="1"/>
    </xf>
    <xf numFmtId="0" fontId="6" fillId="0" borderId="0" xfId="1447"/>
    <xf numFmtId="0" fontId="15" fillId="0" borderId="0" xfId="1447" applyFont="1" applyAlignment="1">
      <alignment horizontal="right"/>
    </xf>
    <xf numFmtId="49" fontId="25" fillId="0" borderId="24" xfId="32" quotePrefix="1" applyNumberFormat="1" applyFont="1" applyBorder="1" applyAlignment="1">
      <alignment horizontal="center" vertical="center" wrapText="1"/>
    </xf>
    <xf numFmtId="0" fontId="25" fillId="0" borderId="24" xfId="32" applyFont="1" applyBorder="1" applyAlignment="1">
      <alignment horizontal="center" vertical="center" wrapText="1"/>
    </xf>
    <xf numFmtId="0" fontId="25" fillId="0" borderId="46" xfId="32" applyFont="1" applyBorder="1" applyAlignment="1">
      <alignment horizontal="center" vertical="center" wrapText="1"/>
    </xf>
    <xf numFmtId="0" fontId="26" fillId="0" borderId="23" xfId="1447" applyFont="1" applyBorder="1" applyAlignment="1">
      <alignment horizontal="center" vertical="center" wrapText="1"/>
    </xf>
    <xf numFmtId="3" fontId="26" fillId="0" borderId="46" xfId="1447" applyNumberFormat="1" applyFont="1" applyBorder="1" applyAlignment="1">
      <alignment horizontal="center" vertical="center" wrapText="1"/>
    </xf>
    <xf numFmtId="0" fontId="25" fillId="0" borderId="34" xfId="1447" applyFont="1" applyBorder="1" applyAlignment="1">
      <alignment horizontal="center" vertical="center" wrapText="1"/>
    </xf>
    <xf numFmtId="3" fontId="25" fillId="0" borderId="35" xfId="0" applyNumberFormat="1" applyFont="1" applyBorder="1" applyAlignment="1">
      <alignment horizontal="center" vertical="center" wrapText="1"/>
    </xf>
    <xf numFmtId="3" fontId="25" fillId="0" borderId="58" xfId="0" applyNumberFormat="1" applyFont="1" applyBorder="1" applyAlignment="1">
      <alignment horizontal="center" vertical="center" wrapText="1"/>
    </xf>
    <xf numFmtId="0" fontId="25" fillId="0" borderId="0" xfId="1447" applyFont="1" applyAlignment="1">
      <alignment horizontal="center" vertical="center" wrapText="1"/>
    </xf>
    <xf numFmtId="3" fontId="25" fillId="0" borderId="0" xfId="1447" applyNumberFormat="1" applyFont="1" applyAlignment="1">
      <alignment horizontal="center" vertical="center" wrapText="1"/>
    </xf>
    <xf numFmtId="3" fontId="6" fillId="0" borderId="0" xfId="1447" applyNumberFormat="1"/>
    <xf numFmtId="49" fontId="25" fillId="0" borderId="23" xfId="32" quotePrefix="1" applyNumberFormat="1" applyFont="1" applyBorder="1" applyAlignment="1">
      <alignment horizontal="center" vertical="center" wrapText="1"/>
    </xf>
    <xf numFmtId="0" fontId="26" fillId="0" borderId="21" xfId="1447" applyFont="1" applyBorder="1" applyAlignment="1">
      <alignment horizontal="center" vertical="center" wrapText="1"/>
    </xf>
    <xf numFmtId="0" fontId="25" fillId="0" borderId="32" xfId="1447" applyFont="1" applyBorder="1" applyAlignment="1">
      <alignment horizontal="center" vertical="center" wrapText="1"/>
    </xf>
    <xf numFmtId="3" fontId="25" fillId="0" borderId="34" xfId="0" applyNumberFormat="1" applyFont="1" applyBorder="1" applyAlignment="1">
      <alignment horizontal="center" vertical="center" wrapText="1"/>
    </xf>
    <xf numFmtId="0" fontId="2" fillId="0" borderId="0" xfId="1447" applyFont="1"/>
    <xf numFmtId="3" fontId="14" fillId="0" borderId="46" xfId="1447" applyNumberFormat="1" applyFont="1" applyBorder="1" applyAlignment="1">
      <alignment horizontal="center" vertical="center" wrapText="1"/>
    </xf>
    <xf numFmtId="3" fontId="25" fillId="0" borderId="0" xfId="0" applyNumberFormat="1" applyFont="1" applyAlignment="1">
      <alignment horizontal="center" vertical="center" wrapText="1"/>
    </xf>
    <xf numFmtId="0" fontId="97" fillId="0" borderId="0" xfId="1447" applyFont="1" applyAlignment="1">
      <alignment vertical="center" wrapText="1"/>
    </xf>
    <xf numFmtId="0" fontId="103" fillId="0" borderId="0" xfId="1447" applyFont="1"/>
    <xf numFmtId="0" fontId="15" fillId="0" borderId="0" xfId="1447" applyFont="1"/>
    <xf numFmtId="0" fontId="103" fillId="0" borderId="0" xfId="1447" applyFont="1" applyAlignment="1">
      <alignment horizontal="center"/>
    </xf>
    <xf numFmtId="49" fontId="15" fillId="67" borderId="107" xfId="1447" applyNumberFormat="1" applyFont="1" applyFill="1" applyBorder="1" applyAlignment="1">
      <alignment horizontal="center" vertical="center" wrapText="1"/>
    </xf>
    <xf numFmtId="49" fontId="15" fillId="67" borderId="15" xfId="1447" applyNumberFormat="1" applyFont="1" applyFill="1" applyBorder="1" applyAlignment="1">
      <alignment horizontal="center" vertical="center" wrapText="1"/>
    </xf>
    <xf numFmtId="49" fontId="15" fillId="67" borderId="41" xfId="1447" applyNumberFormat="1" applyFont="1" applyFill="1" applyBorder="1" applyAlignment="1">
      <alignment horizontal="center" vertical="center" wrapText="1"/>
    </xf>
    <xf numFmtId="0" fontId="103" fillId="0" borderId="0" xfId="1447" applyFont="1" applyAlignment="1">
      <alignment horizontal="center" vertical="center"/>
    </xf>
    <xf numFmtId="0" fontId="14" fillId="4" borderId="53" xfId="32" applyFont="1" applyFill="1" applyBorder="1" applyAlignment="1">
      <alignment horizontal="left" vertical="center" wrapText="1"/>
    </xf>
    <xf numFmtId="169" fontId="14" fillId="4" borderId="44" xfId="1094" applyNumberFormat="1" applyFont="1" applyFill="1" applyBorder="1" applyAlignment="1">
      <alignment horizontal="center" vertical="center" wrapText="1"/>
    </xf>
    <xf numFmtId="169" fontId="14" fillId="0" borderId="52" xfId="1094" applyNumberFormat="1" applyFont="1" applyFill="1" applyBorder="1" applyAlignment="1">
      <alignment horizontal="center" vertical="center" wrapText="1"/>
    </xf>
    <xf numFmtId="169" fontId="14" fillId="0" borderId="45" xfId="1094" applyNumberFormat="1" applyFont="1" applyFill="1" applyBorder="1" applyAlignment="1">
      <alignment horizontal="center" vertical="center" wrapText="1"/>
    </xf>
    <xf numFmtId="0" fontId="14" fillId="4" borderId="26" xfId="32" applyFont="1" applyFill="1" applyBorder="1" applyAlignment="1">
      <alignment horizontal="left" vertical="center" wrapText="1"/>
    </xf>
    <xf numFmtId="169" fontId="14" fillId="4" borderId="24" xfId="1094" applyNumberFormat="1" applyFont="1" applyFill="1" applyBorder="1" applyAlignment="1">
      <alignment horizontal="center" vertical="center" wrapText="1"/>
    </xf>
    <xf numFmtId="169" fontId="14" fillId="0" borderId="25" xfId="1094" applyNumberFormat="1" applyFont="1" applyFill="1" applyBorder="1" applyAlignment="1">
      <alignment horizontal="center" vertical="center" wrapText="1"/>
    </xf>
    <xf numFmtId="169" fontId="14" fillId="0" borderId="46" xfId="1094" applyNumberFormat="1" applyFont="1" applyFill="1" applyBorder="1" applyAlignment="1">
      <alignment horizontal="center" vertical="center" wrapText="1"/>
    </xf>
    <xf numFmtId="169" fontId="14" fillId="0" borderId="24" xfId="1094" applyNumberFormat="1" applyFont="1" applyFill="1" applyBorder="1" applyAlignment="1">
      <alignment horizontal="center" vertical="center" wrapText="1"/>
    </xf>
    <xf numFmtId="181" fontId="103" fillId="0" borderId="0" xfId="1505" applyNumberFormat="1" applyFont="1" applyAlignment="1">
      <alignment horizontal="center" vertical="center"/>
    </xf>
    <xf numFmtId="181" fontId="103" fillId="0" borderId="0" xfId="1447" applyNumberFormat="1" applyFont="1" applyAlignment="1">
      <alignment horizontal="center" vertical="center"/>
    </xf>
    <xf numFmtId="169" fontId="85" fillId="0" borderId="25" xfId="1094" applyNumberFormat="1" applyFont="1" applyFill="1" applyBorder="1" applyAlignment="1">
      <alignment horizontal="center" vertical="center" wrapText="1"/>
    </xf>
    <xf numFmtId="169" fontId="85" fillId="0" borderId="46" xfId="1094" applyNumberFormat="1" applyFont="1" applyFill="1" applyBorder="1" applyAlignment="1">
      <alignment horizontal="center" vertical="center" wrapText="1"/>
    </xf>
    <xf numFmtId="169" fontId="14" fillId="0" borderId="24" xfId="1297" applyNumberFormat="1" applyFont="1" applyBorder="1" applyAlignment="1">
      <alignment horizontal="center" vertical="center"/>
    </xf>
    <xf numFmtId="169" fontId="14" fillId="0" borderId="25" xfId="1297" applyNumberFormat="1" applyFont="1" applyFill="1" applyBorder="1" applyAlignment="1">
      <alignment horizontal="center" vertical="center"/>
    </xf>
    <xf numFmtId="169" fontId="14" fillId="0" borderId="46" xfId="1297" applyNumberFormat="1" applyFont="1" applyFill="1" applyBorder="1" applyAlignment="1">
      <alignment horizontal="center" vertical="center"/>
    </xf>
    <xf numFmtId="0" fontId="14" fillId="0" borderId="51" xfId="32" applyFont="1" applyBorder="1" applyAlignment="1">
      <alignment horizontal="left" vertical="center" wrapText="1"/>
    </xf>
    <xf numFmtId="169" fontId="14" fillId="4" borderId="35" xfId="1094" applyNumberFormat="1" applyFont="1" applyFill="1" applyBorder="1" applyAlignment="1">
      <alignment horizontal="center" vertical="center" wrapText="1"/>
    </xf>
    <xf numFmtId="169" fontId="14" fillId="0" borderId="35" xfId="1094" applyNumberFormat="1" applyFont="1" applyFill="1" applyBorder="1" applyAlignment="1">
      <alignment horizontal="center" vertical="center" wrapText="1"/>
    </xf>
    <xf numFmtId="169" fontId="14" fillId="0" borderId="59" xfId="1094" applyNumberFormat="1" applyFont="1" applyFill="1" applyBorder="1" applyAlignment="1">
      <alignment horizontal="center" vertical="center" wrapText="1"/>
    </xf>
    <xf numFmtId="169" fontId="14" fillId="0" borderId="58" xfId="1094" applyNumberFormat="1" applyFont="1" applyFill="1" applyBorder="1" applyAlignment="1">
      <alignment horizontal="center" vertical="center" wrapText="1"/>
    </xf>
    <xf numFmtId="14" fontId="103" fillId="0" borderId="0" xfId="1447" applyNumberFormat="1" applyFont="1" applyAlignment="1">
      <alignment horizontal="left"/>
    </xf>
    <xf numFmtId="14" fontId="103" fillId="0" borderId="0" xfId="1447" applyNumberFormat="1" applyFont="1" applyAlignment="1">
      <alignment horizontal="center"/>
    </xf>
    <xf numFmtId="0" fontId="14" fillId="0" borderId="0" xfId="1447" applyFont="1"/>
    <xf numFmtId="3" fontId="14" fillId="0" borderId="0" xfId="1447" applyNumberFormat="1" applyFont="1"/>
    <xf numFmtId="3" fontId="103" fillId="0" borderId="0" xfId="1447" applyNumberFormat="1" applyFont="1"/>
    <xf numFmtId="169" fontId="103" fillId="0" borderId="0" xfId="1094" applyNumberFormat="1" applyFont="1" applyFill="1"/>
    <xf numFmtId="169" fontId="103" fillId="0" borderId="0" xfId="1297" applyNumberFormat="1" applyFont="1" applyFill="1"/>
    <xf numFmtId="0" fontId="103" fillId="0" borderId="0" xfId="1449" applyFont="1"/>
    <xf numFmtId="0" fontId="15" fillId="0" borderId="0" xfId="1449" applyFont="1" applyAlignment="1">
      <alignment horizontal="right"/>
    </xf>
    <xf numFmtId="49" fontId="15" fillId="67" borderId="11" xfId="1447" applyNumberFormat="1" applyFont="1" applyFill="1" applyBorder="1" applyAlignment="1">
      <alignment horizontal="center" vertical="center" wrapText="1"/>
    </xf>
    <xf numFmtId="49" fontId="15" fillId="67" borderId="12" xfId="1447" applyNumberFormat="1" applyFont="1" applyFill="1" applyBorder="1" applyAlignment="1">
      <alignment horizontal="center" vertical="center" wrapText="1"/>
    </xf>
    <xf numFmtId="49" fontId="15" fillId="67" borderId="31" xfId="1447" applyNumberFormat="1" applyFont="1" applyFill="1" applyBorder="1" applyAlignment="1">
      <alignment horizontal="center" vertical="center" wrapText="1"/>
    </xf>
    <xf numFmtId="0" fontId="14" fillId="0" borderId="26" xfId="32" applyFont="1" applyBorder="1" applyAlignment="1">
      <alignment vertical="center" wrapText="1"/>
    </xf>
    <xf numFmtId="169" fontId="14" fillId="0" borderId="92" xfId="1510" applyNumberFormat="1" applyFont="1" applyBorder="1" applyAlignment="1">
      <alignment horizontal="center" vertical="center" wrapText="1"/>
    </xf>
    <xf numFmtId="169" fontId="14" fillId="0" borderId="52" xfId="1449" applyNumberFormat="1" applyFont="1" applyBorder="1" applyAlignment="1">
      <alignment horizontal="center" vertical="center" wrapText="1"/>
    </xf>
    <xf numFmtId="169" fontId="14" fillId="0" borderId="45" xfId="1449" applyNumberFormat="1" applyFont="1" applyBorder="1" applyAlignment="1">
      <alignment horizontal="center" vertical="center" wrapText="1"/>
    </xf>
    <xf numFmtId="169" fontId="14" fillId="0" borderId="90" xfId="1510" applyNumberFormat="1" applyFont="1" applyBorder="1" applyAlignment="1">
      <alignment horizontal="center" vertical="center" wrapText="1"/>
    </xf>
    <xf numFmtId="169" fontId="14" fillId="0" borderId="25" xfId="1449" applyNumberFormat="1" applyFont="1" applyBorder="1" applyAlignment="1">
      <alignment horizontal="center" vertical="center" wrapText="1"/>
    </xf>
    <xf numFmtId="169" fontId="14" fillId="0" borderId="46" xfId="1449" applyNumberFormat="1" applyFont="1" applyBorder="1" applyAlignment="1">
      <alignment horizontal="center" vertical="center" wrapText="1"/>
    </xf>
    <xf numFmtId="0" fontId="14" fillId="0" borderId="51" xfId="32" applyFont="1" applyBorder="1" applyAlignment="1">
      <alignment vertical="center" wrapText="1"/>
    </xf>
    <xf numFmtId="169" fontId="14" fillId="0" borderId="91" xfId="1510" applyNumberFormat="1" applyFont="1" applyBorder="1" applyAlignment="1">
      <alignment horizontal="center" vertical="center" wrapText="1"/>
    </xf>
    <xf numFmtId="169" fontId="14" fillId="0" borderId="59" xfId="1449" applyNumberFormat="1" applyFont="1" applyBorder="1" applyAlignment="1">
      <alignment horizontal="center" vertical="center" wrapText="1"/>
    </xf>
    <xf numFmtId="169" fontId="14" fillId="0" borderId="58" xfId="1449" applyNumberFormat="1" applyFont="1" applyBorder="1" applyAlignment="1">
      <alignment horizontal="center" vertical="center" wrapText="1"/>
    </xf>
    <xf numFmtId="186" fontId="103" fillId="0" borderId="0" xfId="1449" applyNumberFormat="1" applyFont="1"/>
    <xf numFmtId="0" fontId="15" fillId="0" borderId="0" xfId="1510" applyFont="1" applyAlignment="1">
      <alignment horizontal="right"/>
    </xf>
    <xf numFmtId="0" fontId="103" fillId="0" borderId="1" xfId="1447" applyFont="1" applyBorder="1"/>
    <xf numFmtId="0" fontId="15" fillId="67" borderId="2" xfId="32" applyFont="1" applyFill="1" applyBorder="1" applyAlignment="1">
      <alignment horizontal="center" vertical="center" wrapText="1"/>
    </xf>
    <xf numFmtId="0" fontId="15" fillId="67" borderId="55" xfId="32" applyFont="1" applyFill="1" applyBorder="1" applyAlignment="1">
      <alignment horizontal="center" vertical="center" wrapText="1"/>
    </xf>
    <xf numFmtId="0" fontId="15" fillId="67" borderId="103" xfId="32" applyFont="1" applyFill="1" applyBorder="1" applyAlignment="1">
      <alignment horizontal="center" vertical="center" wrapText="1"/>
    </xf>
    <xf numFmtId="0" fontId="15" fillId="67" borderId="40" xfId="32" applyFont="1" applyFill="1" applyBorder="1" applyAlignment="1">
      <alignment horizontal="center" vertical="center" wrapText="1"/>
    </xf>
    <xf numFmtId="0" fontId="15" fillId="67" borderId="41" xfId="32" applyFont="1" applyFill="1" applyBorder="1" applyAlignment="1">
      <alignment horizontal="center" vertical="center" wrapText="1"/>
    </xf>
    <xf numFmtId="49" fontId="15" fillId="0" borderId="53" xfId="1447" applyNumberFormat="1" applyFont="1" applyBorder="1" applyAlignment="1">
      <alignment horizontal="center" vertical="center" wrapText="1"/>
    </xf>
    <xf numFmtId="169" fontId="85" fillId="0" borderId="85" xfId="1094" applyNumberFormat="1" applyFont="1" applyFill="1" applyBorder="1" applyAlignment="1">
      <alignment horizontal="center" vertical="center" wrapText="1"/>
    </xf>
    <xf numFmtId="169" fontId="85" fillId="0" borderId="44" xfId="1094" applyNumberFormat="1" applyFont="1" applyFill="1" applyBorder="1" applyAlignment="1">
      <alignment horizontal="center" vertical="center" wrapText="1"/>
    </xf>
    <xf numFmtId="169" fontId="85" fillId="0" borderId="45" xfId="1094" applyNumberFormat="1" applyFont="1" applyFill="1" applyBorder="1" applyAlignment="1">
      <alignment horizontal="center" vertical="center" wrapText="1"/>
    </xf>
    <xf numFmtId="49" fontId="15" fillId="0" borderId="26" xfId="1447" applyNumberFormat="1" applyFont="1" applyBorder="1" applyAlignment="1">
      <alignment horizontal="center" vertical="center" wrapText="1"/>
    </xf>
    <xf numFmtId="169" fontId="85" fillId="0" borderId="99" xfId="1094" applyNumberFormat="1" applyFont="1" applyFill="1" applyBorder="1" applyAlignment="1">
      <alignment horizontal="center" vertical="center" wrapText="1"/>
    </xf>
    <xf numFmtId="169" fontId="85" fillId="0" borderId="29" xfId="1094" applyNumberFormat="1" applyFont="1" applyFill="1" applyBorder="1" applyAlignment="1">
      <alignment horizontal="center" vertical="center" wrapText="1"/>
    </xf>
    <xf numFmtId="169" fontId="85" fillId="0" borderId="47" xfId="1094" applyNumberFormat="1" applyFont="1" applyFill="1" applyBorder="1" applyAlignment="1">
      <alignment horizontal="center" vertical="center" wrapText="1"/>
    </xf>
    <xf numFmtId="49" fontId="15" fillId="0" borderId="30" xfId="1447" applyNumberFormat="1" applyFont="1" applyBorder="1" applyAlignment="1">
      <alignment horizontal="center" vertical="center" wrapText="1"/>
    </xf>
    <xf numFmtId="49" fontId="15" fillId="0" borderId="51" xfId="1447" applyNumberFormat="1" applyFont="1" applyBorder="1" applyAlignment="1">
      <alignment horizontal="center" vertical="center" wrapText="1"/>
    </xf>
    <xf numFmtId="169" fontId="85" fillId="0" borderId="34" xfId="1094" applyNumberFormat="1" applyFont="1" applyFill="1" applyBorder="1" applyAlignment="1">
      <alignment horizontal="center" vertical="center" wrapText="1"/>
    </xf>
    <xf numFmtId="169" fontId="85" fillId="0" borderId="35" xfId="1094" applyNumberFormat="1" applyFont="1" applyFill="1" applyBorder="1" applyAlignment="1">
      <alignment horizontal="center" vertical="center" wrapText="1"/>
    </xf>
    <xf numFmtId="169" fontId="85" fillId="0" borderId="58" xfId="1094" applyNumberFormat="1" applyFont="1" applyFill="1" applyBorder="1" applyAlignment="1">
      <alignment horizontal="center" vertical="center" wrapText="1"/>
    </xf>
    <xf numFmtId="169" fontId="103" fillId="0" borderId="0" xfId="1447" applyNumberFormat="1" applyFont="1"/>
    <xf numFmtId="0" fontId="14" fillId="0" borderId="0" xfId="32" applyFont="1" applyAlignment="1">
      <alignment horizontal="center" vertical="center" wrapText="1"/>
    </xf>
    <xf numFmtId="49" fontId="15" fillId="0" borderId="0" xfId="1447" applyNumberFormat="1" applyFont="1" applyAlignment="1">
      <alignment horizontal="center" vertical="center" wrapText="1"/>
    </xf>
    <xf numFmtId="169" fontId="85" fillId="0" borderId="0" xfId="1094" applyNumberFormat="1" applyFont="1" applyFill="1" applyBorder="1" applyAlignment="1">
      <alignment horizontal="center" vertical="center" wrapText="1"/>
    </xf>
    <xf numFmtId="0" fontId="103" fillId="69" borderId="0" xfId="1447" applyFont="1" applyFill="1"/>
    <xf numFmtId="0" fontId="101" fillId="0" borderId="0" xfId="1447" applyFont="1" applyAlignment="1">
      <alignment wrapText="1"/>
    </xf>
    <xf numFmtId="0" fontId="101" fillId="0" borderId="0" xfId="1447" applyFont="1"/>
    <xf numFmtId="0" fontId="25" fillId="0" borderId="0" xfId="1447" applyFont="1"/>
    <xf numFmtId="0" fontId="15" fillId="67" borderId="3" xfId="32" applyFont="1" applyFill="1" applyBorder="1" applyAlignment="1">
      <alignment horizontal="center" vertical="center" wrapText="1"/>
    </xf>
    <xf numFmtId="0" fontId="15" fillId="67" borderId="4" xfId="32" applyFont="1" applyFill="1" applyBorder="1" applyAlignment="1">
      <alignment horizontal="center" vertical="center" wrapText="1"/>
    </xf>
    <xf numFmtId="169" fontId="85" fillId="0" borderId="43" xfId="1094" applyNumberFormat="1" applyFont="1" applyFill="1" applyBorder="1" applyAlignment="1">
      <alignment horizontal="center" vertical="center" wrapText="1"/>
    </xf>
    <xf numFmtId="169" fontId="85" fillId="0" borderId="17" xfId="1094" applyNumberFormat="1" applyFont="1" applyFill="1" applyBorder="1" applyAlignment="1">
      <alignment horizontal="center" vertical="center" wrapText="1"/>
    </xf>
    <xf numFmtId="169" fontId="85" fillId="0" borderId="18" xfId="1094" applyNumberFormat="1" applyFont="1" applyFill="1" applyBorder="1" applyAlignment="1">
      <alignment horizontal="center" vertical="center" wrapText="1"/>
    </xf>
    <xf numFmtId="169" fontId="85" fillId="0" borderId="84" xfId="1094" applyNumberFormat="1" applyFont="1" applyFill="1" applyBorder="1" applyAlignment="1">
      <alignment horizontal="center" vertical="center" wrapText="1"/>
    </xf>
    <xf numFmtId="169" fontId="85" fillId="0" borderId="23" xfId="1094" applyNumberFormat="1" applyFont="1" applyFill="1" applyBorder="1" applyAlignment="1">
      <alignment horizontal="center" vertical="center" wrapText="1"/>
    </xf>
    <xf numFmtId="169" fontId="85" fillId="0" borderId="24" xfId="1094" applyNumberFormat="1" applyFont="1" applyFill="1" applyBorder="1" applyAlignment="1">
      <alignment horizontal="center" vertical="center" wrapText="1"/>
    </xf>
    <xf numFmtId="169" fontId="101" fillId="0" borderId="0" xfId="1447" applyNumberFormat="1" applyFont="1"/>
    <xf numFmtId="10" fontId="85" fillId="0" borderId="0" xfId="1094" applyNumberFormat="1" applyFont="1" applyFill="1" applyBorder="1" applyAlignment="1">
      <alignment horizontal="center" vertical="center" wrapText="1"/>
    </xf>
    <xf numFmtId="169" fontId="0" fillId="0" borderId="0" xfId="1511" applyNumberFormat="1" applyFont="1" applyFill="1">
      <alignment vertical="top"/>
    </xf>
    <xf numFmtId="0" fontId="14" fillId="0" borderId="0" xfId="1576" applyFont="1"/>
    <xf numFmtId="0" fontId="15" fillId="0" borderId="0" xfId="1576" applyFont="1" applyAlignment="1">
      <alignment horizontal="right"/>
    </xf>
    <xf numFmtId="0" fontId="15" fillId="0" borderId="0" xfId="1576" applyFont="1"/>
    <xf numFmtId="0" fontId="22" fillId="0" borderId="0" xfId="873" applyFont="1" applyAlignment="1">
      <alignment vertical="center" wrapText="1"/>
    </xf>
    <xf numFmtId="37" fontId="14" fillId="0" borderId="0" xfId="1576" applyNumberFormat="1" applyFont="1"/>
    <xf numFmtId="0" fontId="15" fillId="67" borderId="13" xfId="1576" applyFont="1" applyFill="1" applyBorder="1" applyAlignment="1">
      <alignment horizontal="center" vertical="center" wrapText="1"/>
    </xf>
    <xf numFmtId="0" fontId="15" fillId="67" borderId="12" xfId="1576" applyFont="1" applyFill="1" applyBorder="1" applyAlignment="1">
      <alignment horizontal="center" vertical="center" wrapText="1"/>
    </xf>
    <xf numFmtId="0" fontId="15" fillId="67" borderId="31" xfId="1576" applyFont="1" applyFill="1" applyBorder="1" applyAlignment="1">
      <alignment horizontal="center" vertical="center" wrapText="1"/>
    </xf>
    <xf numFmtId="0" fontId="14" fillId="67" borderId="20" xfId="1576" applyFont="1" applyFill="1" applyBorder="1" applyAlignment="1">
      <alignment horizontal="left" vertical="center" wrapText="1"/>
    </xf>
    <xf numFmtId="169" fontId="14" fillId="0" borderId="18" xfId="1093" applyNumberFormat="1" applyFont="1" applyBorder="1" applyAlignment="1">
      <alignment horizontal="center" vertical="center"/>
    </xf>
    <xf numFmtId="169" fontId="14" fillId="0" borderId="84" xfId="1297" applyNumberFormat="1" applyFont="1" applyBorder="1" applyAlignment="1">
      <alignment horizontal="center" vertical="center"/>
    </xf>
    <xf numFmtId="0" fontId="14" fillId="67" borderId="26" xfId="1576" applyFont="1" applyFill="1" applyBorder="1" applyAlignment="1">
      <alignment horizontal="left" vertical="center" wrapText="1"/>
    </xf>
    <xf numFmtId="169" fontId="14" fillId="0" borderId="46" xfId="1297" applyNumberFormat="1" applyFont="1" applyBorder="1" applyAlignment="1">
      <alignment horizontal="center" vertical="center"/>
    </xf>
    <xf numFmtId="0" fontId="14" fillId="67" borderId="38" xfId="1576" applyFont="1" applyFill="1" applyBorder="1" applyAlignment="1">
      <alignment horizontal="left" vertical="center" wrapText="1"/>
    </xf>
    <xf numFmtId="169" fontId="14" fillId="0" borderId="36" xfId="1093" applyNumberFormat="1" applyFont="1" applyBorder="1" applyAlignment="1">
      <alignment horizontal="center" vertical="center"/>
    </xf>
    <xf numFmtId="169" fontId="14" fillId="0" borderId="97" xfId="1297" applyNumberFormat="1" applyFont="1" applyBorder="1" applyAlignment="1">
      <alignment horizontal="center" vertical="center"/>
    </xf>
    <xf numFmtId="0" fontId="20" fillId="67" borderId="13" xfId="1576" applyFont="1" applyFill="1" applyBorder="1" applyAlignment="1">
      <alignment horizontal="left" vertical="center" wrapText="1"/>
    </xf>
    <xf numFmtId="169" fontId="20" fillId="0" borderId="15" xfId="1093" applyNumberFormat="1" applyFont="1" applyBorder="1" applyAlignment="1">
      <alignment horizontal="center" vertical="center"/>
    </xf>
    <xf numFmtId="169" fontId="20" fillId="0" borderId="31" xfId="1297" applyNumberFormat="1" applyFont="1" applyBorder="1" applyAlignment="1">
      <alignment horizontal="center" vertical="center" wrapText="1"/>
    </xf>
    <xf numFmtId="3" fontId="14" fillId="0" borderId="0" xfId="1576" applyNumberFormat="1" applyFont="1"/>
    <xf numFmtId="0" fontId="104" fillId="0" borderId="0" xfId="32" applyFont="1"/>
    <xf numFmtId="0" fontId="105" fillId="0" borderId="0" xfId="32" applyFont="1"/>
    <xf numFmtId="0" fontId="24" fillId="0" borderId="0" xfId="1452" applyFont="1" applyAlignment="1">
      <alignment horizontal="right" wrapText="1"/>
    </xf>
    <xf numFmtId="0" fontId="24" fillId="0" borderId="0" xfId="1452" applyFont="1" applyAlignment="1">
      <alignment wrapText="1"/>
    </xf>
    <xf numFmtId="0" fontId="22" fillId="0" borderId="0" xfId="32" applyFont="1" applyAlignment="1">
      <alignment vertical="center" wrapText="1"/>
    </xf>
    <xf numFmtId="0" fontId="15" fillId="67" borderId="11" xfId="32" applyFont="1" applyFill="1" applyBorder="1" applyAlignment="1">
      <alignment horizontal="center" vertical="center" wrapText="1"/>
    </xf>
    <xf numFmtId="0" fontId="15" fillId="67" borderId="31" xfId="32" applyFont="1" applyFill="1" applyBorder="1" applyAlignment="1">
      <alignment horizontal="center" vertical="center" wrapText="1"/>
    </xf>
    <xf numFmtId="0" fontId="14" fillId="0" borderId="45" xfId="32" applyFont="1" applyBorder="1" applyAlignment="1">
      <alignment horizontal="left" vertical="center" wrapText="1"/>
    </xf>
    <xf numFmtId="169" fontId="105" fillId="0" borderId="0" xfId="1093" applyNumberFormat="1" applyFont="1" applyFill="1"/>
    <xf numFmtId="0" fontId="14" fillId="0" borderId="46" xfId="32" applyFont="1" applyBorder="1" applyAlignment="1">
      <alignment horizontal="left" vertical="center" wrapText="1"/>
    </xf>
    <xf numFmtId="169" fontId="26" fillId="0" borderId="88" xfId="32" applyNumberFormat="1" applyFont="1" applyBorder="1" applyAlignment="1">
      <alignment horizontal="center" vertical="center"/>
    </xf>
    <xf numFmtId="169" fontId="26" fillId="0" borderId="18" xfId="32" applyNumberFormat="1" applyFont="1" applyBorder="1" applyAlignment="1">
      <alignment horizontal="center" vertical="center"/>
    </xf>
    <xf numFmtId="169" fontId="26" fillId="0" borderId="84" xfId="32" applyNumberFormat="1" applyFont="1" applyBorder="1" applyAlignment="1">
      <alignment horizontal="center" vertical="center"/>
    </xf>
    <xf numFmtId="169" fontId="105" fillId="0" borderId="0" xfId="32" applyNumberFormat="1" applyFont="1"/>
    <xf numFmtId="0" fontId="14" fillId="0" borderId="58" xfId="32" applyFont="1" applyBorder="1" applyAlignment="1">
      <alignment horizontal="left" vertical="center" wrapText="1"/>
    </xf>
    <xf numFmtId="169" fontId="26" fillId="0" borderId="56" xfId="32" applyNumberFormat="1" applyFont="1" applyBorder="1" applyAlignment="1">
      <alignment horizontal="center" vertical="center"/>
    </xf>
    <xf numFmtId="169" fontId="26" fillId="0" borderId="35" xfId="32" applyNumberFormat="1" applyFont="1" applyBorder="1" applyAlignment="1">
      <alignment horizontal="center" vertical="center"/>
    </xf>
    <xf numFmtId="169" fontId="26" fillId="0" borderId="58" xfId="32" applyNumberFormat="1" applyFont="1" applyBorder="1" applyAlignment="1">
      <alignment horizontal="center" vertical="center"/>
    </xf>
    <xf numFmtId="169" fontId="26" fillId="0" borderId="85" xfId="32" applyNumberFormat="1" applyFont="1" applyBorder="1" applyAlignment="1">
      <alignment horizontal="center" vertical="center"/>
    </xf>
    <xf numFmtId="169" fontId="26" fillId="0" borderId="44" xfId="32" applyNumberFormat="1" applyFont="1" applyBorder="1" applyAlignment="1">
      <alignment horizontal="center" vertical="center"/>
    </xf>
    <xf numFmtId="169" fontId="26" fillId="0" borderId="45" xfId="32" applyNumberFormat="1" applyFont="1" applyBorder="1" applyAlignment="1">
      <alignment horizontal="center" vertical="center"/>
    </xf>
    <xf numFmtId="169" fontId="26" fillId="0" borderId="42" xfId="32" applyNumberFormat="1" applyFont="1" applyBorder="1" applyAlignment="1">
      <alignment horizontal="center" vertical="center"/>
    </xf>
    <xf numFmtId="169" fontId="26" fillId="0" borderId="24" xfId="32" applyNumberFormat="1" applyFont="1" applyBorder="1" applyAlignment="1">
      <alignment horizontal="center" vertical="center"/>
    </xf>
    <xf numFmtId="169" fontId="26" fillId="0" borderId="46" xfId="32" applyNumberFormat="1" applyFont="1" applyBorder="1" applyAlignment="1">
      <alignment horizontal="center" vertical="center"/>
    </xf>
    <xf numFmtId="0" fontId="14" fillId="0" borderId="84" xfId="32" applyFont="1" applyBorder="1" applyAlignment="1">
      <alignment horizontal="left" vertical="center" wrapText="1"/>
    </xf>
    <xf numFmtId="0" fontId="20" fillId="67" borderId="2" xfId="1452" applyFont="1" applyFill="1" applyBorder="1" applyAlignment="1">
      <alignment horizontal="center" vertical="center" wrapText="1"/>
    </xf>
    <xf numFmtId="0" fontId="20" fillId="67" borderId="40" xfId="1452" applyFont="1" applyFill="1" applyBorder="1" applyAlignment="1">
      <alignment horizontal="center" vertical="center" wrapText="1"/>
    </xf>
    <xf numFmtId="0" fontId="20" fillId="67" borderId="3" xfId="1452" applyFont="1" applyFill="1" applyBorder="1" applyAlignment="1">
      <alignment horizontal="center" vertical="center" wrapText="1"/>
    </xf>
    <xf numFmtId="0" fontId="20" fillId="67" borderId="4" xfId="1452" applyFont="1" applyFill="1" applyBorder="1" applyAlignment="1">
      <alignment horizontal="center" vertical="center" wrapText="1"/>
    </xf>
    <xf numFmtId="0" fontId="14" fillId="0" borderId="52" xfId="32" applyFont="1" applyBorder="1" applyAlignment="1">
      <alignment horizontal="left" vertical="center" wrapText="1"/>
    </xf>
    <xf numFmtId="0" fontId="14" fillId="0" borderId="25" xfId="32" applyFont="1" applyBorder="1" applyAlignment="1">
      <alignment horizontal="left" vertical="center" wrapText="1"/>
    </xf>
    <xf numFmtId="169" fontId="26" fillId="0" borderId="43" xfId="32" applyNumberFormat="1" applyFont="1" applyBorder="1" applyAlignment="1">
      <alignment horizontal="center" vertical="center"/>
    </xf>
    <xf numFmtId="0" fontId="14" fillId="0" borderId="59" xfId="32" applyFont="1" applyBorder="1" applyAlignment="1">
      <alignment horizontal="left" vertical="center" wrapText="1"/>
    </xf>
    <xf numFmtId="169" fontId="26" fillId="0" borderId="28" xfId="32" applyNumberFormat="1" applyFont="1" applyBorder="1" applyAlignment="1">
      <alignment horizontal="center" vertical="center"/>
    </xf>
    <xf numFmtId="169" fontId="26" fillId="0" borderId="29" xfId="32" applyNumberFormat="1" applyFont="1" applyBorder="1" applyAlignment="1">
      <alignment horizontal="center" vertical="center"/>
    </xf>
    <xf numFmtId="169" fontId="26" fillId="0" borderId="47" xfId="32" applyNumberFormat="1" applyFont="1" applyBorder="1" applyAlignment="1">
      <alignment horizontal="center" vertical="center"/>
    </xf>
    <xf numFmtId="169" fontId="26" fillId="0" borderId="23" xfId="32" applyNumberFormat="1" applyFont="1" applyBorder="1" applyAlignment="1">
      <alignment horizontal="center" vertical="center"/>
    </xf>
    <xf numFmtId="169" fontId="2" fillId="0" borderId="0" xfId="1447" applyNumberFormat="1" applyFont="1"/>
    <xf numFmtId="10" fontId="2" fillId="0" borderId="0" xfId="1447" applyNumberFormat="1" applyFont="1"/>
    <xf numFmtId="169" fontId="26" fillId="0" borderId="34" xfId="32" applyNumberFormat="1" applyFont="1" applyBorder="1" applyAlignment="1">
      <alignment horizontal="center" vertical="center"/>
    </xf>
    <xf numFmtId="0" fontId="15" fillId="0" borderId="0" xfId="39" applyFont="1" applyAlignment="1">
      <alignment horizontal="right"/>
    </xf>
    <xf numFmtId="0" fontId="101" fillId="0" borderId="0" xfId="884" applyFont="1"/>
    <xf numFmtId="0" fontId="102" fillId="0" borderId="0" xfId="884" applyFont="1" applyAlignment="1">
      <alignment horizontal="right"/>
    </xf>
    <xf numFmtId="0" fontId="102" fillId="0" borderId="0" xfId="884" applyFont="1"/>
    <xf numFmtId="0" fontId="26" fillId="0" borderId="39" xfId="897" applyFont="1" applyBorder="1" applyAlignment="1">
      <alignment horizontal="center" vertical="center" wrapText="1"/>
    </xf>
    <xf numFmtId="0" fontId="26" fillId="0" borderId="40" xfId="897" applyFont="1" applyBorder="1" applyAlignment="1">
      <alignment horizontal="center" vertical="center" wrapText="1"/>
    </xf>
    <xf numFmtId="0" fontId="26" fillId="3" borderId="41" xfId="897" applyFont="1" applyFill="1" applyBorder="1" applyAlignment="1">
      <alignment horizontal="center" vertical="center" wrapText="1"/>
    </xf>
    <xf numFmtId="0" fontId="26" fillId="0" borderId="53" xfId="897" applyFont="1" applyBorder="1" applyAlignment="1">
      <alignment horizontal="left" vertical="center" wrapText="1"/>
    </xf>
    <xf numFmtId="169" fontId="26" fillId="0" borderId="24" xfId="897" applyNumberFormat="1" applyFont="1" applyBorder="1" applyAlignment="1">
      <alignment horizontal="center" vertical="center" wrapText="1"/>
    </xf>
    <xf numFmtId="169" fontId="26" fillId="3" borderId="46" xfId="897" applyNumberFormat="1" applyFont="1" applyFill="1" applyBorder="1" applyAlignment="1">
      <alignment horizontal="center" vertical="center" wrapText="1"/>
    </xf>
    <xf numFmtId="0" fontId="26" fillId="0" borderId="21" xfId="897" applyFont="1" applyBorder="1" applyAlignment="1">
      <alignment horizontal="left" vertical="center" wrapText="1"/>
    </xf>
    <xf numFmtId="169" fontId="26" fillId="0" borderId="23" xfId="897" applyNumberFormat="1" applyFont="1" applyBorder="1" applyAlignment="1">
      <alignment horizontal="center" vertical="center" wrapText="1"/>
    </xf>
    <xf numFmtId="0" fontId="26" fillId="0" borderId="32" xfId="897" applyFont="1" applyBorder="1" applyAlignment="1">
      <alignment horizontal="left" vertical="center" wrapText="1"/>
    </xf>
    <xf numFmtId="169" fontId="26" fillId="0" borderId="34" xfId="897" applyNumberFormat="1" applyFont="1" applyBorder="1" applyAlignment="1">
      <alignment horizontal="center" vertical="center" wrapText="1"/>
    </xf>
    <xf numFmtId="169" fontId="26" fillId="0" borderId="35" xfId="897" applyNumberFormat="1" applyFont="1" applyBorder="1" applyAlignment="1">
      <alignment horizontal="center" vertical="center" wrapText="1"/>
    </xf>
    <xf numFmtId="169" fontId="26" fillId="3" borderId="58" xfId="897" applyNumberFormat="1" applyFont="1" applyFill="1" applyBorder="1" applyAlignment="1">
      <alignment horizontal="center" vertical="center" wrapText="1"/>
    </xf>
    <xf numFmtId="169" fontId="101" fillId="0" borderId="0" xfId="1297" applyNumberFormat="1" applyFont="1"/>
    <xf numFmtId="180" fontId="106" fillId="0" borderId="0" xfId="0" applyNumberFormat="1" applyFont="1" applyAlignment="1">
      <alignment wrapText="1"/>
    </xf>
    <xf numFmtId="180" fontId="97" fillId="0" borderId="0" xfId="0" applyNumberFormat="1" applyFont="1"/>
    <xf numFmtId="0" fontId="14" fillId="0" borderId="0" xfId="0" applyFont="1" applyAlignment="1">
      <alignment vertical="center" wrapText="1"/>
    </xf>
    <xf numFmtId="0" fontId="22" fillId="0" borderId="0" xfId="0" applyFont="1" applyAlignment="1">
      <alignment horizontal="center" vertical="center" wrapText="1"/>
    </xf>
    <xf numFmtId="0" fontId="15" fillId="0" borderId="0" xfId="0" applyFont="1" applyAlignment="1">
      <alignment horizontal="center" vertical="center" wrapText="1"/>
    </xf>
    <xf numFmtId="0" fontId="15" fillId="3"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14" fillId="3" borderId="88" xfId="0" applyFont="1" applyFill="1" applyBorder="1" applyAlignment="1">
      <alignment vertical="center" wrapText="1"/>
    </xf>
    <xf numFmtId="0" fontId="14" fillId="3" borderId="18" xfId="0" applyFont="1" applyFill="1" applyBorder="1" applyAlignment="1">
      <alignment vertical="center" wrapText="1"/>
    </xf>
    <xf numFmtId="0" fontId="14" fillId="3" borderId="19" xfId="0" applyFont="1" applyFill="1" applyBorder="1" applyAlignment="1">
      <alignment vertical="center" wrapText="1"/>
    </xf>
    <xf numFmtId="0" fontId="14" fillId="3" borderId="53" xfId="0" applyFont="1" applyFill="1" applyBorder="1" applyAlignment="1">
      <alignment vertical="center" wrapText="1"/>
    </xf>
    <xf numFmtId="0" fontId="14" fillId="0" borderId="23" xfId="0" applyFont="1" applyBorder="1" applyAlignment="1">
      <alignment horizontal="center" vertical="center" wrapText="1"/>
    </xf>
    <xf numFmtId="168" fontId="14" fillId="0" borderId="42" xfId="0" applyNumberFormat="1" applyFont="1" applyBorder="1" applyAlignment="1">
      <alignment horizontal="center" vertical="center" wrapText="1"/>
    </xf>
    <xf numFmtId="168" fontId="14" fillId="0" borderId="26" xfId="0" applyNumberFormat="1" applyFont="1" applyBorder="1" applyAlignment="1">
      <alignment horizontal="center" vertical="center" wrapText="1"/>
    </xf>
    <xf numFmtId="0" fontId="14" fillId="0" borderId="24" xfId="0" applyFont="1" applyBorder="1" applyAlignment="1">
      <alignment vertical="center" wrapText="1"/>
    </xf>
    <xf numFmtId="0" fontId="14" fillId="0" borderId="46" xfId="0" applyFont="1" applyBorder="1" applyAlignment="1">
      <alignment vertical="center" wrapText="1"/>
    </xf>
    <xf numFmtId="0" fontId="14" fillId="0" borderId="34" xfId="0" applyFont="1" applyBorder="1" applyAlignment="1">
      <alignment horizontal="center" vertical="center" wrapText="1"/>
    </xf>
    <xf numFmtId="168" fontId="15" fillId="0" borderId="42" xfId="0" applyNumberFormat="1" applyFont="1" applyBorder="1" applyAlignment="1">
      <alignment horizontal="center" vertical="center" wrapText="1"/>
    </xf>
    <xf numFmtId="168" fontId="15" fillId="0" borderId="26" xfId="0" applyNumberFormat="1" applyFont="1" applyBorder="1" applyAlignment="1">
      <alignment horizontal="center" vertical="center" wrapText="1"/>
    </xf>
    <xf numFmtId="168" fontId="14" fillId="3" borderId="43" xfId="0" applyNumberFormat="1" applyFont="1" applyFill="1" applyBorder="1" applyAlignment="1">
      <alignment horizontal="center" vertical="center" wrapText="1"/>
    </xf>
    <xf numFmtId="168" fontId="14" fillId="3" borderId="44" xfId="0" applyNumberFormat="1" applyFont="1" applyFill="1" applyBorder="1" applyAlignment="1">
      <alignment horizontal="center" vertical="center" wrapText="1"/>
    </xf>
    <xf numFmtId="168" fontId="14" fillId="3" borderId="45" xfId="0" applyNumberFormat="1" applyFont="1" applyFill="1" applyBorder="1" applyAlignment="1">
      <alignment horizontal="center" vertical="center" wrapText="1"/>
    </xf>
    <xf numFmtId="168" fontId="14" fillId="3" borderId="53" xfId="0" applyNumberFormat="1" applyFont="1" applyFill="1" applyBorder="1" applyAlignment="1">
      <alignment horizontal="center" vertical="center" wrapText="1"/>
    </xf>
    <xf numFmtId="0" fontId="15" fillId="0" borderId="28" xfId="0" applyFont="1" applyBorder="1" applyAlignment="1">
      <alignment horizontal="center" vertical="center" wrapText="1"/>
    </xf>
    <xf numFmtId="168" fontId="15" fillId="0" borderId="21" xfId="0" applyNumberFormat="1" applyFont="1" applyBorder="1" applyAlignment="1">
      <alignment horizontal="center" vertical="center" wrapText="1"/>
    </xf>
    <xf numFmtId="168" fontId="15" fillId="0" borderId="59" xfId="0" applyNumberFormat="1" applyFont="1" applyBorder="1" applyAlignment="1">
      <alignment horizontal="center" vertical="center" wrapText="1"/>
    </xf>
    <xf numFmtId="168" fontId="15" fillId="0" borderId="58" xfId="0" applyNumberFormat="1" applyFont="1" applyBorder="1" applyAlignment="1">
      <alignment horizontal="center" vertical="center" wrapText="1"/>
    </xf>
    <xf numFmtId="168" fontId="14" fillId="3" borderId="85" xfId="0" applyNumberFormat="1" applyFont="1" applyFill="1" applyBorder="1" applyAlignment="1">
      <alignment horizontal="center" vertical="center" wrapText="1"/>
    </xf>
    <xf numFmtId="168" fontId="14" fillId="3" borderId="52" xfId="0" applyNumberFormat="1" applyFont="1" applyFill="1" applyBorder="1" applyAlignment="1">
      <alignment horizontal="center" vertical="center" wrapText="1"/>
    </xf>
    <xf numFmtId="168" fontId="20" fillId="0" borderId="34" xfId="0" applyNumberFormat="1" applyFont="1" applyBorder="1" applyAlignment="1">
      <alignment horizontal="center" vertical="center" wrapText="1"/>
    </xf>
    <xf numFmtId="168" fontId="20" fillId="0" borderId="56" xfId="0" applyNumberFormat="1" applyFont="1" applyBorder="1" applyAlignment="1">
      <alignment horizontal="center" vertical="center" wrapText="1"/>
    </xf>
    <xf numFmtId="168" fontId="14" fillId="0" borderId="51" xfId="0" applyNumberFormat="1" applyFont="1" applyBorder="1" applyAlignment="1">
      <alignment horizontal="center" vertical="center" wrapText="1"/>
    </xf>
    <xf numFmtId="0" fontId="15" fillId="0" borderId="17" xfId="0" applyFont="1" applyBorder="1" applyAlignment="1">
      <alignment horizontal="center" vertical="center" wrapText="1"/>
    </xf>
    <xf numFmtId="168" fontId="20" fillId="0" borderId="88" xfId="0" applyNumberFormat="1" applyFont="1" applyBorder="1" applyAlignment="1">
      <alignment horizontal="center" vertical="center" wrapText="1"/>
    </xf>
    <xf numFmtId="168" fontId="20" fillId="0" borderId="20" xfId="0" applyNumberFormat="1" applyFont="1" applyBorder="1" applyAlignment="1">
      <alignment horizontal="center" vertical="center" wrapText="1"/>
    </xf>
    <xf numFmtId="0" fontId="15" fillId="0" borderId="34" xfId="0" applyFont="1" applyBorder="1" applyAlignment="1">
      <alignment horizontal="center" vertical="center" wrapText="1"/>
    </xf>
    <xf numFmtId="168" fontId="20" fillId="0" borderId="51" xfId="0" applyNumberFormat="1" applyFont="1" applyBorder="1" applyAlignment="1">
      <alignment horizontal="center" vertical="center" wrapText="1"/>
    </xf>
    <xf numFmtId="0" fontId="14" fillId="0" borderId="0" xfId="891" applyFont="1" applyAlignment="1">
      <alignment vertical="center" wrapText="1"/>
    </xf>
    <xf numFmtId="0" fontId="22" fillId="0" borderId="0" xfId="891" applyFont="1" applyAlignment="1">
      <alignment horizontal="center" vertical="center" wrapText="1"/>
    </xf>
    <xf numFmtId="0" fontId="15" fillId="0" borderId="0" xfId="891" applyFont="1" applyAlignment="1">
      <alignment horizontal="center" vertical="center" wrapText="1"/>
    </xf>
    <xf numFmtId="0" fontId="15" fillId="3" borderId="11" xfId="891" applyFont="1" applyFill="1" applyBorder="1" applyAlignment="1">
      <alignment horizontal="center" vertical="center" wrapText="1"/>
    </xf>
    <xf numFmtId="0" fontId="15" fillId="3" borderId="15" xfId="891" applyFont="1" applyFill="1" applyBorder="1" applyAlignment="1">
      <alignment horizontal="center" vertical="center" wrapText="1"/>
    </xf>
    <xf numFmtId="0" fontId="15" fillId="3" borderId="31" xfId="891" applyFont="1" applyFill="1" applyBorder="1" applyAlignment="1">
      <alignment horizontal="center" vertical="center" wrapText="1"/>
    </xf>
    <xf numFmtId="0" fontId="14" fillId="3" borderId="88" xfId="891" applyFont="1" applyFill="1" applyBorder="1" applyAlignment="1">
      <alignment vertical="center" wrapText="1"/>
    </xf>
    <xf numFmtId="0" fontId="14" fillId="3" borderId="18" xfId="891" applyFont="1" applyFill="1" applyBorder="1" applyAlignment="1">
      <alignment vertical="center" wrapText="1"/>
    </xf>
    <xf numFmtId="0" fontId="14" fillId="3" borderId="19" xfId="891" applyFont="1" applyFill="1" applyBorder="1" applyAlignment="1">
      <alignment vertical="center" wrapText="1"/>
    </xf>
    <xf numFmtId="0" fontId="14" fillId="3" borderId="43" xfId="891" applyFont="1" applyFill="1" applyBorder="1" applyAlignment="1">
      <alignment vertical="center" wrapText="1"/>
    </xf>
    <xf numFmtId="0" fontId="14" fillId="3" borderId="52" xfId="891" applyFont="1" applyFill="1" applyBorder="1" applyAlignment="1">
      <alignment vertical="center" wrapText="1"/>
    </xf>
    <xf numFmtId="0" fontId="14" fillId="3" borderId="45" xfId="891" applyFont="1" applyFill="1" applyBorder="1" applyAlignment="1">
      <alignment vertical="center" wrapText="1"/>
    </xf>
    <xf numFmtId="0" fontId="14" fillId="0" borderId="23" xfId="891" applyFont="1" applyBorder="1" applyAlignment="1">
      <alignment horizontal="center" vertical="center" wrapText="1"/>
    </xf>
    <xf numFmtId="168" fontId="14" fillId="0" borderId="42" xfId="891" applyNumberFormat="1" applyFont="1" applyBorder="1" applyAlignment="1">
      <alignment horizontal="center" vertical="center" wrapText="1"/>
    </xf>
    <xf numFmtId="168" fontId="14" fillId="0" borderId="90" xfId="891" applyNumberFormat="1" applyFont="1" applyBorder="1" applyAlignment="1">
      <alignment horizontal="center" vertical="center" wrapText="1"/>
    </xf>
    <xf numFmtId="168" fontId="14" fillId="0" borderId="23" xfId="891" applyNumberFormat="1" applyFont="1" applyBorder="1" applyAlignment="1">
      <alignment horizontal="center" vertical="center" wrapText="1"/>
    </xf>
    <xf numFmtId="168" fontId="14" fillId="0" borderId="22" xfId="891" applyNumberFormat="1" applyFont="1" applyBorder="1" applyAlignment="1">
      <alignment horizontal="center" vertical="center" wrapText="1"/>
    </xf>
    <xf numFmtId="0" fontId="14" fillId="0" borderId="24" xfId="891" applyFont="1" applyBorder="1" applyAlignment="1">
      <alignment vertical="center" wrapText="1"/>
    </xf>
    <xf numFmtId="0" fontId="14" fillId="0" borderId="46" xfId="891" applyFont="1" applyBorder="1" applyAlignment="1">
      <alignment vertical="center" wrapText="1"/>
    </xf>
    <xf numFmtId="0" fontId="14" fillId="0" borderId="34" xfId="891" applyFont="1" applyBorder="1" applyAlignment="1">
      <alignment horizontal="center" vertical="center" wrapText="1"/>
    </xf>
    <xf numFmtId="168" fontId="20" fillId="0" borderId="34" xfId="891" applyNumberFormat="1" applyFont="1" applyBorder="1" applyAlignment="1">
      <alignment horizontal="center" vertical="center" wrapText="1"/>
    </xf>
    <xf numFmtId="168" fontId="20" fillId="0" borderId="56" xfId="891" applyNumberFormat="1" applyFont="1" applyBorder="1" applyAlignment="1">
      <alignment horizontal="center" vertical="center" wrapText="1"/>
    </xf>
    <xf numFmtId="168" fontId="20" fillId="0" borderId="33" xfId="891" applyNumberFormat="1" applyFont="1" applyBorder="1" applyAlignment="1">
      <alignment horizontal="center" vertical="center" wrapText="1"/>
    </xf>
    <xf numFmtId="168" fontId="14" fillId="3" borderId="88" xfId="891" applyNumberFormat="1" applyFont="1" applyFill="1" applyBorder="1" applyAlignment="1">
      <alignment vertical="center" wrapText="1"/>
    </xf>
    <xf numFmtId="168" fontId="14" fillId="3" borderId="18" xfId="891" applyNumberFormat="1" applyFont="1" applyFill="1" applyBorder="1" applyAlignment="1">
      <alignment vertical="center" wrapText="1"/>
    </xf>
    <xf numFmtId="168" fontId="14" fillId="3" borderId="84" xfId="891" applyNumberFormat="1" applyFont="1" applyFill="1" applyBorder="1" applyAlignment="1">
      <alignment vertical="center" wrapText="1"/>
    </xf>
    <xf numFmtId="168" fontId="14" fillId="3" borderId="19" xfId="891" applyNumberFormat="1" applyFont="1" applyFill="1" applyBorder="1" applyAlignment="1">
      <alignment vertical="center" wrapText="1"/>
    </xf>
    <xf numFmtId="0" fontId="15" fillId="0" borderId="28" xfId="891" applyFont="1" applyBorder="1" applyAlignment="1">
      <alignment horizontal="center" vertical="center" wrapText="1"/>
    </xf>
    <xf numFmtId="168" fontId="20" fillId="0" borderId="91" xfId="891" applyNumberFormat="1" applyFont="1" applyBorder="1" applyAlignment="1">
      <alignment horizontal="center" vertical="center" wrapText="1"/>
    </xf>
    <xf numFmtId="0" fontId="15" fillId="0" borderId="17" xfId="891" applyFont="1" applyBorder="1" applyAlignment="1">
      <alignment horizontal="center" vertical="center" wrapText="1"/>
    </xf>
    <xf numFmtId="168" fontId="20" fillId="0" borderId="88" xfId="891" applyNumberFormat="1" applyFont="1" applyBorder="1" applyAlignment="1">
      <alignment horizontal="center" vertical="center" wrapText="1"/>
    </xf>
    <xf numFmtId="168" fontId="20" fillId="0" borderId="92" xfId="891" applyNumberFormat="1" applyFont="1" applyBorder="1" applyAlignment="1">
      <alignment horizontal="center" vertical="center" wrapText="1"/>
    </xf>
    <xf numFmtId="168" fontId="20" fillId="0" borderId="17" xfId="891" applyNumberFormat="1" applyFont="1" applyBorder="1" applyAlignment="1">
      <alignment horizontal="center" vertical="center" wrapText="1"/>
    </xf>
    <xf numFmtId="168" fontId="20" fillId="0" borderId="93" xfId="891" applyNumberFormat="1" applyFont="1" applyBorder="1" applyAlignment="1">
      <alignment horizontal="center" vertical="center" wrapText="1"/>
    </xf>
    <xf numFmtId="0" fontId="15" fillId="0" borderId="34" xfId="891" applyFont="1" applyBorder="1" applyAlignment="1">
      <alignment horizontal="center" vertical="center" wrapText="1"/>
    </xf>
    <xf numFmtId="0" fontId="84" fillId="0" borderId="0" xfId="1497" applyFont="1" applyAlignment="1">
      <alignment vertical="center" wrapText="1"/>
    </xf>
    <xf numFmtId="0" fontId="107" fillId="0" borderId="0" xfId="1497" applyFont="1" applyAlignment="1">
      <alignment vertical="center" wrapText="1"/>
    </xf>
    <xf numFmtId="0" fontId="20" fillId="0" borderId="0" xfId="1497" applyFont="1" applyAlignment="1">
      <alignment horizontal="right" vertical="center" wrapText="1"/>
    </xf>
    <xf numFmtId="0" fontId="96" fillId="0" borderId="0" xfId="1497" applyFont="1" applyAlignment="1">
      <alignment vertical="center" wrapText="1"/>
    </xf>
    <xf numFmtId="0" fontId="84" fillId="0" borderId="0" xfId="1497" applyFont="1" applyAlignment="1">
      <alignment horizontal="center" vertical="center" wrapText="1"/>
    </xf>
    <xf numFmtId="0" fontId="20" fillId="66" borderId="11" xfId="1497" applyFont="1" applyFill="1" applyBorder="1" applyAlignment="1">
      <alignment horizontal="center" vertical="center" wrapText="1"/>
    </xf>
    <xf numFmtId="0" fontId="20" fillId="66" borderId="31" xfId="1497" applyFont="1" applyFill="1" applyBorder="1" applyAlignment="1">
      <alignment horizontal="center" vertical="center" wrapText="1"/>
    </xf>
    <xf numFmtId="0" fontId="20" fillId="2" borderId="53" xfId="1497" applyFont="1" applyFill="1" applyBorder="1" applyAlignment="1">
      <alignment horizontal="center" vertical="center" wrapText="1"/>
    </xf>
    <xf numFmtId="0" fontId="108" fillId="2" borderId="53" xfId="1497" applyFont="1" applyFill="1" applyBorder="1" applyAlignment="1">
      <alignment vertical="center" wrapText="1"/>
    </xf>
    <xf numFmtId="3" fontId="96" fillId="2" borderId="105" xfId="0" applyNumberFormat="1" applyFont="1" applyFill="1" applyBorder="1" applyAlignment="1">
      <alignment vertical="center"/>
    </xf>
    <xf numFmtId="169" fontId="108" fillId="2" borderId="53" xfId="1297" applyNumberFormat="1" applyFont="1" applyFill="1" applyBorder="1" applyAlignment="1">
      <alignment vertical="center" wrapText="1"/>
    </xf>
    <xf numFmtId="3" fontId="96" fillId="2" borderId="108" xfId="0" applyNumberFormat="1" applyFont="1" applyFill="1" applyBorder="1" applyAlignment="1">
      <alignment vertical="center"/>
    </xf>
    <xf numFmtId="169" fontId="108" fillId="2" borderId="53" xfId="1206" applyNumberFormat="1" applyFont="1" applyFill="1" applyBorder="1" applyAlignment="1">
      <alignment vertical="center" wrapText="1"/>
    </xf>
    <xf numFmtId="181" fontId="96" fillId="0" borderId="0" xfId="1497" applyNumberFormat="1" applyFont="1" applyAlignment="1">
      <alignment vertical="center" wrapText="1"/>
    </xf>
    <xf numFmtId="3" fontId="96" fillId="0" borderId="0" xfId="1497" applyNumberFormat="1" applyFont="1" applyAlignment="1">
      <alignment vertical="center" wrapText="1"/>
    </xf>
    <xf numFmtId="0" fontId="20" fillId="2" borderId="26" xfId="1497" applyFont="1" applyFill="1" applyBorder="1" applyAlignment="1">
      <alignment horizontal="center" vertical="center" wrapText="1"/>
    </xf>
    <xf numFmtId="0" fontId="108" fillId="2" borderId="26" xfId="1497" applyFont="1" applyFill="1" applyBorder="1" applyAlignment="1">
      <alignment vertical="center" wrapText="1"/>
    </xf>
    <xf numFmtId="169" fontId="108" fillId="2" borderId="26" xfId="1297" applyNumberFormat="1" applyFont="1" applyFill="1" applyBorder="1" applyAlignment="1">
      <alignment vertical="center" wrapText="1"/>
    </xf>
    <xf numFmtId="3" fontId="96" fillId="2" borderId="109" xfId="0" applyNumberFormat="1" applyFont="1" applyFill="1" applyBorder="1" applyAlignment="1">
      <alignment vertical="center"/>
    </xf>
    <xf numFmtId="169" fontId="108" fillId="2" borderId="26" xfId="1206" applyNumberFormat="1" applyFont="1" applyFill="1" applyBorder="1" applyAlignment="1">
      <alignment vertical="center" wrapText="1"/>
    </xf>
    <xf numFmtId="49" fontId="20" fillId="0" borderId="26" xfId="1497" applyNumberFormat="1" applyFont="1" applyBorder="1" applyAlignment="1">
      <alignment horizontal="right" vertical="center" wrapText="1"/>
    </xf>
    <xf numFmtId="0" fontId="108" fillId="0" borderId="26" xfId="1497" applyFont="1" applyBorder="1" applyAlignment="1">
      <alignment horizontal="right" vertical="center" wrapText="1"/>
    </xf>
    <xf numFmtId="3" fontId="96" fillId="0" borderId="105" xfId="0" applyNumberFormat="1" applyFont="1" applyBorder="1" applyAlignment="1">
      <alignment vertical="center"/>
    </xf>
    <xf numFmtId="169" fontId="108" fillId="0" borderId="26" xfId="1297" applyNumberFormat="1" applyFont="1" applyFill="1" applyBorder="1" applyAlignment="1">
      <alignment horizontal="right" vertical="center" wrapText="1"/>
    </xf>
    <xf numFmtId="3" fontId="96" fillId="0" borderId="109" xfId="0" applyNumberFormat="1" applyFont="1" applyBorder="1" applyAlignment="1">
      <alignment vertical="center"/>
    </xf>
    <xf numFmtId="169" fontId="108" fillId="0" borderId="26" xfId="1206" applyNumberFormat="1" applyFont="1" applyFill="1" applyBorder="1" applyAlignment="1">
      <alignment horizontal="right" vertical="center" wrapText="1"/>
    </xf>
    <xf numFmtId="0" fontId="108" fillId="2" borderId="26" xfId="1497" applyFont="1" applyFill="1" applyBorder="1" applyAlignment="1">
      <alignment horizontal="left" vertical="center" wrapText="1"/>
    </xf>
    <xf numFmtId="0" fontId="20" fillId="66" borderId="26" xfId="1497" applyFont="1" applyFill="1" applyBorder="1" applyAlignment="1">
      <alignment horizontal="center" vertical="center" wrapText="1"/>
    </xf>
    <xf numFmtId="0" fontId="109" fillId="66" borderId="26" xfId="1497" applyFont="1" applyFill="1" applyBorder="1" applyAlignment="1">
      <alignment vertical="center" wrapText="1"/>
    </xf>
    <xf numFmtId="181" fontId="109" fillId="66" borderId="21" xfId="1269" applyNumberFormat="1" applyFont="1" applyFill="1" applyBorder="1" applyAlignment="1">
      <alignment vertical="center" wrapText="1"/>
    </xf>
    <xf numFmtId="169" fontId="109" fillId="66" borderId="26" xfId="1206" applyNumberFormat="1" applyFont="1" applyFill="1" applyBorder="1" applyAlignment="1">
      <alignment vertical="center" wrapText="1"/>
    </xf>
    <xf numFmtId="3" fontId="110" fillId="66" borderId="105" xfId="0" applyNumberFormat="1" applyFont="1" applyFill="1" applyBorder="1" applyAlignment="1">
      <alignment vertical="center"/>
    </xf>
    <xf numFmtId="3" fontId="96" fillId="2" borderId="110" xfId="0" applyNumberFormat="1" applyFont="1" applyFill="1" applyBorder="1" applyAlignment="1">
      <alignment vertical="center"/>
    </xf>
    <xf numFmtId="0" fontId="20" fillId="66" borderId="51" xfId="1497" applyFont="1" applyFill="1" applyBorder="1" applyAlignment="1">
      <alignment horizontal="center" vertical="center" wrapText="1"/>
    </xf>
    <xf numFmtId="0" fontId="109" fillId="66" borderId="51" xfId="1497" applyFont="1" applyFill="1" applyBorder="1" applyAlignment="1">
      <alignment vertical="center" wrapText="1"/>
    </xf>
    <xf numFmtId="181" fontId="109" fillId="66" borderId="32" xfId="1269" applyNumberFormat="1" applyFont="1" applyFill="1" applyBorder="1" applyAlignment="1">
      <alignment vertical="center" wrapText="1"/>
    </xf>
    <xf numFmtId="169" fontId="109" fillId="66" borderId="51" xfId="1206" applyNumberFormat="1" applyFont="1" applyFill="1" applyBorder="1" applyAlignment="1">
      <alignment vertical="center" wrapText="1"/>
    </xf>
    <xf numFmtId="3" fontId="110" fillId="66" borderId="111" xfId="0" applyNumberFormat="1" applyFont="1" applyFill="1" applyBorder="1" applyAlignment="1">
      <alignment vertical="center"/>
    </xf>
    <xf numFmtId="0" fontId="111" fillId="0" borderId="0" xfId="1497" applyFont="1" applyAlignment="1">
      <alignment vertical="center" wrapText="1"/>
    </xf>
    <xf numFmtId="3" fontId="107" fillId="0" borderId="0" xfId="1497" applyNumberFormat="1" applyFont="1" applyAlignment="1">
      <alignment vertical="center" wrapText="1"/>
    </xf>
    <xf numFmtId="0" fontId="5" fillId="0" borderId="0" xfId="1506"/>
    <xf numFmtId="0" fontId="99" fillId="0" borderId="0" xfId="1506" applyFont="1" applyAlignment="1">
      <alignment horizontal="right"/>
    </xf>
    <xf numFmtId="0" fontId="84" fillId="0" borderId="0" xfId="1506" applyFont="1" applyAlignment="1">
      <alignment horizontal="center" vertical="center" wrapText="1"/>
    </xf>
    <xf numFmtId="0" fontId="20" fillId="66" borderId="11" xfId="1506" applyFont="1" applyFill="1" applyBorder="1" applyAlignment="1">
      <alignment horizontal="center" vertical="center" wrapText="1"/>
    </xf>
    <xf numFmtId="0" fontId="20" fillId="66" borderId="41" xfId="1506" applyFont="1" applyFill="1" applyBorder="1" applyAlignment="1">
      <alignment horizontal="center" vertical="center" wrapText="1"/>
    </xf>
    <xf numFmtId="3" fontId="5" fillId="0" borderId="0" xfId="1506" applyNumberFormat="1"/>
    <xf numFmtId="3" fontId="20" fillId="2" borderId="53" xfId="1506" applyNumberFormat="1" applyFont="1" applyFill="1" applyBorder="1" applyAlignment="1">
      <alignment horizontal="center" vertical="center" wrapText="1"/>
    </xf>
    <xf numFmtId="0" fontId="108" fillId="2" borderId="53" xfId="1506" applyFont="1" applyFill="1" applyBorder="1" applyAlignment="1">
      <alignment vertical="center" wrapText="1"/>
    </xf>
    <xf numFmtId="181" fontId="108" fillId="2" borderId="48" xfId="1269" applyNumberFormat="1" applyFont="1" applyFill="1" applyBorder="1" applyAlignment="1">
      <alignment vertical="center" wrapText="1"/>
    </xf>
    <xf numFmtId="169" fontId="108" fillId="2" borderId="55" xfId="1206" applyNumberFormat="1" applyFont="1" applyFill="1" applyBorder="1" applyAlignment="1">
      <alignment vertical="center" wrapText="1"/>
    </xf>
    <xf numFmtId="181" fontId="108" fillId="2" borderId="2" xfId="1269" applyNumberFormat="1" applyFont="1" applyFill="1" applyBorder="1" applyAlignment="1">
      <alignment vertical="center" wrapText="1"/>
    </xf>
    <xf numFmtId="3" fontId="108" fillId="2" borderId="2" xfId="1269" applyNumberFormat="1" applyFont="1" applyFill="1" applyBorder="1" applyAlignment="1">
      <alignment vertical="center" wrapText="1"/>
    </xf>
    <xf numFmtId="3" fontId="20" fillId="2" borderId="26" xfId="1506" applyNumberFormat="1" applyFont="1" applyFill="1" applyBorder="1" applyAlignment="1">
      <alignment horizontal="center" vertical="center" wrapText="1"/>
    </xf>
    <xf numFmtId="0" fontId="108" fillId="2" borderId="26" xfId="1506" applyFont="1" applyFill="1" applyBorder="1" applyAlignment="1">
      <alignment vertical="center" wrapText="1"/>
    </xf>
    <xf numFmtId="181" fontId="108" fillId="2" borderId="21" xfId="1269" applyNumberFormat="1" applyFont="1" applyFill="1" applyBorder="1" applyAlignment="1">
      <alignment vertical="center" wrapText="1"/>
    </xf>
    <xf numFmtId="3" fontId="108" fillId="2" borderId="26" xfId="1269" applyNumberFormat="1" applyFont="1" applyFill="1" applyBorder="1" applyAlignment="1">
      <alignment vertical="center" wrapText="1"/>
    </xf>
    <xf numFmtId="49" fontId="20" fillId="0" borderId="26" xfId="1506" applyNumberFormat="1" applyFont="1" applyBorder="1" applyAlignment="1">
      <alignment horizontal="center" vertical="center" wrapText="1"/>
    </xf>
    <xf numFmtId="0" fontId="108" fillId="0" borderId="26" xfId="1506" applyFont="1" applyBorder="1" applyAlignment="1">
      <alignment horizontal="right" vertical="center" wrapText="1"/>
    </xf>
    <xf numFmtId="181" fontId="108" fillId="0" borderId="21" xfId="1269" applyNumberFormat="1" applyFont="1" applyFill="1" applyBorder="1" applyAlignment="1">
      <alignment horizontal="right" vertical="center" wrapText="1"/>
    </xf>
    <xf numFmtId="169" fontId="108" fillId="0" borderId="26" xfId="1206" applyNumberFormat="1" applyFont="1" applyFill="1" applyBorder="1" applyAlignment="1">
      <alignment vertical="center" wrapText="1"/>
    </xf>
    <xf numFmtId="3" fontId="108" fillId="0" borderId="26" xfId="1269" applyNumberFormat="1" applyFont="1" applyFill="1" applyBorder="1" applyAlignment="1">
      <alignment vertical="center" wrapText="1"/>
    </xf>
    <xf numFmtId="182" fontId="5" fillId="0" borderId="0" xfId="1506" applyNumberFormat="1"/>
    <xf numFmtId="0" fontId="97" fillId="2" borderId="26" xfId="1506" applyFont="1" applyFill="1" applyBorder="1" applyAlignment="1">
      <alignment vertical="center" wrapText="1"/>
    </xf>
    <xf numFmtId="0" fontId="20" fillId="66" borderId="26" xfId="1506" applyFont="1" applyFill="1" applyBorder="1" applyAlignment="1">
      <alignment horizontal="center" vertical="center" wrapText="1"/>
    </xf>
    <xf numFmtId="0" fontId="109" fillId="66" borderId="26" xfId="1506" applyFont="1" applyFill="1" applyBorder="1" applyAlignment="1">
      <alignment vertical="center" wrapText="1"/>
    </xf>
    <xf numFmtId="3" fontId="109" fillId="66" borderId="26" xfId="1269" applyNumberFormat="1" applyFont="1" applyFill="1" applyBorder="1" applyAlignment="1">
      <alignment vertical="center" wrapText="1"/>
    </xf>
    <xf numFmtId="0" fontId="20" fillId="66" borderId="51" xfId="1506" applyFont="1" applyFill="1" applyBorder="1" applyAlignment="1">
      <alignment horizontal="center" vertical="center" wrapText="1"/>
    </xf>
    <xf numFmtId="0" fontId="109" fillId="66" borderId="51" xfId="1506" applyFont="1" applyFill="1" applyBorder="1" applyAlignment="1">
      <alignment vertical="center" wrapText="1"/>
    </xf>
    <xf numFmtId="3" fontId="109" fillId="66" borderId="51" xfId="1269" applyNumberFormat="1" applyFont="1" applyFill="1" applyBorder="1" applyAlignment="1">
      <alignment vertical="center" wrapText="1"/>
    </xf>
    <xf numFmtId="0" fontId="85" fillId="0" borderId="0" xfId="903" applyFont="1"/>
    <xf numFmtId="0" fontId="20" fillId="0" borderId="56" xfId="903" applyFont="1" applyBorder="1" applyAlignment="1">
      <alignment horizontal="center" vertical="center" wrapText="1"/>
    </xf>
    <xf numFmtId="0" fontId="20" fillId="0" borderId="35" xfId="903" applyFont="1" applyBorder="1" applyAlignment="1">
      <alignment horizontal="center" vertical="center" wrapText="1"/>
    </xf>
    <xf numFmtId="0" fontId="20" fillId="0" borderId="58" xfId="903" applyFont="1" applyBorder="1" applyAlignment="1">
      <alignment horizontal="center" vertical="center" wrapText="1"/>
    </xf>
    <xf numFmtId="0" fontId="20" fillId="0" borderId="34" xfId="903" applyFont="1" applyBorder="1" applyAlignment="1">
      <alignment horizontal="center" vertical="center" wrapText="1"/>
    </xf>
    <xf numFmtId="0" fontId="85" fillId="0" borderId="20" xfId="903" applyFont="1" applyBorder="1" applyAlignment="1">
      <alignment vertical="center" wrapText="1"/>
    </xf>
    <xf numFmtId="3" fontId="85" fillId="0" borderId="88" xfId="903" applyNumberFormat="1" applyFont="1" applyBorder="1" applyAlignment="1">
      <alignment horizontal="center" vertical="center" wrapText="1"/>
    </xf>
    <xf numFmtId="3" fontId="85" fillId="0" borderId="45" xfId="903" applyNumberFormat="1" applyFont="1" applyBorder="1" applyAlignment="1">
      <alignment horizontal="center" vertical="center" wrapText="1"/>
    </xf>
    <xf numFmtId="3" fontId="85" fillId="0" borderId="0" xfId="903" applyNumberFormat="1" applyFont="1"/>
    <xf numFmtId="0" fontId="85" fillId="0" borderId="26" xfId="903" applyFont="1" applyBorder="1" applyAlignment="1">
      <alignment vertical="center" wrapText="1"/>
    </xf>
    <xf numFmtId="3" fontId="85" fillId="0" borderId="84" xfId="903" applyNumberFormat="1" applyFont="1" applyBorder="1" applyAlignment="1">
      <alignment horizontal="center" vertical="center" wrapText="1"/>
    </xf>
    <xf numFmtId="0" fontId="85" fillId="0" borderId="30" xfId="903" applyFont="1" applyBorder="1" applyAlignment="1">
      <alignment vertical="center" wrapText="1"/>
    </xf>
    <xf numFmtId="3" fontId="85" fillId="0" borderId="89" xfId="903" applyNumberFormat="1" applyFont="1" applyBorder="1" applyAlignment="1">
      <alignment horizontal="center" vertical="center" wrapText="1"/>
    </xf>
    <xf numFmtId="0" fontId="20" fillId="0" borderId="53" xfId="903" applyFont="1" applyBorder="1" applyAlignment="1">
      <alignment vertical="center" wrapText="1"/>
    </xf>
    <xf numFmtId="0" fontId="20" fillId="0" borderId="51" xfId="903" applyFont="1" applyBorder="1" applyAlignment="1">
      <alignment vertical="center" wrapText="1"/>
    </xf>
    <xf numFmtId="14" fontId="85" fillId="0" borderId="0" xfId="903" applyNumberFormat="1" applyFont="1"/>
    <xf numFmtId="0" fontId="97" fillId="0" borderId="0" xfId="0" applyFont="1" applyAlignment="1">
      <alignment vertical="center" wrapText="1"/>
    </xf>
    <xf numFmtId="0" fontId="99" fillId="0" borderId="0" xfId="0" applyFont="1" applyAlignment="1">
      <alignment horizontal="center" vertical="center" wrapText="1"/>
    </xf>
    <xf numFmtId="0" fontId="97" fillId="0" borderId="112" xfId="0" applyFont="1" applyBorder="1" applyAlignment="1">
      <alignment vertical="center" wrapText="1"/>
    </xf>
    <xf numFmtId="0" fontId="97" fillId="0" borderId="113" xfId="0" applyFont="1" applyBorder="1" applyAlignment="1">
      <alignment horizontal="center" wrapText="1"/>
    </xf>
    <xf numFmtId="0" fontId="99" fillId="70" borderId="120" xfId="0" applyFont="1" applyFill="1" applyBorder="1" applyAlignment="1">
      <alignment horizontal="center" vertical="center" wrapText="1"/>
    </xf>
    <xf numFmtId="0" fontId="99" fillId="70" borderId="121" xfId="0" applyFont="1" applyFill="1" applyBorder="1" applyAlignment="1">
      <alignment horizontal="center" vertical="center" wrapText="1"/>
    </xf>
    <xf numFmtId="0" fontId="99" fillId="70" borderId="122" xfId="0" applyFont="1" applyFill="1" applyBorder="1" applyAlignment="1">
      <alignment horizontal="center" vertical="center" wrapText="1"/>
    </xf>
    <xf numFmtId="49" fontId="97" fillId="0" borderId="123" xfId="0" applyNumberFormat="1" applyFont="1" applyBorder="1" applyAlignment="1">
      <alignment vertical="center" wrapText="1"/>
    </xf>
    <xf numFmtId="49" fontId="99" fillId="0" borderId="123" xfId="0" applyNumberFormat="1" applyFont="1" applyBorder="1"/>
    <xf numFmtId="187" fontId="99" fillId="0" borderId="124" xfId="0" applyNumberFormat="1" applyFont="1" applyBorder="1" applyAlignment="1">
      <alignment vertical="center" wrapText="1"/>
    </xf>
    <xf numFmtId="187" fontId="97" fillId="0" borderId="125" xfId="0" applyNumberFormat="1" applyFont="1" applyBorder="1" applyAlignment="1">
      <alignment vertical="center" wrapText="1"/>
    </xf>
    <xf numFmtId="187" fontId="97" fillId="0" borderId="126" xfId="0" applyNumberFormat="1" applyFont="1" applyBorder="1" applyAlignment="1">
      <alignment vertical="center" wrapText="1"/>
    </xf>
    <xf numFmtId="49" fontId="97" fillId="0" borderId="127" xfId="0" applyNumberFormat="1" applyFont="1" applyBorder="1" applyAlignment="1">
      <alignment vertical="center" wrapText="1"/>
    </xf>
    <xf numFmtId="49" fontId="99" fillId="0" borderId="127" xfId="0" applyNumberFormat="1" applyFont="1" applyBorder="1" applyAlignment="1">
      <alignment horizontal="left" vertical="center" wrapText="1"/>
    </xf>
    <xf numFmtId="187" fontId="97" fillId="0" borderId="128" xfId="0" applyNumberFormat="1" applyFont="1" applyBorder="1" applyAlignment="1">
      <alignment vertical="center" wrapText="1"/>
    </xf>
    <xf numFmtId="187" fontId="97" fillId="0" borderId="92" xfId="0" applyNumberFormat="1" applyFont="1" applyBorder="1" applyAlignment="1">
      <alignment vertical="center" wrapText="1"/>
    </xf>
    <xf numFmtId="187" fontId="97" fillId="0" borderId="129" xfId="0" applyNumberFormat="1" applyFont="1" applyBorder="1" applyAlignment="1">
      <alignment vertical="center" wrapText="1"/>
    </xf>
    <xf numFmtId="49" fontId="97" fillId="0" borderId="127" xfId="0" applyNumberFormat="1" applyFont="1" applyBorder="1" applyAlignment="1">
      <alignment horizontal="left" vertical="center" wrapText="1"/>
    </xf>
    <xf numFmtId="187" fontId="97" fillId="0" borderId="130" xfId="0" applyNumberFormat="1" applyFont="1" applyBorder="1" applyAlignment="1">
      <alignment vertical="center" wrapText="1"/>
    </xf>
    <xf numFmtId="187" fontId="97" fillId="0" borderId="24" xfId="0" applyNumberFormat="1" applyFont="1" applyBorder="1" applyAlignment="1">
      <alignment vertical="center" wrapText="1"/>
    </xf>
    <xf numFmtId="187" fontId="97" fillId="0" borderId="131" xfId="0" applyNumberFormat="1" applyFont="1" applyBorder="1" applyAlignment="1">
      <alignment vertical="center" wrapText="1"/>
    </xf>
    <xf numFmtId="187" fontId="97" fillId="0" borderId="0" xfId="0" applyNumberFormat="1" applyFont="1" applyAlignment="1">
      <alignment vertical="center" wrapText="1"/>
    </xf>
    <xf numFmtId="183" fontId="97" fillId="0" borderId="0" xfId="1505" applyNumberFormat="1" applyFont="1" applyAlignment="1">
      <alignment vertical="center" wrapText="1"/>
    </xf>
    <xf numFmtId="49" fontId="85" fillId="0" borderId="127" xfId="0" applyNumberFormat="1" applyFont="1" applyBorder="1" applyAlignment="1">
      <alignment vertical="center" wrapText="1"/>
    </xf>
    <xf numFmtId="49" fontId="85" fillId="0" borderId="127" xfId="0" applyNumberFormat="1" applyFont="1" applyBorder="1" applyAlignment="1">
      <alignment horizontal="left" vertical="center" wrapText="1"/>
    </xf>
    <xf numFmtId="187" fontId="99" fillId="0" borderId="130" xfId="0" applyNumberFormat="1" applyFont="1" applyBorder="1" applyAlignment="1">
      <alignment vertical="center" wrapText="1"/>
    </xf>
    <xf numFmtId="187" fontId="99" fillId="0" borderId="24" xfId="0" applyNumberFormat="1" applyFont="1" applyBorder="1" applyAlignment="1">
      <alignment vertical="center" wrapText="1"/>
    </xf>
    <xf numFmtId="187" fontId="99" fillId="0" borderId="131" xfId="0" applyNumberFormat="1" applyFont="1" applyBorder="1" applyAlignment="1">
      <alignment vertical="center" wrapText="1"/>
    </xf>
    <xf numFmtId="0" fontId="85" fillId="0" borderId="0" xfId="0" applyFont="1" applyAlignment="1">
      <alignment vertical="center" wrapText="1"/>
    </xf>
    <xf numFmtId="187" fontId="99" fillId="0" borderId="132" xfId="0" applyNumberFormat="1" applyFont="1" applyBorder="1" applyAlignment="1">
      <alignment vertical="center" wrapText="1"/>
    </xf>
    <xf numFmtId="187" fontId="97" fillId="0" borderId="90" xfId="0" applyNumberFormat="1" applyFont="1" applyBorder="1" applyAlignment="1">
      <alignment vertical="center" wrapText="1"/>
    </xf>
    <xf numFmtId="187" fontId="97" fillId="0" borderId="133" xfId="0" applyNumberFormat="1" applyFont="1" applyBorder="1" applyAlignment="1">
      <alignment vertical="center" wrapText="1"/>
    </xf>
    <xf numFmtId="49" fontId="97" fillId="70" borderId="127" xfId="0" applyNumberFormat="1" applyFont="1" applyFill="1" applyBorder="1" applyAlignment="1">
      <alignment vertical="center" wrapText="1"/>
    </xf>
    <xf numFmtId="49" fontId="99" fillId="70" borderId="127" xfId="0" applyNumberFormat="1" applyFont="1" applyFill="1" applyBorder="1" applyAlignment="1">
      <alignment horizontal="left" vertical="center" wrapText="1"/>
    </xf>
    <xf numFmtId="187" fontId="99" fillId="70" borderId="130" xfId="0" applyNumberFormat="1" applyFont="1" applyFill="1" applyBorder="1" applyAlignment="1">
      <alignment vertical="center" wrapText="1"/>
    </xf>
    <xf numFmtId="187" fontId="99" fillId="70" borderId="24" xfId="0" applyNumberFormat="1" applyFont="1" applyFill="1" applyBorder="1" applyAlignment="1">
      <alignment vertical="center" wrapText="1"/>
    </xf>
    <xf numFmtId="187" fontId="99" fillId="70" borderId="131" xfId="0" applyNumberFormat="1" applyFont="1" applyFill="1" applyBorder="1" applyAlignment="1">
      <alignment vertical="center" wrapText="1"/>
    </xf>
    <xf numFmtId="187" fontId="99" fillId="0" borderId="134" xfId="0" applyNumberFormat="1" applyFont="1" applyBorder="1" applyAlignment="1">
      <alignment vertical="center" wrapText="1"/>
    </xf>
    <xf numFmtId="187" fontId="97" fillId="0" borderId="95" xfId="0" applyNumberFormat="1" applyFont="1" applyBorder="1" applyAlignment="1">
      <alignment vertical="center" wrapText="1"/>
    </xf>
    <xf numFmtId="187" fontId="97" fillId="0" borderId="135" xfId="0" applyNumberFormat="1" applyFont="1" applyBorder="1" applyAlignment="1">
      <alignment vertical="center" wrapText="1"/>
    </xf>
    <xf numFmtId="188" fontId="99" fillId="0" borderId="130" xfId="0" applyNumberFormat="1" applyFont="1" applyBorder="1" applyAlignment="1">
      <alignment vertical="center" wrapText="1"/>
    </xf>
    <xf numFmtId="188" fontId="99" fillId="0" borderId="24" xfId="0" applyNumberFormat="1" applyFont="1" applyBorder="1" applyAlignment="1">
      <alignment vertical="center" wrapText="1"/>
    </xf>
    <xf numFmtId="188" fontId="99" fillId="0" borderId="131" xfId="0" applyNumberFormat="1" applyFont="1" applyBorder="1" applyAlignment="1">
      <alignment vertical="center" wrapText="1"/>
    </xf>
    <xf numFmtId="49" fontId="99" fillId="70" borderId="136" xfId="0" applyNumberFormat="1" applyFont="1" applyFill="1" applyBorder="1" applyAlignment="1">
      <alignment horizontal="left" vertical="center" wrapText="1"/>
    </xf>
    <xf numFmtId="187" fontId="99" fillId="70" borderId="137" xfId="0" applyNumberFormat="1" applyFont="1" applyFill="1" applyBorder="1" applyAlignment="1">
      <alignment vertical="center" wrapText="1"/>
    </xf>
    <xf numFmtId="187" fontId="99" fillId="70" borderId="138" xfId="0" applyNumberFormat="1" applyFont="1" applyFill="1" applyBorder="1" applyAlignment="1">
      <alignment vertical="center" wrapText="1"/>
    </xf>
    <xf numFmtId="187" fontId="99" fillId="70" borderId="139" xfId="0" applyNumberFormat="1" applyFont="1" applyFill="1" applyBorder="1" applyAlignment="1">
      <alignment vertical="center" wrapText="1"/>
    </xf>
    <xf numFmtId="49" fontId="97" fillId="70" borderId="119" xfId="0" applyNumberFormat="1" applyFont="1" applyFill="1" applyBorder="1" applyAlignment="1">
      <alignment vertical="center" wrapText="1"/>
    </xf>
    <xf numFmtId="49" fontId="99" fillId="70" borderId="140" xfId="0" applyNumberFormat="1" applyFont="1" applyFill="1" applyBorder="1" applyAlignment="1">
      <alignment horizontal="left" vertical="center" wrapText="1"/>
    </xf>
    <xf numFmtId="187" fontId="97" fillId="70" borderId="141" xfId="0" applyNumberFormat="1" applyFont="1" applyFill="1" applyBorder="1" applyAlignment="1">
      <alignment vertical="center" wrapText="1"/>
    </xf>
    <xf numFmtId="187" fontId="97" fillId="70" borderId="142" xfId="0" applyNumberFormat="1" applyFont="1" applyFill="1" applyBorder="1" applyAlignment="1">
      <alignment vertical="center" wrapText="1"/>
    </xf>
    <xf numFmtId="187" fontId="99" fillId="70" borderId="121" xfId="0" applyNumberFormat="1" applyFont="1" applyFill="1" applyBorder="1" applyAlignment="1">
      <alignment vertical="center" wrapText="1"/>
    </xf>
    <xf numFmtId="187" fontId="99" fillId="70" borderId="143" xfId="0" applyNumberFormat="1" applyFont="1" applyFill="1" applyBorder="1" applyAlignment="1">
      <alignment vertical="center" wrapText="1"/>
    </xf>
    <xf numFmtId="189" fontId="97" fillId="0" borderId="0" xfId="0" applyNumberFormat="1" applyFont="1" applyAlignment="1">
      <alignment vertical="center" wrapText="1"/>
    </xf>
    <xf numFmtId="187" fontId="99" fillId="70" borderId="138" xfId="0" quotePrefix="1" applyNumberFormat="1" applyFont="1" applyFill="1" applyBorder="1" applyAlignment="1">
      <alignment horizontal="right" vertical="center" wrapText="1"/>
    </xf>
    <xf numFmtId="0" fontId="107" fillId="0" borderId="0" xfId="916" applyFont="1" applyAlignment="1">
      <alignment vertical="center" wrapText="1"/>
    </xf>
    <xf numFmtId="0" fontId="107" fillId="0" borderId="0" xfId="916" applyFont="1" applyAlignment="1">
      <alignment wrapText="1"/>
    </xf>
    <xf numFmtId="0" fontId="84" fillId="0" borderId="0" xfId="916" applyFont="1" applyAlignment="1">
      <alignment horizontal="center" vertical="center" wrapText="1"/>
    </xf>
    <xf numFmtId="0" fontId="85" fillId="0" borderId="1" xfId="916" applyFont="1" applyBorder="1" applyAlignment="1">
      <alignment wrapText="1"/>
    </xf>
    <xf numFmtId="0" fontId="20" fillId="0" borderId="39" xfId="897" applyFont="1" applyBorder="1" applyAlignment="1">
      <alignment horizontal="center" vertical="center" wrapText="1"/>
    </xf>
    <xf numFmtId="0" fontId="20" fillId="0" borderId="40" xfId="897" applyFont="1" applyBorder="1" applyAlignment="1">
      <alignment horizontal="center" vertical="center" wrapText="1"/>
    </xf>
    <xf numFmtId="0" fontId="20" fillId="0" borderId="107" xfId="897" applyFont="1" applyBorder="1" applyAlignment="1">
      <alignment horizontal="center" vertical="center" wrapText="1"/>
    </xf>
    <xf numFmtId="0" fontId="86" fillId="0" borderId="55" xfId="897" applyFont="1" applyBorder="1" applyAlignment="1">
      <alignment horizontal="center" vertical="center" wrapText="1"/>
    </xf>
    <xf numFmtId="0" fontId="112" fillId="0" borderId="10" xfId="897" applyFont="1" applyBorder="1" applyAlignment="1">
      <alignment vertical="center" wrapText="1"/>
    </xf>
    <xf numFmtId="0" fontId="112" fillId="0" borderId="31" xfId="897" applyFont="1" applyBorder="1" applyAlignment="1">
      <alignment vertical="center" wrapText="1"/>
    </xf>
    <xf numFmtId="3" fontId="85" fillId="0" borderId="10" xfId="897" applyNumberFormat="1" applyFont="1" applyBorder="1" applyAlignment="1">
      <alignment horizontal="center" vertical="center" wrapText="1"/>
    </xf>
    <xf numFmtId="3" fontId="85" fillId="0" borderId="15" xfId="897" applyNumberFormat="1" applyFont="1" applyBorder="1" applyAlignment="1">
      <alignment horizontal="center" vertical="center" wrapText="1"/>
    </xf>
    <xf numFmtId="3" fontId="85" fillId="0" borderId="12" xfId="897" applyNumberFormat="1" applyFont="1" applyBorder="1" applyAlignment="1">
      <alignment horizontal="center" vertical="center" wrapText="1"/>
    </xf>
    <xf numFmtId="3" fontId="86" fillId="0" borderId="13" xfId="897" applyNumberFormat="1" applyFont="1" applyBorder="1" applyAlignment="1">
      <alignment horizontal="center" vertical="center" wrapText="1"/>
    </xf>
    <xf numFmtId="49" fontId="97" fillId="0" borderId="23" xfId="897" applyNumberFormat="1" applyFont="1" applyBorder="1" applyAlignment="1">
      <alignment horizontal="center" vertical="center" wrapText="1"/>
    </xf>
    <xf numFmtId="0" fontId="97" fillId="0" borderId="46" xfId="897" applyFont="1" applyBorder="1" applyAlignment="1">
      <alignment vertical="center" wrapText="1"/>
    </xf>
    <xf numFmtId="3" fontId="85" fillId="0" borderId="17" xfId="897" applyNumberFormat="1" applyFont="1" applyBorder="1" applyAlignment="1">
      <alignment horizontal="center" vertical="center" wrapText="1"/>
    </xf>
    <xf numFmtId="3" fontId="85" fillId="0" borderId="18" xfId="897" applyNumberFormat="1" applyFont="1" applyBorder="1" applyAlignment="1">
      <alignment horizontal="center" vertical="center" wrapText="1"/>
    </xf>
    <xf numFmtId="3" fontId="85" fillId="0" borderId="19" xfId="897" applyNumberFormat="1" applyFont="1" applyBorder="1" applyAlignment="1">
      <alignment horizontal="center" vertical="center" wrapText="1"/>
    </xf>
    <xf numFmtId="3" fontId="86" fillId="0" borderId="20" xfId="897" applyNumberFormat="1" applyFont="1" applyBorder="1" applyAlignment="1">
      <alignment horizontal="center" vertical="center" wrapText="1"/>
    </xf>
    <xf numFmtId="3" fontId="85" fillId="0" borderId="23" xfId="897" applyNumberFormat="1" applyFont="1" applyBorder="1" applyAlignment="1">
      <alignment horizontal="center" vertical="center" wrapText="1"/>
    </xf>
    <xf numFmtId="3" fontId="85" fillId="0" borderId="24" xfId="897" applyNumberFormat="1" applyFont="1" applyBorder="1" applyAlignment="1">
      <alignment horizontal="center" vertical="center" wrapText="1"/>
    </xf>
    <xf numFmtId="3" fontId="85" fillId="0" borderId="25" xfId="897" applyNumberFormat="1" applyFont="1" applyBorder="1" applyAlignment="1">
      <alignment horizontal="center" vertical="center" wrapText="1"/>
    </xf>
    <xf numFmtId="49" fontId="97" fillId="0" borderId="34" xfId="897" applyNumberFormat="1" applyFont="1" applyBorder="1" applyAlignment="1">
      <alignment horizontal="center" vertical="center" wrapText="1"/>
    </xf>
    <xf numFmtId="0" fontId="97" fillId="0" borderId="58" xfId="897" applyFont="1" applyBorder="1" applyAlignment="1">
      <alignment vertical="center" wrapText="1"/>
    </xf>
    <xf numFmtId="3" fontId="85" fillId="0" borderId="34" xfId="897" applyNumberFormat="1" applyFont="1" applyBorder="1" applyAlignment="1">
      <alignment horizontal="center" vertical="center" wrapText="1"/>
    </xf>
    <xf numFmtId="3" fontId="85" fillId="0" borderId="35" xfId="897" applyNumberFormat="1" applyFont="1" applyBorder="1" applyAlignment="1">
      <alignment horizontal="center" vertical="center" wrapText="1"/>
    </xf>
    <xf numFmtId="3" fontId="85" fillId="0" borderId="59" xfId="897" applyNumberFormat="1" applyFont="1" applyBorder="1" applyAlignment="1">
      <alignment horizontal="center" vertical="center" wrapText="1"/>
    </xf>
    <xf numFmtId="3" fontId="86" fillId="0" borderId="51" xfId="897" applyNumberFormat="1" applyFont="1" applyBorder="1" applyAlignment="1">
      <alignment horizontal="center" vertical="center" wrapText="1"/>
    </xf>
    <xf numFmtId="0" fontId="20" fillId="0" borderId="0" xfId="916" applyFont="1" applyAlignment="1">
      <alignment vertical="center" wrapText="1"/>
    </xf>
    <xf numFmtId="0" fontId="85" fillId="0" borderId="0" xfId="916" applyFont="1" applyAlignment="1">
      <alignment vertical="center" wrapText="1"/>
    </xf>
    <xf numFmtId="0" fontId="20" fillId="0" borderId="5" xfId="916" applyFont="1" applyBorder="1" applyAlignment="1">
      <alignment horizontal="center" vertical="center" wrapText="1"/>
    </xf>
    <xf numFmtId="0" fontId="20" fillId="0" borderId="15" xfId="916" applyFont="1" applyBorder="1" applyAlignment="1">
      <alignment horizontal="center" vertical="center" wrapText="1"/>
    </xf>
    <xf numFmtId="0" fontId="20" fillId="0" borderId="7" xfId="916" applyFont="1" applyBorder="1" applyAlignment="1">
      <alignment horizontal="center" vertical="center" wrapText="1"/>
    </xf>
    <xf numFmtId="0" fontId="20" fillId="0" borderId="13" xfId="916" applyFont="1" applyBorder="1" applyAlignment="1">
      <alignment horizontal="center" vertical="center" wrapText="1"/>
    </xf>
    <xf numFmtId="0" fontId="20" fillId="65" borderId="48" xfId="916" applyFont="1" applyFill="1" applyBorder="1" applyAlignment="1">
      <alignment horizontal="center" vertical="center" wrapText="1"/>
    </xf>
    <xf numFmtId="0" fontId="20" fillId="65" borderId="48" xfId="916" applyFont="1" applyFill="1" applyBorder="1" applyAlignment="1">
      <alignment horizontal="left" vertical="center" wrapText="1"/>
    </xf>
    <xf numFmtId="0" fontId="20" fillId="65" borderId="48" xfId="916" applyFont="1" applyFill="1" applyBorder="1" applyAlignment="1">
      <alignment vertical="center" wrapText="1"/>
    </xf>
    <xf numFmtId="0" fontId="20" fillId="65" borderId="49" xfId="916" applyFont="1" applyFill="1" applyBorder="1" applyAlignment="1">
      <alignment vertical="center" wrapText="1"/>
    </xf>
    <xf numFmtId="0" fontId="20" fillId="65" borderId="50" xfId="916" applyFont="1" applyFill="1" applyBorder="1" applyAlignment="1">
      <alignment vertical="center" wrapText="1"/>
    </xf>
    <xf numFmtId="0" fontId="85" fillId="0" borderId="21" xfId="916" applyFont="1" applyBorder="1" applyAlignment="1">
      <alignment horizontal="center" vertical="center" wrapText="1"/>
    </xf>
    <xf numFmtId="0" fontId="85" fillId="0" borderId="21" xfId="916" applyFont="1" applyBorder="1" applyAlignment="1">
      <alignment vertical="center" wrapText="1"/>
    </xf>
    <xf numFmtId="3" fontId="85" fillId="0" borderId="21" xfId="916" applyNumberFormat="1" applyFont="1" applyBorder="1" applyAlignment="1">
      <alignment horizontal="center" vertical="center" wrapText="1"/>
    </xf>
    <xf numFmtId="3" fontId="85" fillId="0" borderId="24" xfId="916" applyNumberFormat="1" applyFont="1" applyBorder="1" applyAlignment="1">
      <alignment horizontal="center" vertical="center" wrapText="1"/>
    </xf>
    <xf numFmtId="3" fontId="85" fillId="0" borderId="22" xfId="916" applyNumberFormat="1" applyFont="1" applyBorder="1" applyAlignment="1">
      <alignment horizontal="center" vertical="center" wrapText="1"/>
    </xf>
    <xf numFmtId="3" fontId="20" fillId="0" borderId="26" xfId="916" applyNumberFormat="1" applyFont="1" applyBorder="1" applyAlignment="1">
      <alignment horizontal="center" vertical="center" wrapText="1"/>
    </xf>
    <xf numFmtId="1" fontId="85" fillId="0" borderId="0" xfId="1297" applyNumberFormat="1" applyFont="1" applyAlignment="1">
      <alignment vertical="center" wrapText="1"/>
    </xf>
    <xf numFmtId="169" fontId="85" fillId="0" borderId="0" xfId="1297" applyNumberFormat="1" applyFont="1" applyAlignment="1">
      <alignment vertical="center" wrapText="1"/>
    </xf>
    <xf numFmtId="0" fontId="20" fillId="0" borderId="21" xfId="916" applyFont="1" applyBorder="1" applyAlignment="1">
      <alignment horizontal="center" vertical="center" wrapText="1"/>
    </xf>
    <xf numFmtId="0" fontId="20" fillId="0" borderId="21" xfId="916" applyFont="1" applyBorder="1" applyAlignment="1">
      <alignment vertical="center" wrapText="1"/>
    </xf>
    <xf numFmtId="3" fontId="20" fillId="0" borderId="21" xfId="916" applyNumberFormat="1" applyFont="1" applyBorder="1" applyAlignment="1">
      <alignment horizontal="center" vertical="center" wrapText="1"/>
    </xf>
    <xf numFmtId="3" fontId="20" fillId="0" borderId="24" xfId="916" applyNumberFormat="1" applyFont="1" applyBorder="1" applyAlignment="1">
      <alignment horizontal="center" vertical="center" wrapText="1"/>
    </xf>
    <xf numFmtId="3" fontId="20" fillId="0" borderId="22" xfId="916" applyNumberFormat="1" applyFont="1" applyBorder="1" applyAlignment="1">
      <alignment horizontal="center" vertical="center" wrapText="1"/>
    </xf>
    <xf numFmtId="0" fontId="20" fillId="65" borderId="21" xfId="916" applyFont="1" applyFill="1" applyBorder="1" applyAlignment="1">
      <alignment horizontal="center" vertical="center" wrapText="1"/>
    </xf>
    <xf numFmtId="0" fontId="20" fillId="65" borderId="21" xfId="916" applyFont="1" applyFill="1" applyBorder="1" applyAlignment="1">
      <alignment horizontal="left" vertical="center" wrapText="1"/>
    </xf>
    <xf numFmtId="3" fontId="20" fillId="65" borderId="21" xfId="916" applyNumberFormat="1" applyFont="1" applyFill="1" applyBorder="1" applyAlignment="1">
      <alignment vertical="center" wrapText="1"/>
    </xf>
    <xf numFmtId="3" fontId="20" fillId="65" borderId="90" xfId="916" applyNumberFormat="1" applyFont="1" applyFill="1" applyBorder="1" applyAlignment="1">
      <alignment vertical="center" wrapText="1"/>
    </xf>
    <xf numFmtId="3" fontId="20" fillId="65" borderId="22" xfId="916" applyNumberFormat="1" applyFont="1" applyFill="1" applyBorder="1" applyAlignment="1">
      <alignment vertical="center" wrapText="1"/>
    </xf>
    <xf numFmtId="0" fontId="85" fillId="0" borderId="26" xfId="916" applyFont="1" applyBorder="1" applyAlignment="1">
      <alignment vertical="center" wrapText="1"/>
    </xf>
    <xf numFmtId="0" fontId="20" fillId="0" borderId="26" xfId="916" applyFont="1" applyBorder="1" applyAlignment="1">
      <alignment vertical="center" wrapText="1"/>
    </xf>
    <xf numFmtId="3" fontId="20" fillId="0" borderId="90" xfId="916" applyNumberFormat="1" applyFont="1" applyBorder="1" applyAlignment="1">
      <alignment horizontal="center" vertical="center" wrapText="1"/>
    </xf>
    <xf numFmtId="0" fontId="15" fillId="0" borderId="21" xfId="916" applyFont="1" applyBorder="1" applyAlignment="1">
      <alignment horizontal="center" vertical="center" wrapText="1"/>
    </xf>
    <xf numFmtId="0" fontId="15" fillId="0" borderId="26" xfId="916" applyFont="1" applyBorder="1" applyAlignment="1">
      <alignment vertical="center" wrapText="1"/>
    </xf>
    <xf numFmtId="3" fontId="15" fillId="0" borderId="21" xfId="916" applyNumberFormat="1" applyFont="1" applyBorder="1" applyAlignment="1">
      <alignment horizontal="center" vertical="center" wrapText="1"/>
    </xf>
    <xf numFmtId="3" fontId="15" fillId="0" borderId="24" xfId="916" applyNumberFormat="1" applyFont="1" applyBorder="1" applyAlignment="1">
      <alignment horizontal="center" vertical="center" wrapText="1"/>
    </xf>
    <xf numFmtId="3" fontId="15" fillId="0" borderId="22" xfId="916" applyNumberFormat="1" applyFont="1" applyBorder="1" applyAlignment="1">
      <alignment horizontal="center" vertical="center" wrapText="1"/>
    </xf>
    <xf numFmtId="0" fontId="20" fillId="65" borderId="26" xfId="916" applyFont="1" applyFill="1" applyBorder="1" applyAlignment="1">
      <alignment horizontal="left" vertical="center" wrapText="1"/>
    </xf>
    <xf numFmtId="3" fontId="20" fillId="65" borderId="21" xfId="916" applyNumberFormat="1" applyFont="1" applyFill="1" applyBorder="1" applyAlignment="1">
      <alignment horizontal="center" vertical="center" wrapText="1"/>
    </xf>
    <xf numFmtId="3" fontId="20" fillId="65" borderId="24" xfId="916" applyNumberFormat="1" applyFont="1" applyFill="1" applyBorder="1" applyAlignment="1">
      <alignment horizontal="center" vertical="center" wrapText="1"/>
    </xf>
    <xf numFmtId="3" fontId="20" fillId="65" borderId="22" xfId="916" applyNumberFormat="1" applyFont="1" applyFill="1" applyBorder="1" applyAlignment="1">
      <alignment horizontal="center" vertical="center" wrapText="1"/>
    </xf>
    <xf numFmtId="3" fontId="20" fillId="66" borderId="26" xfId="916" applyNumberFormat="1" applyFont="1" applyFill="1" applyBorder="1" applyAlignment="1">
      <alignment horizontal="center" vertical="center" wrapText="1"/>
    </xf>
    <xf numFmtId="3" fontId="85" fillId="0" borderId="90" xfId="916" applyNumberFormat="1" applyFont="1" applyBorder="1" applyAlignment="1">
      <alignment horizontal="center" vertical="center" wrapText="1"/>
    </xf>
    <xf numFmtId="3" fontId="85" fillId="0" borderId="0" xfId="916" applyNumberFormat="1" applyFont="1" applyAlignment="1">
      <alignment vertical="center" wrapText="1"/>
    </xf>
    <xf numFmtId="0" fontId="20" fillId="65" borderId="32" xfId="916" applyFont="1" applyFill="1" applyBorder="1" applyAlignment="1">
      <alignment horizontal="center" vertical="center" wrapText="1"/>
    </xf>
    <xf numFmtId="0" fontId="20" fillId="65" borderId="51" xfId="916" applyFont="1" applyFill="1" applyBorder="1" applyAlignment="1">
      <alignment vertical="center" wrapText="1"/>
    </xf>
    <xf numFmtId="3" fontId="20" fillId="65" borderId="32" xfId="1099" applyNumberFormat="1" applyFont="1" applyFill="1" applyBorder="1" applyAlignment="1">
      <alignment horizontal="center" vertical="center" wrapText="1"/>
    </xf>
    <xf numFmtId="3" fontId="20" fillId="65" borderId="35" xfId="1099" applyNumberFormat="1" applyFont="1" applyFill="1" applyBorder="1" applyAlignment="1">
      <alignment horizontal="center" vertical="center" wrapText="1"/>
    </xf>
    <xf numFmtId="3" fontId="20" fillId="65" borderId="33" xfId="1099" applyNumberFormat="1" applyFont="1" applyFill="1" applyBorder="1" applyAlignment="1">
      <alignment horizontal="center" vertical="center" wrapText="1"/>
    </xf>
    <xf numFmtId="3" fontId="20" fillId="65" borderId="51" xfId="1099" applyNumberFormat="1" applyFont="1" applyFill="1" applyBorder="1" applyAlignment="1">
      <alignment horizontal="center" vertical="center" wrapText="1"/>
    </xf>
    <xf numFmtId="0" fontId="20" fillId="65" borderId="5" xfId="916" applyFont="1" applyFill="1" applyBorder="1" applyAlignment="1">
      <alignment horizontal="center" vertical="center" wrapText="1"/>
    </xf>
    <xf numFmtId="0" fontId="20" fillId="65" borderId="13" xfId="916" applyFont="1" applyFill="1" applyBorder="1" applyAlignment="1">
      <alignment vertical="center" wrapText="1"/>
    </xf>
    <xf numFmtId="169" fontId="20" fillId="65" borderId="5" xfId="1099" applyNumberFormat="1" applyFont="1" applyFill="1" applyBorder="1" applyAlignment="1">
      <alignment horizontal="center" vertical="center" wrapText="1"/>
    </xf>
    <xf numFmtId="169" fontId="20" fillId="65" borderId="15" xfId="1099" applyNumberFormat="1" applyFont="1" applyFill="1" applyBorder="1" applyAlignment="1">
      <alignment horizontal="center" vertical="center" wrapText="1"/>
    </xf>
    <xf numFmtId="169" fontId="20" fillId="65" borderId="6" xfId="1099" applyNumberFormat="1" applyFont="1" applyFill="1" applyBorder="1" applyAlignment="1">
      <alignment horizontal="center" vertical="center" wrapText="1"/>
    </xf>
    <xf numFmtId="169" fontId="20" fillId="65" borderId="13" xfId="1099" applyNumberFormat="1" applyFont="1" applyFill="1" applyBorder="1" applyAlignment="1">
      <alignment horizontal="center" vertical="center" wrapText="1"/>
    </xf>
    <xf numFmtId="0" fontId="85" fillId="0" borderId="3" xfId="916" applyFont="1" applyBorder="1" applyAlignment="1">
      <alignment vertical="center" wrapText="1"/>
    </xf>
    <xf numFmtId="167" fontId="85" fillId="0" borderId="0" xfId="1505" applyFont="1" applyAlignment="1">
      <alignment vertical="center" wrapText="1"/>
    </xf>
    <xf numFmtId="1" fontId="85" fillId="0" borderId="0" xfId="916" applyNumberFormat="1" applyFont="1" applyAlignment="1">
      <alignment horizontal="center" vertical="center" wrapText="1"/>
    </xf>
    <xf numFmtId="0" fontId="96" fillId="0" borderId="0" xfId="961" applyFont="1"/>
    <xf numFmtId="49" fontId="99" fillId="0" borderId="34" xfId="47" applyNumberFormat="1" applyFont="1" applyBorder="1" applyAlignment="1">
      <alignment horizontal="center" vertical="center" wrapText="1"/>
    </xf>
    <xf numFmtId="49" fontId="99" fillId="0" borderId="35" xfId="47" applyNumberFormat="1" applyFont="1" applyBorder="1" applyAlignment="1">
      <alignment horizontal="center" vertical="center" wrapText="1"/>
    </xf>
    <xf numFmtId="49" fontId="99" fillId="0" borderId="59" xfId="47" applyNumberFormat="1" applyFont="1" applyBorder="1" applyAlignment="1">
      <alignment horizontal="center" vertical="center" wrapText="1"/>
    </xf>
    <xf numFmtId="10" fontId="96" fillId="0" borderId="0" xfId="961" applyNumberFormat="1" applyFont="1"/>
    <xf numFmtId="0" fontId="20" fillId="0" borderId="93" xfId="48" applyFont="1" applyBorder="1" applyAlignment="1">
      <alignment horizontal="left" vertical="center" wrapText="1"/>
    </xf>
    <xf numFmtId="10" fontId="97" fillId="0" borderId="16" xfId="1577" applyNumberFormat="1" applyFont="1" applyFill="1" applyBorder="1" applyAlignment="1">
      <alignment horizontal="center" vertical="center" wrapText="1"/>
    </xf>
    <xf numFmtId="10" fontId="97" fillId="0" borderId="44" xfId="1577" applyNumberFormat="1" applyFont="1" applyFill="1" applyBorder="1" applyAlignment="1">
      <alignment horizontal="center" vertical="center" wrapText="1"/>
    </xf>
    <xf numFmtId="10" fontId="97" fillId="0" borderId="18" xfId="1577" applyNumberFormat="1" applyFont="1" applyFill="1" applyBorder="1" applyAlignment="1">
      <alignment horizontal="center" vertical="center" wrapText="1"/>
    </xf>
    <xf numFmtId="10" fontId="97" fillId="0" borderId="92" xfId="1577" applyNumberFormat="1" applyFont="1" applyFill="1" applyBorder="1" applyAlignment="1">
      <alignment horizontal="center" vertical="center" wrapText="1"/>
    </xf>
    <xf numFmtId="0" fontId="20" fillId="0" borderId="22" xfId="48" applyFont="1" applyBorder="1" applyAlignment="1">
      <alignment horizontal="left" vertical="center" wrapText="1"/>
    </xf>
    <xf numFmtId="10" fontId="97" fillId="0" borderId="21" xfId="1577" applyNumberFormat="1" applyFont="1" applyFill="1" applyBorder="1" applyAlignment="1">
      <alignment horizontal="center" vertical="center" wrapText="1"/>
    </xf>
    <xf numFmtId="10" fontId="97" fillId="0" borderId="24" xfId="1577" applyNumberFormat="1" applyFont="1" applyFill="1" applyBorder="1" applyAlignment="1">
      <alignment horizontal="center" vertical="center" wrapText="1"/>
    </xf>
    <xf numFmtId="10" fontId="97" fillId="0" borderId="90" xfId="1577" applyNumberFormat="1" applyFont="1" applyFill="1" applyBorder="1" applyAlignment="1">
      <alignment horizontal="center" vertical="center" wrapText="1"/>
    </xf>
    <xf numFmtId="3" fontId="97" fillId="0" borderId="21" xfId="614" applyNumberFormat="1" applyFont="1" applyFill="1" applyBorder="1" applyAlignment="1">
      <alignment horizontal="center" vertical="center" wrapText="1"/>
    </xf>
    <xf numFmtId="3" fontId="97" fillId="0" borderId="24" xfId="614" applyNumberFormat="1" applyFont="1" applyFill="1" applyBorder="1" applyAlignment="1">
      <alignment horizontal="center" vertical="center" wrapText="1"/>
    </xf>
    <xf numFmtId="3" fontId="97" fillId="0" borderId="90" xfId="614" applyNumberFormat="1" applyFont="1" applyFill="1" applyBorder="1" applyAlignment="1">
      <alignment horizontal="center" vertical="center" wrapText="1"/>
    </xf>
    <xf numFmtId="168" fontId="97" fillId="0" borderId="21" xfId="614" applyNumberFormat="1" applyFont="1" applyFill="1" applyBorder="1" applyAlignment="1">
      <alignment horizontal="center" vertical="center" wrapText="1"/>
    </xf>
    <xf numFmtId="168" fontId="97" fillId="0" borderId="24" xfId="614" applyNumberFormat="1" applyFont="1" applyFill="1" applyBorder="1" applyAlignment="1">
      <alignment horizontal="center" vertical="center" wrapText="1"/>
    </xf>
    <xf numFmtId="168" fontId="97" fillId="0" borderId="25" xfId="614" applyNumberFormat="1" applyFont="1" applyFill="1" applyBorder="1" applyAlignment="1">
      <alignment horizontal="center" vertical="center" wrapText="1"/>
    </xf>
    <xf numFmtId="168" fontId="97" fillId="0" borderId="90" xfId="614" applyNumberFormat="1" applyFont="1" applyFill="1" applyBorder="1" applyAlignment="1">
      <alignment horizontal="center" vertical="center" wrapText="1"/>
    </xf>
    <xf numFmtId="0" fontId="20" fillId="0" borderId="33" xfId="48" applyFont="1" applyBorder="1" applyAlignment="1">
      <alignment horizontal="left" vertical="center" wrapText="1"/>
    </xf>
    <xf numFmtId="168" fontId="97" fillId="0" borderId="32" xfId="614" applyNumberFormat="1" applyFont="1" applyFill="1" applyBorder="1" applyAlignment="1">
      <alignment horizontal="center" vertical="center" wrapText="1"/>
    </xf>
    <xf numFmtId="168" fontId="97" fillId="0" borderId="35" xfId="614" applyNumberFormat="1" applyFont="1" applyFill="1" applyBorder="1" applyAlignment="1">
      <alignment horizontal="center" vertical="center" wrapText="1"/>
    </xf>
    <xf numFmtId="168" fontId="97" fillId="0" borderId="56" xfId="614" applyNumberFormat="1" applyFont="1" applyFill="1" applyBorder="1" applyAlignment="1">
      <alignment horizontal="center" vertical="center" wrapText="1"/>
    </xf>
    <xf numFmtId="168" fontId="97" fillId="0" borderId="91" xfId="614" applyNumberFormat="1" applyFont="1" applyFill="1" applyBorder="1" applyAlignment="1">
      <alignment horizontal="center" vertical="center" wrapText="1"/>
    </xf>
    <xf numFmtId="0" fontId="97" fillId="0" borderId="0" xfId="1578" applyFont="1" applyAlignment="1">
      <alignment vertical="top" wrapText="1"/>
    </xf>
    <xf numFmtId="0" fontId="103" fillId="0" borderId="0" xfId="48" applyFont="1"/>
    <xf numFmtId="0" fontId="15" fillId="0" borderId="0" xfId="1510" applyFont="1"/>
    <xf numFmtId="0" fontId="105" fillId="0" borderId="0" xfId="916" applyFont="1"/>
    <xf numFmtId="0" fontId="103" fillId="0" borderId="0" xfId="48" applyFont="1" applyAlignment="1">
      <alignment wrapText="1"/>
    </xf>
    <xf numFmtId="0" fontId="22" fillId="3" borderId="43" xfId="916" applyFont="1" applyFill="1" applyBorder="1" applyAlignment="1">
      <alignment horizontal="center" vertical="center" wrapText="1"/>
    </xf>
    <xf numFmtId="0" fontId="22" fillId="3" borderId="44" xfId="916" applyFont="1" applyFill="1" applyBorder="1" applyAlignment="1">
      <alignment horizontal="center" vertical="center" wrapText="1"/>
    </xf>
    <xf numFmtId="0" fontId="22" fillId="3" borderId="45" xfId="916" applyFont="1" applyFill="1" applyBorder="1" applyAlignment="1">
      <alignment horizontal="center" vertical="center" wrapText="1"/>
    </xf>
    <xf numFmtId="0" fontId="103" fillId="0" borderId="34" xfId="48" applyFont="1" applyBorder="1" applyAlignment="1">
      <alignment horizontal="center" vertical="center" wrapText="1"/>
    </xf>
    <xf numFmtId="0" fontId="103" fillId="0" borderId="35" xfId="48" applyFont="1" applyBorder="1" applyAlignment="1">
      <alignment horizontal="center" vertical="center" wrapText="1"/>
    </xf>
    <xf numFmtId="0" fontId="103" fillId="0" borderId="58" xfId="48" applyFont="1" applyBorder="1" applyAlignment="1">
      <alignment horizontal="center" vertical="center" wrapText="1"/>
    </xf>
    <xf numFmtId="0" fontId="103" fillId="0" borderId="0" xfId="48" applyFont="1" applyAlignment="1">
      <alignment horizontal="left" vertical="center" wrapText="1"/>
    </xf>
    <xf numFmtId="0" fontId="15" fillId="0" borderId="0" xfId="1" applyFont="1" applyAlignment="1">
      <alignment horizontal="center" wrapText="1"/>
    </xf>
    <xf numFmtId="0" fontId="14" fillId="0" borderId="1" xfId="1" applyFont="1" applyBorder="1" applyAlignment="1">
      <alignment horizontal="right"/>
    </xf>
    <xf numFmtId="0" fontId="15" fillId="2" borderId="2" xfId="1" applyFont="1" applyFill="1" applyBorder="1" applyAlignment="1">
      <alignment horizontal="center" vertical="center" wrapText="1"/>
    </xf>
    <xf numFmtId="0" fontId="15" fillId="2" borderId="3" xfId="1" applyFont="1" applyFill="1" applyBorder="1" applyAlignment="1">
      <alignment horizontal="center" vertical="center" wrapText="1"/>
    </xf>
    <xf numFmtId="0" fontId="15" fillId="2" borderId="4" xfId="1" applyFont="1" applyFill="1" applyBorder="1" applyAlignment="1">
      <alignment horizontal="center" vertical="center" wrapText="1"/>
    </xf>
    <xf numFmtId="0" fontId="15" fillId="2" borderId="8" xfId="1" applyFont="1" applyFill="1" applyBorder="1" applyAlignment="1">
      <alignment horizontal="center" vertical="center" wrapText="1"/>
    </xf>
    <xf numFmtId="0" fontId="15" fillId="2" borderId="1" xfId="1" applyFont="1" applyFill="1" applyBorder="1" applyAlignment="1">
      <alignment horizontal="center" vertical="center" wrapText="1"/>
    </xf>
    <xf numFmtId="0" fontId="15" fillId="2" borderId="9" xfId="1" applyFont="1" applyFill="1" applyBorder="1" applyAlignment="1">
      <alignment horizontal="center" vertical="center" wrapText="1"/>
    </xf>
    <xf numFmtId="49" fontId="15" fillId="2" borderId="5" xfId="1" applyNumberFormat="1" applyFont="1" applyFill="1" applyBorder="1" applyAlignment="1">
      <alignment horizontal="center" wrapText="1"/>
    </xf>
    <xf numFmtId="49" fontId="15" fillId="2" borderId="6" xfId="1" applyNumberFormat="1" applyFont="1" applyFill="1" applyBorder="1" applyAlignment="1">
      <alignment horizontal="center" wrapText="1"/>
    </xf>
    <xf numFmtId="49" fontId="15" fillId="2" borderId="7" xfId="1" applyNumberFormat="1" applyFont="1" applyFill="1" applyBorder="1" applyAlignment="1">
      <alignment horizontal="center" wrapText="1"/>
    </xf>
    <xf numFmtId="0" fontId="16" fillId="2" borderId="86" xfId="1" applyFont="1" applyFill="1" applyBorder="1" applyAlignment="1">
      <alignment horizontal="left" vertical="center" wrapText="1"/>
    </xf>
    <xf numFmtId="0" fontId="16" fillId="2" borderId="14" xfId="1" applyFont="1" applyFill="1" applyBorder="1" applyAlignment="1">
      <alignment horizontal="left" vertical="center" wrapText="1"/>
    </xf>
    <xf numFmtId="0" fontId="16" fillId="2" borderId="89" xfId="1" applyFont="1" applyFill="1" applyBorder="1" applyAlignment="1">
      <alignment horizontal="left" vertical="center" wrapText="1"/>
    </xf>
    <xf numFmtId="0" fontId="14" fillId="0" borderId="16" xfId="1" applyFont="1" applyBorder="1" applyAlignment="1">
      <alignment horizontal="left" vertical="center" wrapText="1"/>
    </xf>
    <xf numFmtId="0" fontId="14" fillId="0" borderId="92" xfId="1" applyFont="1" applyBorder="1" applyAlignment="1">
      <alignment horizontal="left" vertical="center" wrapText="1"/>
    </xf>
    <xf numFmtId="0" fontId="14" fillId="0" borderId="93" xfId="1" applyFont="1" applyBorder="1" applyAlignment="1">
      <alignment horizontal="left" vertical="center" wrapText="1"/>
    </xf>
    <xf numFmtId="0" fontId="15" fillId="2" borderId="10" xfId="1" applyFont="1" applyFill="1" applyBorder="1" applyAlignment="1">
      <alignment horizontal="left" vertical="center" wrapText="1"/>
    </xf>
    <xf numFmtId="0" fontId="15" fillId="2" borderId="15" xfId="1" applyFont="1" applyFill="1" applyBorder="1" applyAlignment="1">
      <alignment horizontal="left" vertical="center" wrapText="1"/>
    </xf>
    <xf numFmtId="0" fontId="15" fillId="2" borderId="31" xfId="1" applyFont="1" applyFill="1" applyBorder="1" applyAlignment="1">
      <alignment horizontal="left" vertical="center" wrapText="1"/>
    </xf>
    <xf numFmtId="0" fontId="20" fillId="2" borderId="10" xfId="1569" applyFont="1" applyFill="1" applyBorder="1" applyAlignment="1">
      <alignment horizontal="left" vertical="center" wrapText="1"/>
    </xf>
    <xf numFmtId="0" fontId="20" fillId="2" borderId="15" xfId="1569" applyFont="1" applyFill="1" applyBorder="1" applyAlignment="1">
      <alignment horizontal="left" vertical="center" wrapText="1"/>
    </xf>
    <xf numFmtId="0" fontId="20" fillId="2" borderId="31" xfId="1569" applyFont="1" applyFill="1" applyBorder="1" applyAlignment="1">
      <alignment horizontal="left" vertical="center" wrapText="1"/>
    </xf>
    <xf numFmtId="0" fontId="14" fillId="0" borderId="21" xfId="1" applyFont="1" applyBorder="1" applyAlignment="1">
      <alignment horizontal="left" vertical="center" wrapText="1"/>
    </xf>
    <xf numFmtId="0" fontId="14" fillId="0" borderId="90" xfId="1" applyFont="1" applyBorder="1" applyAlignment="1">
      <alignment horizontal="left" vertical="center" wrapText="1"/>
    </xf>
    <xf numFmtId="0" fontId="14" fillId="0" borderId="22" xfId="1" applyFont="1" applyBorder="1" applyAlignment="1">
      <alignment horizontal="left" vertical="center" wrapText="1"/>
    </xf>
    <xf numFmtId="0" fontId="18" fillId="0" borderId="27" xfId="1" applyFont="1" applyBorder="1" applyAlignment="1">
      <alignment horizontal="left" vertical="center" wrapText="1"/>
    </xf>
    <xf numFmtId="0" fontId="18" fillId="0" borderId="95" xfId="1" applyFont="1" applyBorder="1" applyAlignment="1">
      <alignment horizontal="left" vertical="center" wrapText="1"/>
    </xf>
    <xf numFmtId="0" fontId="18" fillId="0" borderId="100" xfId="1" applyFont="1" applyBorder="1" applyAlignment="1">
      <alignment horizontal="left" vertical="center" wrapText="1"/>
    </xf>
    <xf numFmtId="0" fontId="85" fillId="0" borderId="21" xfId="4" applyFont="1" applyBorder="1" applyAlignment="1">
      <alignment horizontal="left" vertical="center" wrapText="1"/>
    </xf>
    <xf numFmtId="0" fontId="85" fillId="0" borderId="90" xfId="4" applyFont="1" applyBorder="1" applyAlignment="1">
      <alignment horizontal="left" vertical="center" wrapText="1"/>
    </xf>
    <xf numFmtId="0" fontId="85" fillId="0" borderId="22" xfId="4" applyFont="1" applyBorder="1" applyAlignment="1">
      <alignment horizontal="left" vertical="center" wrapText="1"/>
    </xf>
    <xf numFmtId="0" fontId="85" fillId="0" borderId="21" xfId="4" applyFont="1" applyFill="1" applyBorder="1" applyAlignment="1">
      <alignment horizontal="left" vertical="center" wrapText="1"/>
    </xf>
    <xf numFmtId="0" fontId="85" fillId="0" borderId="90" xfId="4" applyFont="1" applyFill="1" applyBorder="1" applyAlignment="1">
      <alignment horizontal="left" vertical="center" wrapText="1"/>
    </xf>
    <xf numFmtId="0" fontId="85" fillId="0" borderId="21" xfId="5" applyFont="1" applyFill="1" applyBorder="1" applyAlignment="1">
      <alignment horizontal="left" vertical="center" wrapText="1"/>
    </xf>
    <xf numFmtId="0" fontId="85" fillId="0" borderId="90" xfId="5" applyFont="1" applyFill="1" applyBorder="1" applyAlignment="1">
      <alignment horizontal="left" vertical="center" wrapText="1"/>
    </xf>
    <xf numFmtId="0" fontId="85" fillId="0" borderId="22" xfId="5" applyFont="1" applyFill="1" applyBorder="1" applyAlignment="1">
      <alignment horizontal="left" vertical="center" wrapText="1"/>
    </xf>
    <xf numFmtId="0" fontId="85" fillId="0" borderId="22" xfId="4" applyFont="1" applyFill="1" applyBorder="1" applyAlignment="1">
      <alignment horizontal="left" vertical="center" wrapText="1"/>
    </xf>
    <xf numFmtId="0" fontId="85" fillId="0" borderId="16" xfId="4" applyFont="1" applyBorder="1" applyAlignment="1">
      <alignment horizontal="left" vertical="center" wrapText="1"/>
    </xf>
    <xf numFmtId="0" fontId="85" fillId="0" borderId="92" xfId="4" applyFont="1" applyBorder="1" applyAlignment="1">
      <alignment horizontal="left" vertical="center" wrapText="1"/>
    </xf>
    <xf numFmtId="0" fontId="85" fillId="0" borderId="93" xfId="4" applyFont="1" applyBorder="1" applyAlignment="1">
      <alignment horizontal="left" vertical="center" wrapText="1"/>
    </xf>
    <xf numFmtId="0" fontId="85" fillId="0" borderId="42" xfId="1569" applyFont="1" applyBorder="1" applyAlignment="1">
      <alignment horizontal="left" vertical="center" wrapText="1"/>
    </xf>
    <xf numFmtId="0" fontId="85" fillId="0" borderId="24" xfId="1569" applyFont="1" applyBorder="1" applyAlignment="1">
      <alignment horizontal="left" vertical="center" wrapText="1"/>
    </xf>
    <xf numFmtId="0" fontId="85" fillId="0" borderId="46" xfId="1569" applyFont="1" applyBorder="1" applyAlignment="1">
      <alignment horizontal="left" vertical="center" wrapText="1"/>
    </xf>
    <xf numFmtId="0" fontId="85" fillId="0" borderId="21" xfId="1569" applyFont="1" applyBorder="1" applyAlignment="1">
      <alignment horizontal="left" vertical="center" wrapText="1"/>
    </xf>
    <xf numFmtId="0" fontId="85" fillId="0" borderId="90" xfId="1569" applyFont="1" applyBorder="1" applyAlignment="1">
      <alignment horizontal="left" vertical="center" wrapText="1"/>
    </xf>
    <xf numFmtId="0" fontId="85" fillId="0" borderId="22" xfId="1569" applyFont="1" applyBorder="1" applyAlignment="1">
      <alignment horizontal="left" vertical="center" wrapText="1"/>
    </xf>
    <xf numFmtId="0" fontId="20" fillId="2" borderId="43" xfId="1569" applyFont="1" applyFill="1" applyBorder="1" applyAlignment="1">
      <alignment horizontal="left" vertical="center" wrapText="1"/>
    </xf>
    <xf numFmtId="0" fontId="20" fillId="2" borderId="44" xfId="1569" applyFont="1" applyFill="1" applyBorder="1" applyAlignment="1">
      <alignment horizontal="left" vertical="center" wrapText="1"/>
    </xf>
    <xf numFmtId="0" fontId="20" fillId="2" borderId="45" xfId="1569" applyFont="1" applyFill="1" applyBorder="1" applyAlignment="1">
      <alignment horizontal="left" vertical="center" wrapText="1"/>
    </xf>
    <xf numFmtId="0" fontId="85" fillId="0" borderId="48" xfId="6" applyFont="1" applyBorder="1" applyAlignment="1">
      <alignment horizontal="left" vertical="center" wrapText="1"/>
    </xf>
    <xf numFmtId="0" fontId="85" fillId="0" borderId="49" xfId="6" applyFont="1" applyBorder="1" applyAlignment="1">
      <alignment horizontal="left" vertical="center" wrapText="1"/>
    </xf>
    <xf numFmtId="0" fontId="85" fillId="0" borderId="50" xfId="6" applyFont="1" applyBorder="1" applyAlignment="1">
      <alignment horizontal="left" vertical="center" wrapText="1"/>
    </xf>
    <xf numFmtId="0" fontId="85" fillId="0" borderId="8" xfId="6" applyFont="1" applyBorder="1" applyAlignment="1">
      <alignment horizontal="left" vertical="center" wrapText="1"/>
    </xf>
    <xf numFmtId="0" fontId="85" fillId="0" borderId="1" xfId="6" applyFont="1" applyBorder="1" applyAlignment="1">
      <alignment horizontal="left" vertical="center" wrapText="1"/>
    </xf>
    <xf numFmtId="0" fontId="85" fillId="0" borderId="9" xfId="6" applyFont="1" applyBorder="1" applyAlignment="1">
      <alignment horizontal="left" vertical="center" wrapText="1"/>
    </xf>
    <xf numFmtId="0" fontId="85" fillId="0" borderId="16" xfId="1569" applyFont="1" applyBorder="1" applyAlignment="1">
      <alignment horizontal="left" vertical="center" wrapText="1"/>
    </xf>
    <xf numFmtId="0" fontId="85" fillId="0" borderId="92" xfId="1569" applyFont="1" applyBorder="1" applyAlignment="1">
      <alignment horizontal="left" vertical="center" wrapText="1"/>
    </xf>
    <xf numFmtId="0" fontId="85" fillId="0" borderId="93" xfId="1569" applyFont="1" applyBorder="1" applyAlignment="1">
      <alignment horizontal="left" vertical="center" wrapText="1"/>
    </xf>
    <xf numFmtId="0" fontId="85" fillId="0" borderId="24" xfId="6" applyFont="1" applyBorder="1" applyAlignment="1">
      <alignment horizontal="left" vertical="center" wrapText="1"/>
    </xf>
    <xf numFmtId="0" fontId="85" fillId="0" borderId="46" xfId="6" applyFont="1" applyBorder="1" applyAlignment="1">
      <alignment horizontal="left" vertical="center" wrapText="1"/>
    </xf>
    <xf numFmtId="0" fontId="85" fillId="0" borderId="25" xfId="1569" applyFont="1" applyBorder="1" applyAlignment="1">
      <alignment horizontal="left" vertical="center" wrapText="1"/>
    </xf>
    <xf numFmtId="0" fontId="14" fillId="0" borderId="24" xfId="1" applyFont="1" applyBorder="1" applyAlignment="1">
      <alignment horizontal="left" vertical="center" wrapText="1"/>
    </xf>
    <xf numFmtId="0" fontId="14" fillId="0" borderId="46" xfId="1" applyFont="1" applyBorder="1" applyAlignment="1">
      <alignment horizontal="left" vertical="center" wrapText="1"/>
    </xf>
    <xf numFmtId="0" fontId="14" fillId="0" borderId="25" xfId="1" applyFont="1" applyFill="1" applyBorder="1" applyAlignment="1">
      <alignment horizontal="left" vertical="center" wrapText="1"/>
    </xf>
    <xf numFmtId="0" fontId="14" fillId="0" borderId="90" xfId="1" applyFont="1" applyFill="1" applyBorder="1" applyAlignment="1">
      <alignment horizontal="left" vertical="center" wrapText="1"/>
    </xf>
    <xf numFmtId="0" fontId="14" fillId="0" borderId="22" xfId="1" applyFont="1" applyFill="1" applyBorder="1" applyAlignment="1">
      <alignment horizontal="left" vertical="center" wrapText="1"/>
    </xf>
    <xf numFmtId="0" fontId="14" fillId="0" borderId="25" xfId="5" applyFont="1" applyFill="1" applyBorder="1" applyAlignment="1">
      <alignment horizontal="left" vertical="center" wrapText="1"/>
    </xf>
    <xf numFmtId="0" fontId="14" fillId="0" borderId="90" xfId="5" applyFont="1" applyFill="1" applyBorder="1" applyAlignment="1">
      <alignment horizontal="left" vertical="center" wrapText="1"/>
    </xf>
    <xf numFmtId="0" fontId="14" fillId="0" borderId="22" xfId="5" applyFont="1" applyFill="1" applyBorder="1" applyAlignment="1">
      <alignment horizontal="left" vertical="center" wrapText="1"/>
    </xf>
    <xf numFmtId="0" fontId="85" fillId="0" borderId="24" xfId="1569" applyFont="1" applyFill="1" applyBorder="1" applyAlignment="1">
      <alignment horizontal="left" vertical="center" wrapText="1"/>
    </xf>
    <xf numFmtId="0" fontId="85" fillId="0" borderId="46" xfId="1569" applyFont="1" applyFill="1" applyBorder="1" applyAlignment="1">
      <alignment horizontal="left" vertical="center" wrapText="1"/>
    </xf>
    <xf numFmtId="0" fontId="85" fillId="0" borderId="16" xfId="1569" applyFont="1" applyFill="1" applyBorder="1" applyAlignment="1">
      <alignment horizontal="left" vertical="center" wrapText="1"/>
    </xf>
    <xf numFmtId="0" fontId="85" fillId="0" borderId="92" xfId="1569" applyFont="1" applyFill="1" applyBorder="1" applyAlignment="1">
      <alignment horizontal="left" vertical="center" wrapText="1"/>
    </xf>
    <xf numFmtId="0" fontId="85" fillId="0" borderId="93" xfId="1569" applyFont="1" applyFill="1" applyBorder="1" applyAlignment="1">
      <alignment horizontal="left" vertical="center" wrapText="1"/>
    </xf>
    <xf numFmtId="0" fontId="85" fillId="0" borderId="19" xfId="1569" applyFont="1" applyFill="1" applyBorder="1" applyAlignment="1">
      <alignment horizontal="left" vertical="center" wrapText="1"/>
    </xf>
    <xf numFmtId="0" fontId="85" fillId="0" borderId="92" xfId="1569" applyFont="1" applyFill="1" applyBorder="1"/>
    <xf numFmtId="0" fontId="85" fillId="0" borderId="93" xfId="1569" applyFont="1" applyFill="1" applyBorder="1"/>
    <xf numFmtId="0" fontId="85" fillId="0" borderId="21" xfId="1569" applyFont="1" applyFill="1" applyBorder="1" applyAlignment="1">
      <alignment horizontal="left" vertical="center" wrapText="1"/>
    </xf>
    <xf numFmtId="0" fontId="85" fillId="0" borderId="90" xfId="1569" applyFont="1" applyFill="1" applyBorder="1" applyAlignment="1">
      <alignment horizontal="left" vertical="center" wrapText="1"/>
    </xf>
    <xf numFmtId="0" fontId="85" fillId="0" borderId="22" xfId="1569" applyFont="1" applyFill="1" applyBorder="1" applyAlignment="1">
      <alignment horizontal="left" vertical="center" wrapText="1"/>
    </xf>
    <xf numFmtId="0" fontId="20" fillId="2" borderId="5" xfId="1569" applyFont="1" applyFill="1" applyBorder="1" applyAlignment="1">
      <alignment horizontal="left" vertical="center" wrapText="1"/>
    </xf>
    <xf numFmtId="0" fontId="20" fillId="2" borderId="6" xfId="1569" applyFont="1" applyFill="1" applyBorder="1" applyAlignment="1">
      <alignment horizontal="left" vertical="center" wrapText="1"/>
    </xf>
    <xf numFmtId="0" fontId="20" fillId="2" borderId="7" xfId="1569" applyFont="1" applyFill="1" applyBorder="1" applyAlignment="1">
      <alignment horizontal="left" vertical="center" wrapText="1"/>
    </xf>
    <xf numFmtId="0" fontId="14" fillId="0" borderId="24" xfId="1" applyFont="1" applyFill="1" applyBorder="1" applyAlignment="1">
      <alignment horizontal="left" vertical="center" wrapText="1"/>
    </xf>
    <xf numFmtId="0" fontId="14" fillId="0" borderId="46" xfId="1" applyFont="1" applyFill="1" applyBorder="1" applyAlignment="1">
      <alignment horizontal="left" vertical="center" wrapText="1"/>
    </xf>
    <xf numFmtId="0" fontId="85" fillId="0" borderId="25" xfId="1569" applyFont="1" applyFill="1" applyBorder="1" applyAlignment="1">
      <alignment horizontal="left" vertical="center" wrapText="1"/>
    </xf>
    <xf numFmtId="0" fontId="14" fillId="0" borderId="24" xfId="6" applyFont="1" applyFill="1" applyBorder="1" applyAlignment="1">
      <alignment horizontal="left" vertical="center" wrapText="1"/>
    </xf>
    <xf numFmtId="0" fontId="14" fillId="0" borderId="46" xfId="6" applyFont="1" applyFill="1" applyBorder="1" applyAlignment="1">
      <alignment horizontal="left" vertical="center" wrapText="1"/>
    </xf>
    <xf numFmtId="0" fontId="85" fillId="0" borderId="24" xfId="2" applyFont="1" applyFill="1" applyBorder="1" applyAlignment="1">
      <alignment horizontal="left" vertical="center" wrapText="1"/>
    </xf>
    <xf numFmtId="0" fontId="85" fillId="0" borderId="46" xfId="2" applyFont="1" applyFill="1" applyBorder="1" applyAlignment="1">
      <alignment horizontal="left" vertical="center" wrapText="1"/>
    </xf>
    <xf numFmtId="0" fontId="85" fillId="0" borderId="21" xfId="2" applyFont="1" applyFill="1" applyBorder="1" applyAlignment="1">
      <alignment horizontal="left" vertical="center" wrapText="1"/>
    </xf>
    <xf numFmtId="0" fontId="85" fillId="0" borderId="90" xfId="2" applyFont="1" applyFill="1" applyBorder="1" applyAlignment="1">
      <alignment horizontal="left" vertical="center" wrapText="1"/>
    </xf>
    <xf numFmtId="0" fontId="85" fillId="0" borderId="22" xfId="2" applyFont="1" applyFill="1" applyBorder="1" applyAlignment="1">
      <alignment horizontal="left" vertical="center" wrapText="1"/>
    </xf>
    <xf numFmtId="0" fontId="85" fillId="0" borderId="25" xfId="2" applyFont="1" applyFill="1" applyBorder="1" applyAlignment="1">
      <alignment horizontal="left" vertical="center" wrapText="1"/>
    </xf>
    <xf numFmtId="0" fontId="85" fillId="0" borderId="27" xfId="1569" applyFont="1" applyFill="1" applyBorder="1" applyAlignment="1">
      <alignment horizontal="left" vertical="center" wrapText="1"/>
    </xf>
    <xf numFmtId="0" fontId="85" fillId="0" borderId="95" xfId="1569" applyFont="1" applyFill="1" applyBorder="1" applyAlignment="1">
      <alignment horizontal="left" vertical="center" wrapText="1"/>
    </xf>
    <xf numFmtId="0" fontId="85" fillId="0" borderId="100" xfId="1569" applyFont="1" applyFill="1" applyBorder="1" applyAlignment="1">
      <alignment horizontal="left" vertical="center" wrapText="1"/>
    </xf>
    <xf numFmtId="0" fontId="85" fillId="0" borderId="48" xfId="4" applyFont="1" applyFill="1" applyBorder="1" applyAlignment="1">
      <alignment horizontal="left" vertical="center" wrapText="1"/>
    </xf>
    <xf numFmtId="0" fontId="85" fillId="0" borderId="49" xfId="4" applyFont="1" applyFill="1" applyBorder="1" applyAlignment="1">
      <alignment horizontal="left" vertical="center" wrapText="1"/>
    </xf>
    <xf numFmtId="0" fontId="85" fillId="0" borderId="50" xfId="4" applyFont="1" applyFill="1" applyBorder="1" applyAlignment="1">
      <alignment horizontal="left" vertical="center" wrapText="1"/>
    </xf>
    <xf numFmtId="0" fontId="85" fillId="0" borderId="32" xfId="4" applyFont="1" applyBorder="1" applyAlignment="1">
      <alignment horizontal="left" vertical="center" wrapText="1"/>
    </xf>
    <xf numFmtId="0" fontId="85" fillId="0" borderId="91" xfId="4" applyFont="1" applyBorder="1" applyAlignment="1">
      <alignment horizontal="left" vertical="center" wrapText="1"/>
    </xf>
    <xf numFmtId="0" fontId="85" fillId="0" borderId="33" xfId="4" applyFont="1" applyBorder="1" applyAlignment="1">
      <alignment horizontal="left" vertical="center" wrapText="1"/>
    </xf>
    <xf numFmtId="0" fontId="85" fillId="0" borderId="32" xfId="4" applyFont="1" applyFill="1" applyBorder="1" applyAlignment="1">
      <alignment horizontal="left" vertical="center" wrapText="1"/>
    </xf>
    <xf numFmtId="0" fontId="85" fillId="0" borderId="91" xfId="4" applyFont="1" applyFill="1" applyBorder="1" applyAlignment="1">
      <alignment horizontal="left" vertical="center" wrapText="1"/>
    </xf>
    <xf numFmtId="0" fontId="85" fillId="0" borderId="33" xfId="4" applyFont="1" applyFill="1" applyBorder="1" applyAlignment="1">
      <alignment horizontal="left" vertical="center" wrapText="1"/>
    </xf>
    <xf numFmtId="0" fontId="20" fillId="2" borderId="32" xfId="1569" applyFont="1" applyFill="1" applyBorder="1" applyAlignment="1">
      <alignment horizontal="left" vertical="center" wrapText="1"/>
    </xf>
    <xf numFmtId="0" fontId="20" fillId="2" borderId="91" xfId="1569" applyFont="1" applyFill="1" applyBorder="1" applyAlignment="1">
      <alignment horizontal="left" vertical="center" wrapText="1"/>
    </xf>
    <xf numFmtId="0" fontId="20" fillId="2" borderId="33" xfId="1569" applyFont="1" applyFill="1" applyBorder="1" applyAlignment="1">
      <alignment horizontal="left" vertical="center" wrapText="1"/>
    </xf>
    <xf numFmtId="0" fontId="85" fillId="0" borderId="48" xfId="4" applyFont="1" applyBorder="1" applyAlignment="1">
      <alignment horizontal="left" vertical="center" wrapText="1"/>
    </xf>
    <xf numFmtId="0" fontId="85" fillId="0" borderId="49" xfId="4" applyFont="1" applyBorder="1" applyAlignment="1">
      <alignment horizontal="left" vertical="center" wrapText="1"/>
    </xf>
    <xf numFmtId="0" fontId="85" fillId="0" borderId="50" xfId="4" applyFont="1" applyBorder="1" applyAlignment="1">
      <alignment horizontal="left" vertical="center" wrapText="1"/>
    </xf>
    <xf numFmtId="0" fontId="85" fillId="4" borderId="16" xfId="4" applyFont="1" applyFill="1" applyBorder="1" applyAlignment="1">
      <alignment horizontal="left" vertical="center" wrapText="1"/>
    </xf>
    <xf numFmtId="0" fontId="85" fillId="4" borderId="92" xfId="4" applyFont="1" applyFill="1" applyBorder="1" applyAlignment="1">
      <alignment horizontal="left" vertical="center" wrapText="1"/>
    </xf>
    <xf numFmtId="0" fontId="85" fillId="4" borderId="93" xfId="4" applyFont="1" applyFill="1" applyBorder="1" applyAlignment="1">
      <alignment horizontal="left" vertical="center" wrapText="1"/>
    </xf>
    <xf numFmtId="0" fontId="85" fillId="4" borderId="21" xfId="4" applyFont="1" applyFill="1" applyBorder="1" applyAlignment="1">
      <alignment horizontal="left" vertical="center" wrapText="1"/>
    </xf>
    <xf numFmtId="0" fontId="85" fillId="4" borderId="90" xfId="4" applyFont="1" applyFill="1" applyBorder="1" applyAlignment="1">
      <alignment horizontal="left" vertical="center" wrapText="1"/>
    </xf>
    <xf numFmtId="0" fontId="85" fillId="4" borderId="22" xfId="4" applyFont="1" applyFill="1" applyBorder="1" applyAlignment="1">
      <alignment horizontal="left" vertical="center" wrapText="1"/>
    </xf>
    <xf numFmtId="0" fontId="85" fillId="0" borderId="16" xfId="4" applyFont="1" applyFill="1" applyBorder="1" applyAlignment="1">
      <alignment horizontal="left" vertical="center" wrapText="1"/>
    </xf>
    <xf numFmtId="0" fontId="85" fillId="0" borderId="92" xfId="4" applyFont="1" applyFill="1" applyBorder="1" applyAlignment="1">
      <alignment horizontal="left" vertical="center" wrapText="1"/>
    </xf>
    <xf numFmtId="0" fontId="85" fillId="0" borderId="93" xfId="4" applyFont="1" applyFill="1" applyBorder="1" applyAlignment="1">
      <alignment horizontal="left" vertical="center" wrapText="1"/>
    </xf>
    <xf numFmtId="0" fontId="85" fillId="0" borderId="27" xfId="4" applyFont="1" applyFill="1" applyBorder="1" applyAlignment="1">
      <alignment horizontal="left" vertical="center" wrapText="1"/>
    </xf>
    <xf numFmtId="0" fontId="85" fillId="0" borderId="95" xfId="4" applyFont="1" applyFill="1" applyBorder="1" applyAlignment="1">
      <alignment horizontal="left" vertical="center" wrapText="1"/>
    </xf>
    <xf numFmtId="0" fontId="85" fillId="0" borderId="100" xfId="4" applyFont="1" applyFill="1" applyBorder="1" applyAlignment="1">
      <alignment horizontal="left" vertical="center" wrapText="1"/>
    </xf>
    <xf numFmtId="0" fontId="85" fillId="4" borderId="27" xfId="4" applyFont="1" applyFill="1" applyBorder="1" applyAlignment="1">
      <alignment horizontal="left" vertical="center" wrapText="1"/>
    </xf>
    <xf numFmtId="0" fontId="85" fillId="4" borderId="95" xfId="4" applyFont="1" applyFill="1" applyBorder="1" applyAlignment="1">
      <alignment horizontal="left" vertical="center" wrapText="1"/>
    </xf>
    <xf numFmtId="0" fontId="85" fillId="4" borderId="100" xfId="4" applyFont="1" applyFill="1" applyBorder="1" applyAlignment="1">
      <alignment horizontal="left" vertical="center" wrapText="1"/>
    </xf>
    <xf numFmtId="0" fontId="15" fillId="2" borderId="5" xfId="6" applyFont="1" applyFill="1" applyBorder="1" applyAlignment="1">
      <alignment horizontal="left" vertical="center" wrapText="1"/>
    </xf>
    <xf numFmtId="0" fontId="15" fillId="2" borderId="6" xfId="6" applyFont="1" applyFill="1" applyBorder="1" applyAlignment="1">
      <alignment horizontal="left" vertical="center" wrapText="1"/>
    </xf>
    <xf numFmtId="0" fontId="15" fillId="2" borderId="7" xfId="6" applyFont="1" applyFill="1" applyBorder="1" applyAlignment="1">
      <alignment horizontal="left" vertical="center" wrapText="1"/>
    </xf>
    <xf numFmtId="0" fontId="14" fillId="0" borderId="0" xfId="1" applyFont="1" applyAlignment="1">
      <alignment horizontal="left" wrapText="1"/>
    </xf>
    <xf numFmtId="0" fontId="14" fillId="0" borderId="21" xfId="6" applyFont="1" applyFill="1" applyBorder="1" applyAlignment="1">
      <alignment horizontal="left" vertical="center" wrapText="1"/>
    </xf>
    <xf numFmtId="0" fontId="14" fillId="0" borderId="90" xfId="6" applyFont="1" applyFill="1" applyBorder="1" applyAlignment="1">
      <alignment horizontal="left" vertical="center" wrapText="1"/>
    </xf>
    <xf numFmtId="0" fontId="14" fillId="0" borderId="22" xfId="6" applyFont="1" applyFill="1" applyBorder="1" applyAlignment="1">
      <alignment horizontal="left" vertical="center" wrapText="1"/>
    </xf>
    <xf numFmtId="0" fontId="85" fillId="4" borderId="32" xfId="4" applyFont="1" applyFill="1" applyBorder="1" applyAlignment="1">
      <alignment horizontal="left" vertical="center" wrapText="1"/>
    </xf>
    <xf numFmtId="0" fontId="85" fillId="4" borderId="91" xfId="4" applyFont="1" applyFill="1" applyBorder="1" applyAlignment="1">
      <alignment horizontal="left" vertical="center" wrapText="1"/>
    </xf>
    <xf numFmtId="0" fontId="85" fillId="4" borderId="33" xfId="4" applyFont="1" applyFill="1" applyBorder="1" applyAlignment="1">
      <alignment horizontal="left" vertical="center" wrapText="1"/>
    </xf>
    <xf numFmtId="0" fontId="85" fillId="4" borderId="48" xfId="4" applyFont="1" applyFill="1" applyBorder="1" applyAlignment="1">
      <alignment horizontal="left" vertical="center" wrapText="1"/>
    </xf>
    <xf numFmtId="0" fontId="85" fillId="4" borderId="49" xfId="4" applyFont="1" applyFill="1" applyBorder="1" applyAlignment="1">
      <alignment horizontal="left" vertical="center" wrapText="1"/>
    </xf>
    <xf numFmtId="0" fontId="85" fillId="4" borderId="50" xfId="4" applyFont="1" applyFill="1" applyBorder="1" applyAlignment="1">
      <alignment horizontal="left" vertical="center" wrapText="1"/>
    </xf>
    <xf numFmtId="0" fontId="20" fillId="2" borderId="5" xfId="4" applyFont="1" applyFill="1" applyBorder="1" applyAlignment="1">
      <alignment horizontal="left" vertical="center" wrapText="1"/>
    </xf>
    <xf numFmtId="0" fontId="20" fillId="2" borderId="6" xfId="4" applyFont="1" applyFill="1" applyBorder="1" applyAlignment="1">
      <alignment horizontal="left" vertical="center" wrapText="1"/>
    </xf>
    <xf numFmtId="0" fontId="20" fillId="2" borderId="7" xfId="4" applyFont="1" applyFill="1" applyBorder="1" applyAlignment="1">
      <alignment horizontal="left" vertical="center" wrapText="1"/>
    </xf>
    <xf numFmtId="0" fontId="85" fillId="0" borderId="25" xfId="4" applyFont="1" applyBorder="1" applyAlignment="1">
      <alignment horizontal="left" vertical="center" wrapText="1"/>
    </xf>
    <xf numFmtId="0" fontId="14" fillId="0" borderId="0" xfId="1" applyFont="1" applyBorder="1" applyAlignment="1">
      <alignment horizontal="right"/>
    </xf>
    <xf numFmtId="0" fontId="20" fillId="3" borderId="10" xfId="1565" applyFont="1" applyFill="1" applyBorder="1" applyAlignment="1">
      <alignment horizontal="left" vertical="center" wrapText="1"/>
    </xf>
    <xf numFmtId="0" fontId="20" fillId="3" borderId="15" xfId="1565" applyFont="1" applyFill="1" applyBorder="1" applyAlignment="1">
      <alignment horizontal="left" vertical="center" wrapText="1"/>
    </xf>
    <xf numFmtId="0" fontId="20" fillId="3" borderId="31" xfId="1565" applyFont="1" applyFill="1" applyBorder="1" applyAlignment="1">
      <alignment horizontal="left" vertical="center" wrapText="1"/>
    </xf>
    <xf numFmtId="0" fontId="14" fillId="0" borderId="59" xfId="1" applyFont="1" applyBorder="1" applyAlignment="1">
      <alignment horizontal="left" vertical="center" wrapText="1"/>
    </xf>
    <xf numFmtId="0" fontId="14" fillId="0" borderId="91" xfId="1" applyFont="1" applyBorder="1" applyAlignment="1">
      <alignment horizontal="left" vertical="center" wrapText="1"/>
    </xf>
    <xf numFmtId="0" fontId="14" fillId="0" borderId="33" xfId="1" applyFont="1" applyBorder="1" applyAlignment="1">
      <alignment horizontal="left" vertical="center" wrapText="1"/>
    </xf>
    <xf numFmtId="0" fontId="20" fillId="3" borderId="5" xfId="1565" applyFont="1" applyFill="1" applyBorder="1" applyAlignment="1">
      <alignment horizontal="left" vertical="center" wrapText="1"/>
    </xf>
    <xf numFmtId="0" fontId="20" fillId="3" borderId="6" xfId="1565" applyFont="1" applyFill="1" applyBorder="1" applyAlignment="1">
      <alignment horizontal="left" vertical="center" wrapText="1"/>
    </xf>
    <xf numFmtId="0" fontId="20" fillId="3" borderId="7" xfId="1565" applyFont="1" applyFill="1" applyBorder="1" applyAlignment="1">
      <alignment horizontal="left" vertical="center" wrapText="1"/>
    </xf>
    <xf numFmtId="0" fontId="85" fillId="0" borderId="19" xfId="4" applyFont="1" applyBorder="1" applyAlignment="1">
      <alignment horizontal="left" vertical="center" wrapText="1"/>
    </xf>
    <xf numFmtId="0" fontId="85" fillId="0" borderId="59" xfId="4" applyFont="1" applyBorder="1" applyAlignment="1">
      <alignment horizontal="left" vertical="center" wrapText="1"/>
    </xf>
    <xf numFmtId="0" fontId="85" fillId="0" borderId="24" xfId="4" applyFont="1" applyBorder="1" applyAlignment="1">
      <alignment horizontal="left" vertical="center" wrapText="1"/>
    </xf>
    <xf numFmtId="0" fontId="85" fillId="0" borderId="46" xfId="4" applyFont="1" applyBorder="1" applyAlignment="1">
      <alignment horizontal="left" vertical="center" wrapText="1"/>
    </xf>
    <xf numFmtId="0" fontId="85" fillId="0" borderId="94" xfId="4" applyFont="1" applyBorder="1" applyAlignment="1">
      <alignment horizontal="left" vertical="center" wrapText="1"/>
    </xf>
    <xf numFmtId="0" fontId="85" fillId="0" borderId="95" xfId="4" applyFont="1" applyBorder="1" applyAlignment="1">
      <alignment horizontal="left" vertical="center" wrapText="1"/>
    </xf>
    <xf numFmtId="0" fontId="85" fillId="0" borderId="100" xfId="4" applyFont="1" applyBorder="1" applyAlignment="1">
      <alignment horizontal="left" vertical="center" wrapText="1"/>
    </xf>
    <xf numFmtId="0" fontId="85" fillId="0" borderId="44" xfId="4" applyFont="1" applyFill="1" applyBorder="1" applyAlignment="1">
      <alignment horizontal="left" vertical="center" wrapText="1"/>
    </xf>
    <xf numFmtId="0" fontId="85" fillId="0" borderId="45" xfId="4" applyFont="1" applyFill="1" applyBorder="1" applyAlignment="1">
      <alignment horizontal="left" vertical="center" wrapText="1"/>
    </xf>
    <xf numFmtId="0" fontId="85" fillId="0" borderId="87" xfId="4" applyFont="1" applyBorder="1" applyAlignment="1">
      <alignment horizontal="left" vertical="center" wrapText="1"/>
    </xf>
    <xf numFmtId="0" fontId="85" fillId="0" borderId="1" xfId="4" applyFont="1" applyBorder="1" applyAlignment="1">
      <alignment horizontal="left" vertical="center" wrapText="1"/>
    </xf>
    <xf numFmtId="0" fontId="85" fillId="0" borderId="9" xfId="4" applyFont="1" applyBorder="1" applyAlignment="1">
      <alignment horizontal="left" vertical="center" wrapText="1"/>
    </xf>
    <xf numFmtId="0" fontId="20" fillId="3" borderId="96" xfId="1565" applyFont="1" applyFill="1" applyBorder="1" applyAlignment="1">
      <alignment horizontal="left" vertical="center" wrapText="1"/>
    </xf>
    <xf numFmtId="0" fontId="14" fillId="0" borderId="44" xfId="1" applyFont="1" applyFill="1" applyBorder="1" applyAlignment="1">
      <alignment horizontal="left" vertical="center" wrapText="1"/>
    </xf>
    <xf numFmtId="0" fontId="14" fillId="0" borderId="45" xfId="1" applyFont="1" applyFill="1" applyBorder="1" applyAlignment="1">
      <alignment horizontal="left" vertical="center" wrapText="1"/>
    </xf>
    <xf numFmtId="0" fontId="14" fillId="0" borderId="35" xfId="1" applyFont="1" applyBorder="1" applyAlignment="1">
      <alignment horizontal="left" vertical="center" wrapText="1"/>
    </xf>
    <xf numFmtId="0" fontId="14" fillId="0" borderId="58" xfId="1" applyFont="1" applyBorder="1" applyAlignment="1">
      <alignment horizontal="left" vertical="center" wrapText="1"/>
    </xf>
    <xf numFmtId="0" fontId="85" fillId="0" borderId="18" xfId="4" applyFont="1" applyBorder="1" applyAlignment="1">
      <alignment horizontal="left" vertical="center" wrapText="1"/>
    </xf>
    <xf numFmtId="0" fontId="85" fillId="0" borderId="84" xfId="4" applyFont="1" applyBorder="1" applyAlignment="1">
      <alignment horizontal="left" vertical="center" wrapText="1"/>
    </xf>
    <xf numFmtId="0" fontId="85" fillId="0" borderId="29" xfId="4" applyFont="1" applyBorder="1" applyAlignment="1">
      <alignment horizontal="left" vertical="center" wrapText="1"/>
    </xf>
    <xf numFmtId="0" fontId="85" fillId="0" borderId="47" xfId="4" applyFont="1" applyBorder="1" applyAlignment="1">
      <alignment horizontal="left" vertical="center" wrapText="1"/>
    </xf>
    <xf numFmtId="0" fontId="85" fillId="0" borderId="25" xfId="4" applyFont="1" applyFill="1" applyBorder="1" applyAlignment="1">
      <alignment horizontal="left" vertical="center" wrapText="1"/>
    </xf>
    <xf numFmtId="0" fontId="85" fillId="0" borderId="18" xfId="4" applyFont="1" applyFill="1" applyBorder="1" applyAlignment="1">
      <alignment horizontal="left" vertical="center" wrapText="1"/>
    </xf>
    <xf numFmtId="0" fontId="85" fillId="0" borderId="84" xfId="4" applyFont="1" applyFill="1" applyBorder="1" applyAlignment="1">
      <alignment horizontal="left" vertical="center" wrapText="1"/>
    </xf>
    <xf numFmtId="0" fontId="85" fillId="0" borderId="44" xfId="1" applyFont="1" applyBorder="1" applyAlignment="1">
      <alignment horizontal="left" vertical="center" wrapText="1"/>
    </xf>
    <xf numFmtId="0" fontId="85" fillId="0" borderId="45" xfId="1" applyFont="1" applyBorder="1" applyAlignment="1">
      <alignment horizontal="left" vertical="center" wrapText="1"/>
    </xf>
    <xf numFmtId="0" fontId="85" fillId="0" borderId="35" xfId="4" applyFont="1" applyBorder="1" applyAlignment="1">
      <alignment horizontal="left" vertical="center" wrapText="1"/>
    </xf>
    <xf numFmtId="0" fontId="85" fillId="0" borderId="58" xfId="4" applyFont="1" applyBorder="1" applyAlignment="1">
      <alignment horizontal="left" vertical="center" wrapText="1"/>
    </xf>
    <xf numFmtId="0" fontId="85" fillId="0" borderId="15" xfId="4" applyFont="1" applyBorder="1" applyAlignment="1">
      <alignment horizontal="left" vertical="center" wrapText="1"/>
    </xf>
    <xf numFmtId="0" fontId="85" fillId="0" borderId="31" xfId="4" applyFont="1" applyBorder="1" applyAlignment="1">
      <alignment horizontal="left" vertical="center" wrapText="1"/>
    </xf>
    <xf numFmtId="0" fontId="20" fillId="3" borderId="48" xfId="1565" applyFont="1" applyFill="1" applyBorder="1" applyAlignment="1">
      <alignment horizontal="left" vertical="center" wrapText="1"/>
    </xf>
    <xf numFmtId="0" fontId="20" fillId="3" borderId="49" xfId="1565" applyFont="1" applyFill="1" applyBorder="1" applyAlignment="1">
      <alignment horizontal="left" vertical="center" wrapText="1"/>
    </xf>
    <xf numFmtId="0" fontId="20" fillId="3" borderId="50" xfId="1565" applyFont="1" applyFill="1" applyBorder="1" applyAlignment="1">
      <alignment horizontal="left" vertical="center" wrapText="1"/>
    </xf>
    <xf numFmtId="0" fontId="85" fillId="0" borderId="44" xfId="1565" applyFont="1" applyBorder="1" applyAlignment="1">
      <alignment horizontal="left" vertical="center" wrapText="1"/>
    </xf>
    <xf numFmtId="0" fontId="85" fillId="0" borderId="45" xfId="1565" applyFont="1" applyBorder="1" applyAlignment="1">
      <alignment horizontal="left" vertical="center" wrapText="1"/>
    </xf>
    <xf numFmtId="0" fontId="85" fillId="0" borderId="44" xfId="4" applyFont="1" applyBorder="1" applyAlignment="1">
      <alignment horizontal="left" vertical="center" wrapText="1"/>
    </xf>
    <xf numFmtId="0" fontId="85" fillId="0" borderId="45" xfId="4" applyFont="1" applyBorder="1" applyAlignment="1">
      <alignment horizontal="left" vertical="center" wrapText="1"/>
    </xf>
    <xf numFmtId="0" fontId="85" fillId="0" borderId="59" xfId="4" applyFont="1" applyBorder="1" applyAlignment="1">
      <alignment horizontal="left" vertical="center"/>
    </xf>
    <xf numFmtId="0" fontId="85" fillId="0" borderId="91" xfId="4" applyFont="1" applyBorder="1" applyAlignment="1">
      <alignment horizontal="left" vertical="center"/>
    </xf>
    <xf numFmtId="0" fontId="85" fillId="0" borderId="33" xfId="4" applyFont="1" applyBorder="1" applyAlignment="1">
      <alignment horizontal="left" vertical="center"/>
    </xf>
    <xf numFmtId="0" fontId="85" fillId="0" borderId="59" xfId="44" applyFont="1" applyBorder="1" applyAlignment="1">
      <alignment horizontal="left" vertical="center"/>
    </xf>
    <xf numFmtId="0" fontId="85" fillId="0" borderId="91" xfId="44" applyFont="1" applyBorder="1" applyAlignment="1">
      <alignment horizontal="left" vertical="center"/>
    </xf>
    <xf numFmtId="0" fontId="15" fillId="3" borderId="86" xfId="1508" applyFont="1" applyFill="1" applyBorder="1" applyAlignment="1">
      <alignment horizontal="left" vertical="center"/>
    </xf>
    <xf numFmtId="0" fontId="15" fillId="3" borderId="35" xfId="1508" applyFont="1" applyFill="1" applyBorder="1" applyAlignment="1">
      <alignment horizontal="left" vertical="center"/>
    </xf>
    <xf numFmtId="0" fontId="15" fillId="3" borderId="58" xfId="1508" applyFont="1" applyFill="1" applyBorder="1" applyAlignment="1">
      <alignment horizontal="left" vertical="center"/>
    </xf>
    <xf numFmtId="0" fontId="16" fillId="3" borderId="5" xfId="1508" applyFont="1" applyFill="1" applyBorder="1" applyAlignment="1">
      <alignment horizontal="left" vertical="center"/>
    </xf>
    <xf numFmtId="0" fontId="16" fillId="3" borderId="6" xfId="1508" applyFont="1" applyFill="1" applyBorder="1" applyAlignment="1">
      <alignment horizontal="left" vertical="center"/>
    </xf>
    <xf numFmtId="0" fontId="16" fillId="3" borderId="7" xfId="1508" applyFont="1" applyFill="1" applyBorder="1" applyAlignment="1">
      <alignment horizontal="left" vertical="center"/>
    </xf>
    <xf numFmtId="0" fontId="15" fillId="3" borderId="10" xfId="1508" applyFont="1" applyFill="1" applyBorder="1" applyAlignment="1">
      <alignment horizontal="left" vertical="center"/>
    </xf>
    <xf numFmtId="0" fontId="15" fillId="3" borderId="15" xfId="1508" applyFont="1" applyFill="1" applyBorder="1" applyAlignment="1">
      <alignment horizontal="left" vertical="center"/>
    </xf>
    <xf numFmtId="0" fontId="15" fillId="3" borderId="31" xfId="1508" applyFont="1" applyFill="1" applyBorder="1" applyAlignment="1">
      <alignment horizontal="left" vertical="center"/>
    </xf>
    <xf numFmtId="0" fontId="85" fillId="0" borderId="0" xfId="1508" applyFont="1" applyAlignment="1">
      <alignment horizontal="left" vertical="center" wrapText="1"/>
    </xf>
    <xf numFmtId="0" fontId="20" fillId="3" borderId="5" xfId="44" applyFont="1" applyFill="1" applyBorder="1" applyAlignment="1">
      <alignment horizontal="left" vertical="center"/>
    </xf>
    <xf numFmtId="0" fontId="20" fillId="3" borderId="6" xfId="44" applyFont="1" applyFill="1" applyBorder="1" applyAlignment="1">
      <alignment horizontal="left" vertical="center"/>
    </xf>
    <xf numFmtId="0" fontId="85" fillId="0" borderId="52" xfId="44" applyFont="1" applyBorder="1" applyAlignment="1">
      <alignment horizontal="left" vertical="center"/>
    </xf>
    <xf numFmtId="0" fontId="85" fillId="0" borderId="49" xfId="44" applyFont="1" applyBorder="1" applyAlignment="1">
      <alignment horizontal="left" vertical="center"/>
    </xf>
    <xf numFmtId="0" fontId="85" fillId="0" borderId="25" xfId="44" applyFont="1" applyBorder="1" applyAlignment="1">
      <alignment horizontal="left" vertical="center"/>
    </xf>
    <xf numFmtId="0" fontId="85" fillId="0" borderId="90" xfId="44" applyFont="1" applyBorder="1" applyAlignment="1">
      <alignment horizontal="left" vertical="center"/>
    </xf>
    <xf numFmtId="0" fontId="85" fillId="0" borderId="25" xfId="44" applyFont="1" applyBorder="1" applyAlignment="1">
      <alignment horizontal="left" vertical="center" wrapText="1"/>
    </xf>
    <xf numFmtId="0" fontId="85" fillId="0" borderId="90" xfId="44" applyFont="1" applyBorder="1" applyAlignment="1">
      <alignment horizontal="left" vertical="center" wrapText="1"/>
    </xf>
    <xf numFmtId="0" fontId="85" fillId="0" borderId="24" xfId="44" applyFont="1" applyBorder="1" applyAlignment="1">
      <alignment horizontal="left" vertical="center" wrapText="1"/>
    </xf>
    <xf numFmtId="0" fontId="20" fillId="3" borderId="5" xfId="44" applyFont="1" applyFill="1" applyBorder="1" applyAlignment="1">
      <alignment horizontal="left" vertical="center" wrapText="1"/>
    </xf>
    <xf numFmtId="0" fontId="20" fillId="3" borderId="6" xfId="44" applyFont="1" applyFill="1" applyBorder="1" applyAlignment="1">
      <alignment horizontal="left" vertical="center" wrapText="1"/>
    </xf>
    <xf numFmtId="0" fontId="20" fillId="3" borderId="7" xfId="44" applyFont="1" applyFill="1" applyBorder="1" applyAlignment="1">
      <alignment horizontal="left" vertical="center" wrapText="1"/>
    </xf>
    <xf numFmtId="0" fontId="85" fillId="0" borderId="40" xfId="44" applyFont="1" applyBorder="1" applyAlignment="1">
      <alignment horizontal="left" vertical="center" wrapText="1"/>
    </xf>
    <xf numFmtId="0" fontId="85" fillId="0" borderId="107" xfId="44" applyFont="1" applyBorder="1" applyAlignment="1">
      <alignment horizontal="left" vertical="center" wrapText="1"/>
    </xf>
    <xf numFmtId="0" fontId="85" fillId="0" borderId="59" xfId="44" applyFont="1" applyBorder="1" applyAlignment="1">
      <alignment horizontal="left" vertical="center" wrapText="1"/>
    </xf>
    <xf numFmtId="0" fontId="85" fillId="0" borderId="91" xfId="44" applyFont="1" applyBorder="1" applyAlignment="1">
      <alignment horizontal="left" vertical="center" wrapText="1"/>
    </xf>
    <xf numFmtId="0" fontId="85" fillId="0" borderId="24" xfId="44" applyFont="1" applyBorder="1" applyAlignment="1">
      <alignment horizontal="left" vertical="center"/>
    </xf>
    <xf numFmtId="0" fontId="85" fillId="0" borderId="42" xfId="44" applyFont="1" applyBorder="1" applyAlignment="1">
      <alignment horizontal="left" vertical="center" wrapText="1"/>
    </xf>
    <xf numFmtId="0" fontId="20" fillId="3" borderId="10" xfId="44" applyFont="1" applyFill="1" applyBorder="1" applyAlignment="1">
      <alignment horizontal="left" vertical="center" wrapText="1"/>
    </xf>
    <xf numFmtId="0" fontId="20" fillId="3" borderId="15" xfId="44" applyFont="1" applyFill="1" applyBorder="1" applyAlignment="1">
      <alignment horizontal="left" vertical="center" wrapText="1"/>
    </xf>
    <xf numFmtId="0" fontId="20" fillId="3" borderId="12" xfId="44" applyFont="1" applyFill="1" applyBorder="1" applyAlignment="1">
      <alignment horizontal="left" vertical="center" wrapText="1"/>
    </xf>
    <xf numFmtId="0" fontId="85" fillId="0" borderId="19" xfId="44" applyFont="1" applyBorder="1" applyAlignment="1">
      <alignment horizontal="left" vertical="center" wrapText="1"/>
    </xf>
    <xf numFmtId="0" fontId="85" fillId="0" borderId="92" xfId="44" applyFont="1" applyBorder="1" applyAlignment="1">
      <alignment horizontal="left" vertical="center" wrapText="1"/>
    </xf>
    <xf numFmtId="0" fontId="85" fillId="0" borderId="88" xfId="44" applyFont="1" applyBorder="1" applyAlignment="1">
      <alignment horizontal="left" vertical="center" wrapText="1"/>
    </xf>
    <xf numFmtId="0" fontId="85" fillId="0" borderId="18" xfId="44" applyFont="1" applyBorder="1" applyAlignment="1">
      <alignment horizontal="left" vertical="center" wrapText="1"/>
    </xf>
    <xf numFmtId="0" fontId="85" fillId="0" borderId="29" xfId="44" applyFont="1" applyBorder="1" applyAlignment="1">
      <alignment horizontal="left" vertical="center" wrapText="1"/>
    </xf>
    <xf numFmtId="0" fontId="85" fillId="0" borderId="94" xfId="44" applyFont="1" applyBorder="1" applyAlignment="1">
      <alignment horizontal="left" vertical="center" wrapText="1"/>
    </xf>
    <xf numFmtId="0" fontId="85" fillId="0" borderId="29" xfId="44" applyFont="1" applyBorder="1" applyAlignment="1">
      <alignment horizontal="left" vertical="center"/>
    </xf>
    <xf numFmtId="0" fontId="85" fillId="0" borderId="94" xfId="44" applyFont="1" applyBorder="1" applyAlignment="1">
      <alignment horizontal="left" vertical="center"/>
    </xf>
    <xf numFmtId="0" fontId="85" fillId="0" borderId="95" xfId="44" applyFont="1" applyBorder="1" applyAlignment="1">
      <alignment horizontal="left" vertical="center"/>
    </xf>
    <xf numFmtId="0" fontId="20" fillId="3" borderId="10" xfId="44" applyFont="1" applyFill="1" applyBorder="1" applyAlignment="1">
      <alignment horizontal="left" vertical="center"/>
    </xf>
    <xf numFmtId="0" fontId="20" fillId="3" borderId="15" xfId="44" applyFont="1" applyFill="1" applyBorder="1" applyAlignment="1">
      <alignment horizontal="left" vertical="center"/>
    </xf>
    <xf numFmtId="0" fontId="20" fillId="3" borderId="12" xfId="44" applyFont="1" applyFill="1" applyBorder="1" applyAlignment="1">
      <alignment horizontal="left" vertical="center"/>
    </xf>
    <xf numFmtId="0" fontId="85" fillId="0" borderId="18" xfId="44" applyFont="1" applyBorder="1" applyAlignment="1">
      <alignment horizontal="left" vertical="center"/>
    </xf>
    <xf numFmtId="0" fontId="85" fillId="0" borderId="19" xfId="44" applyFont="1" applyBorder="1" applyAlignment="1">
      <alignment horizontal="left" vertical="center"/>
    </xf>
    <xf numFmtId="0" fontId="85" fillId="0" borderId="92" xfId="44" applyFont="1" applyBorder="1" applyAlignment="1">
      <alignment horizontal="left" vertical="center"/>
    </xf>
    <xf numFmtId="0" fontId="20" fillId="0" borderId="0" xfId="44" applyFont="1" applyAlignment="1">
      <alignment horizontal="center"/>
    </xf>
    <xf numFmtId="0" fontId="85" fillId="0" borderId="1" xfId="44" applyFont="1" applyBorder="1" applyAlignment="1">
      <alignment horizontal="center"/>
    </xf>
    <xf numFmtId="0" fontId="20" fillId="65" borderId="2" xfId="44" applyFont="1" applyFill="1" applyBorder="1" applyAlignment="1">
      <alignment horizontal="center" vertical="center" wrapText="1"/>
    </xf>
    <xf numFmtId="0" fontId="20" fillId="65" borderId="3" xfId="44" applyFont="1" applyFill="1" applyBorder="1" applyAlignment="1">
      <alignment horizontal="center" vertical="center" wrapText="1"/>
    </xf>
    <xf numFmtId="0" fontId="20" fillId="65" borderId="8" xfId="44" applyFont="1" applyFill="1" applyBorder="1" applyAlignment="1">
      <alignment horizontal="center" vertical="center" wrapText="1"/>
    </xf>
    <xf numFmtId="0" fontId="20" fillId="65" borderId="1" xfId="44" applyFont="1" applyFill="1" applyBorder="1" applyAlignment="1">
      <alignment horizontal="center" vertical="center" wrapText="1"/>
    </xf>
    <xf numFmtId="49" fontId="20" fillId="66" borderId="5" xfId="44" quotePrefix="1" applyNumberFormat="1" applyFont="1" applyFill="1" applyBorder="1" applyAlignment="1">
      <alignment horizontal="center"/>
    </xf>
    <xf numFmtId="49" fontId="20" fillId="66" borderId="6" xfId="44" applyNumberFormat="1" applyFont="1" applyFill="1" applyBorder="1" applyAlignment="1">
      <alignment horizontal="center"/>
    </xf>
    <xf numFmtId="49" fontId="20" fillId="66" borderId="7" xfId="44" applyNumberFormat="1" applyFont="1" applyFill="1" applyBorder="1" applyAlignment="1">
      <alignment horizontal="center"/>
    </xf>
    <xf numFmtId="0" fontId="15" fillId="0" borderId="0" xfId="31" applyFont="1" applyAlignment="1">
      <alignment horizontal="right"/>
    </xf>
    <xf numFmtId="0" fontId="22" fillId="0" borderId="0" xfId="31" applyFont="1" applyAlignment="1">
      <alignment horizontal="center" vertical="center"/>
    </xf>
    <xf numFmtId="0" fontId="86" fillId="0" borderId="48" xfId="31" applyFont="1" applyBorder="1" applyAlignment="1">
      <alignment horizontal="center" vertical="center" wrapText="1"/>
    </xf>
    <xf numFmtId="0" fontId="14" fillId="0" borderId="32" xfId="31" applyFont="1" applyBorder="1" applyAlignment="1">
      <alignment horizontal="center" vertical="center" wrapText="1"/>
    </xf>
    <xf numFmtId="0" fontId="15" fillId="0" borderId="48" xfId="31" applyFont="1" applyBorder="1" applyAlignment="1">
      <alignment horizontal="center" vertical="center" wrapText="1"/>
    </xf>
    <xf numFmtId="0" fontId="15" fillId="0" borderId="50" xfId="31" applyFont="1" applyBorder="1" applyAlignment="1">
      <alignment horizontal="center" vertical="center" wrapText="1"/>
    </xf>
    <xf numFmtId="0" fontId="15" fillId="0" borderId="43" xfId="31" applyFont="1" applyBorder="1" applyAlignment="1">
      <alignment horizontal="center" vertical="center" wrapText="1"/>
    </xf>
    <xf numFmtId="0" fontId="15" fillId="0" borderId="45" xfId="31" applyFont="1" applyBorder="1" applyAlignment="1">
      <alignment horizontal="center" vertical="center" wrapText="1"/>
    </xf>
    <xf numFmtId="0" fontId="15" fillId="0" borderId="49" xfId="31" applyFont="1" applyBorder="1" applyAlignment="1">
      <alignment horizontal="center" vertical="center" wrapText="1"/>
    </xf>
    <xf numFmtId="0" fontId="14" fillId="0" borderId="49" xfId="31" applyFont="1" applyBorder="1" applyAlignment="1">
      <alignment horizontal="center" wrapText="1"/>
    </xf>
    <xf numFmtId="0" fontId="14" fillId="0" borderId="50" xfId="31" applyFont="1" applyBorder="1" applyAlignment="1">
      <alignment horizontal="center" wrapText="1"/>
    </xf>
    <xf numFmtId="0" fontId="24" fillId="0" borderId="0" xfId="36" applyFont="1" applyFill="1" applyAlignment="1">
      <alignment horizontal="right" vertical="center" wrapText="1"/>
    </xf>
    <xf numFmtId="169" fontId="84" fillId="0" borderId="0" xfId="37" applyNumberFormat="1" applyFont="1" applyFill="1" applyBorder="1" applyAlignment="1">
      <alignment horizontal="center" wrapText="1"/>
    </xf>
    <xf numFmtId="0" fontId="85" fillId="0" borderId="1" xfId="36" applyFont="1" applyFill="1" applyBorder="1" applyAlignment="1">
      <alignment horizontal="right" wrapText="1"/>
    </xf>
    <xf numFmtId="0" fontId="20" fillId="0" borderId="2" xfId="36" applyFont="1" applyFill="1" applyBorder="1" applyAlignment="1">
      <alignment horizontal="center" vertical="center" wrapText="1"/>
    </xf>
    <xf numFmtId="0" fontId="20" fillId="0" borderId="54" xfId="36" applyFont="1" applyFill="1" applyBorder="1" applyAlignment="1">
      <alignment horizontal="center" vertical="center" wrapText="1"/>
    </xf>
    <xf numFmtId="0" fontId="20" fillId="0" borderId="55" xfId="36" applyFont="1" applyFill="1" applyBorder="1" applyAlignment="1">
      <alignment horizontal="center" vertical="center" wrapText="1"/>
    </xf>
    <xf numFmtId="0" fontId="20" fillId="0" borderId="57" xfId="36" applyFont="1" applyFill="1" applyBorder="1" applyAlignment="1">
      <alignment horizontal="center" vertical="center" wrapText="1"/>
    </xf>
    <xf numFmtId="0" fontId="20" fillId="0" borderId="3" xfId="36" applyFont="1" applyFill="1" applyBorder="1" applyAlignment="1">
      <alignment horizontal="center" vertical="center" wrapText="1"/>
    </xf>
    <xf numFmtId="0" fontId="20" fillId="0" borderId="48" xfId="36" applyFont="1" applyFill="1" applyBorder="1" applyAlignment="1">
      <alignment horizontal="center" vertical="center" wrapText="1"/>
    </xf>
    <xf numFmtId="0" fontId="20" fillId="0" borderId="49" xfId="36" applyFont="1" applyFill="1" applyBorder="1" applyAlignment="1">
      <alignment horizontal="center" vertical="center" wrapText="1"/>
    </xf>
    <xf numFmtId="0" fontId="20" fillId="0" borderId="50" xfId="36" applyFont="1" applyFill="1" applyBorder="1" applyAlignment="1">
      <alignment horizontal="center" vertical="center" wrapText="1"/>
    </xf>
    <xf numFmtId="0" fontId="20" fillId="0" borderId="4" xfId="36" applyFont="1" applyFill="1" applyBorder="1" applyAlignment="1">
      <alignment horizontal="center" vertical="center" wrapText="1"/>
    </xf>
    <xf numFmtId="3" fontId="20" fillId="0" borderId="2" xfId="38" applyNumberFormat="1" applyFont="1" applyFill="1" applyBorder="1" applyAlignment="1">
      <alignment horizontal="center" wrapText="1"/>
    </xf>
    <xf numFmtId="3" fontId="20" fillId="0" borderId="3" xfId="38" applyNumberFormat="1" applyFont="1" applyFill="1" applyBorder="1" applyAlignment="1">
      <alignment horizontal="center" wrapText="1"/>
    </xf>
    <xf numFmtId="3" fontId="20" fillId="0" borderId="4" xfId="38" applyNumberFormat="1" applyFont="1" applyFill="1" applyBorder="1" applyAlignment="1">
      <alignment horizontal="center" wrapText="1"/>
    </xf>
    <xf numFmtId="3" fontId="20" fillId="0" borderId="54" xfId="38" applyNumberFormat="1" applyFont="1" applyFill="1" applyBorder="1" applyAlignment="1">
      <alignment horizontal="center" wrapText="1"/>
    </xf>
    <xf numFmtId="3" fontId="20" fillId="0" borderId="0" xfId="38" applyNumberFormat="1" applyFont="1" applyFill="1" applyBorder="1" applyAlignment="1">
      <alignment horizontal="center" wrapText="1"/>
    </xf>
    <xf numFmtId="3" fontId="20" fillId="0" borderId="37" xfId="38" applyNumberFormat="1" applyFont="1" applyFill="1" applyBorder="1" applyAlignment="1">
      <alignment horizontal="center" wrapText="1"/>
    </xf>
    <xf numFmtId="3" fontId="20" fillId="0" borderId="8" xfId="38" applyNumberFormat="1" applyFont="1" applyFill="1" applyBorder="1" applyAlignment="1">
      <alignment horizontal="center" wrapText="1"/>
    </xf>
    <xf numFmtId="3" fontId="20" fillId="0" borderId="1" xfId="38" applyNumberFormat="1" applyFont="1" applyFill="1" applyBorder="1" applyAlignment="1">
      <alignment horizontal="center" wrapText="1"/>
    </xf>
    <xf numFmtId="3" fontId="20" fillId="0" borderId="9" xfId="38" applyNumberFormat="1" applyFont="1" applyFill="1" applyBorder="1" applyAlignment="1">
      <alignment horizontal="center" wrapText="1"/>
    </xf>
    <xf numFmtId="49" fontId="20" fillId="0" borderId="55" xfId="36" applyNumberFormat="1" applyFont="1" applyFill="1" applyBorder="1" applyAlignment="1">
      <alignment horizontal="center" vertical="center" textRotation="90" wrapText="1"/>
    </xf>
    <xf numFmtId="49" fontId="20" fillId="0" borderId="38" xfId="36" applyNumberFormat="1" applyFont="1" applyFill="1" applyBorder="1" applyAlignment="1">
      <alignment horizontal="center" vertical="center" textRotation="90" wrapText="1"/>
    </xf>
    <xf numFmtId="49" fontId="20" fillId="0" borderId="57" xfId="36" applyNumberFormat="1" applyFont="1" applyFill="1" applyBorder="1" applyAlignment="1">
      <alignment horizontal="center" vertical="center" textRotation="90" wrapText="1"/>
    </xf>
    <xf numFmtId="0" fontId="20" fillId="0" borderId="55" xfId="36" applyFont="1" applyFill="1" applyBorder="1" applyAlignment="1">
      <alignment horizontal="center" vertical="center" textRotation="90" wrapText="1"/>
    </xf>
    <xf numFmtId="0" fontId="20" fillId="0" borderId="38" xfId="36" applyFont="1" applyFill="1" applyBorder="1" applyAlignment="1">
      <alignment horizontal="center" vertical="center" textRotation="90" wrapText="1"/>
    </xf>
    <xf numFmtId="0" fontId="20" fillId="0" borderId="57" xfId="36" applyFont="1" applyFill="1" applyBorder="1" applyAlignment="1">
      <alignment horizontal="center" vertical="center" textRotation="90" wrapText="1"/>
    </xf>
    <xf numFmtId="49" fontId="15" fillId="0" borderId="55" xfId="38" applyNumberFormat="1" applyFont="1" applyFill="1" applyBorder="1" applyAlignment="1">
      <alignment horizontal="center" vertical="center" textRotation="90" wrapText="1"/>
    </xf>
    <xf numFmtId="49" fontId="15" fillId="0" borderId="38" xfId="38" applyNumberFormat="1" applyFont="1" applyFill="1" applyBorder="1" applyAlignment="1">
      <alignment horizontal="center" vertical="center" textRotation="90" wrapText="1"/>
    </xf>
    <xf numFmtId="49" fontId="15" fillId="0" borderId="57" xfId="38" applyNumberFormat="1" applyFont="1" applyFill="1" applyBorder="1" applyAlignment="1">
      <alignment horizontal="center" vertical="center" textRotation="90" wrapText="1"/>
    </xf>
    <xf numFmtId="181" fontId="25" fillId="0" borderId="0" xfId="38" applyNumberFormat="1" applyFont="1" applyFill="1" applyAlignment="1">
      <alignment horizontal="right" vertical="center" wrapText="1"/>
    </xf>
    <xf numFmtId="181" fontId="15" fillId="0" borderId="0" xfId="38" applyNumberFormat="1" applyFont="1" applyFill="1" applyBorder="1" applyAlignment="1">
      <alignment horizontal="center" wrapText="1"/>
    </xf>
    <xf numFmtId="181" fontId="14" fillId="0" borderId="1" xfId="38" applyNumberFormat="1" applyFont="1" applyFill="1" applyBorder="1" applyAlignment="1">
      <alignment horizontal="right" wrapText="1"/>
    </xf>
    <xf numFmtId="181" fontId="15" fillId="3" borderId="2" xfId="38" applyNumberFormat="1" applyFont="1" applyFill="1" applyBorder="1" applyAlignment="1">
      <alignment horizontal="center" vertical="center" wrapText="1"/>
    </xf>
    <xf numFmtId="181" fontId="15" fillId="3" borderId="54" xfId="38" applyNumberFormat="1" applyFont="1" applyFill="1" applyBorder="1" applyAlignment="1">
      <alignment horizontal="center" vertical="center" wrapText="1"/>
    </xf>
    <xf numFmtId="181" fontId="15" fillId="3" borderId="55" xfId="38" applyNumberFormat="1" applyFont="1" applyFill="1" applyBorder="1" applyAlignment="1">
      <alignment horizontal="center" vertical="center" wrapText="1"/>
    </xf>
    <xf numFmtId="181" fontId="15" fillId="3" borderId="38" xfId="38" applyNumberFormat="1" applyFont="1" applyFill="1" applyBorder="1" applyAlignment="1">
      <alignment horizontal="center" vertical="center" wrapText="1"/>
    </xf>
    <xf numFmtId="181" fontId="15" fillId="3" borderId="57" xfId="38" applyNumberFormat="1" applyFont="1" applyFill="1" applyBorder="1" applyAlignment="1">
      <alignment horizontal="center" vertical="center" wrapText="1"/>
    </xf>
    <xf numFmtId="181" fontId="15" fillId="3" borderId="8" xfId="38" applyNumberFormat="1" applyFont="1" applyFill="1" applyBorder="1" applyAlignment="1">
      <alignment horizontal="center" vertical="center" wrapText="1"/>
    </xf>
    <xf numFmtId="181" fontId="15" fillId="3" borderId="5" xfId="38" applyNumberFormat="1" applyFont="1" applyFill="1" applyBorder="1" applyAlignment="1">
      <alignment horizontal="center" vertical="center" wrapText="1"/>
    </xf>
    <xf numFmtId="181" fontId="15" fillId="3" borderId="6" xfId="38" applyNumberFormat="1" applyFont="1" applyFill="1" applyBorder="1" applyAlignment="1">
      <alignment horizontal="center" vertical="center" wrapText="1"/>
    </xf>
    <xf numFmtId="181" fontId="15" fillId="3" borderId="7" xfId="38" applyNumberFormat="1" applyFont="1" applyFill="1" applyBorder="1" applyAlignment="1">
      <alignment horizontal="center" vertical="center" wrapText="1"/>
    </xf>
    <xf numFmtId="181" fontId="15" fillId="3" borderId="3" xfId="38" applyNumberFormat="1" applyFont="1" applyFill="1" applyBorder="1" applyAlignment="1">
      <alignment horizontal="center" vertical="center" wrapText="1"/>
    </xf>
    <xf numFmtId="181" fontId="15" fillId="3" borderId="4" xfId="38" applyNumberFormat="1" applyFont="1" applyFill="1" applyBorder="1" applyAlignment="1">
      <alignment horizontal="center" vertical="center" wrapText="1"/>
    </xf>
    <xf numFmtId="181" fontId="15" fillId="3" borderId="48" xfId="38" applyNumberFormat="1" applyFont="1" applyFill="1" applyBorder="1" applyAlignment="1">
      <alignment horizontal="center" vertical="center" wrapText="1"/>
    </xf>
    <xf numFmtId="181" fontId="15" fillId="3" borderId="49" xfId="38" applyNumberFormat="1" applyFont="1" applyFill="1" applyBorder="1" applyAlignment="1">
      <alignment horizontal="center" vertical="center" wrapText="1"/>
    </xf>
    <xf numFmtId="181" fontId="15" fillId="3" borderId="50" xfId="38" applyNumberFormat="1" applyFont="1" applyFill="1" applyBorder="1" applyAlignment="1">
      <alignment horizontal="center" vertical="center" wrapText="1"/>
    </xf>
    <xf numFmtId="0" fontId="20" fillId="0" borderId="43" xfId="36" applyFont="1" applyFill="1" applyBorder="1" applyAlignment="1">
      <alignment horizontal="center" vertical="center" wrapText="1"/>
    </xf>
    <xf numFmtId="0" fontId="20" fillId="0" borderId="23" xfId="36" applyFont="1" applyFill="1" applyBorder="1" applyAlignment="1">
      <alignment horizontal="center" vertical="center" wrapText="1"/>
    </xf>
    <xf numFmtId="0" fontId="20" fillId="0" borderId="34" xfId="36" applyFont="1" applyFill="1" applyBorder="1" applyAlignment="1">
      <alignment horizontal="center" vertical="center" wrapText="1"/>
    </xf>
    <xf numFmtId="0" fontId="20" fillId="0" borderId="17" xfId="36" applyFont="1" applyFill="1" applyBorder="1" applyAlignment="1">
      <alignment horizontal="center" vertical="center" wrapText="1"/>
    </xf>
    <xf numFmtId="0" fontId="89" fillId="0" borderId="0" xfId="36" applyFont="1" applyBorder="1" applyAlignment="1">
      <alignment horizontal="center" wrapText="1"/>
    </xf>
    <xf numFmtId="0" fontId="20" fillId="0" borderId="45" xfId="36" applyFont="1" applyFill="1" applyBorder="1" applyAlignment="1">
      <alignment horizontal="center" vertical="center" wrapText="1"/>
    </xf>
    <xf numFmtId="0" fontId="20" fillId="0" borderId="58" xfId="36" applyFont="1" applyFill="1" applyBorder="1" applyAlignment="1">
      <alignment horizontal="center" vertical="center" wrapText="1"/>
    </xf>
    <xf numFmtId="49" fontId="20" fillId="0" borderId="43" xfId="36" applyNumberFormat="1" applyFont="1" applyFill="1" applyBorder="1" applyAlignment="1">
      <alignment horizontal="center" vertical="center" wrapText="1"/>
    </xf>
    <xf numFmtId="49" fontId="20" fillId="0" borderId="44" xfId="36" applyNumberFormat="1" applyFont="1" applyFill="1" applyBorder="1" applyAlignment="1">
      <alignment horizontal="center" vertical="center" wrapText="1"/>
    </xf>
    <xf numFmtId="49" fontId="20" fillId="0" borderId="45" xfId="36" applyNumberFormat="1" applyFont="1" applyFill="1" applyBorder="1" applyAlignment="1">
      <alignment horizontal="center" vertical="center" wrapText="1"/>
    </xf>
    <xf numFmtId="0" fontId="20" fillId="0" borderId="28" xfId="36" applyFont="1" applyFill="1" applyBorder="1" applyAlignment="1">
      <alignment horizontal="center" vertical="center" wrapText="1"/>
    </xf>
    <xf numFmtId="0" fontId="20" fillId="0" borderId="39" xfId="36" applyFont="1" applyFill="1" applyBorder="1" applyAlignment="1">
      <alignment horizontal="center" vertical="center" wrapText="1"/>
    </xf>
    <xf numFmtId="0" fontId="20" fillId="0" borderId="96" xfId="36" applyFont="1" applyFill="1" applyBorder="1" applyAlignment="1">
      <alignment horizontal="center" vertical="center" wrapText="1"/>
    </xf>
    <xf numFmtId="0" fontId="20" fillId="0" borderId="86" xfId="36" applyFont="1" applyFill="1" applyBorder="1" applyAlignment="1">
      <alignment horizontal="center" vertical="center" wrapText="1"/>
    </xf>
    <xf numFmtId="0" fontId="84" fillId="0" borderId="0" xfId="36" applyFont="1" applyAlignment="1">
      <alignment horizontal="center" wrapText="1"/>
    </xf>
    <xf numFmtId="0" fontId="20" fillId="0" borderId="8" xfId="36" applyFont="1" applyFill="1" applyBorder="1" applyAlignment="1">
      <alignment horizontal="center" vertical="center" wrapText="1"/>
    </xf>
    <xf numFmtId="0" fontId="20" fillId="0" borderId="9" xfId="36" applyFont="1" applyFill="1" applyBorder="1" applyAlignment="1">
      <alignment horizontal="center" vertical="center" wrapText="1"/>
    </xf>
    <xf numFmtId="14" fontId="20" fillId="0" borderId="48" xfId="36" applyNumberFormat="1" applyFont="1" applyFill="1" applyBorder="1" applyAlignment="1">
      <alignment horizontal="center" vertical="center"/>
    </xf>
    <xf numFmtId="14" fontId="20" fillId="0" borderId="49" xfId="36" applyNumberFormat="1" applyFont="1" applyFill="1" applyBorder="1" applyAlignment="1">
      <alignment horizontal="center" vertical="center"/>
    </xf>
    <xf numFmtId="14" fontId="20" fillId="0" borderId="50" xfId="36" applyNumberFormat="1" applyFont="1" applyFill="1" applyBorder="1" applyAlignment="1">
      <alignment horizontal="center" vertical="center"/>
    </xf>
    <xf numFmtId="49" fontId="20" fillId="0" borderId="5" xfId="36" applyNumberFormat="1" applyFont="1" applyFill="1" applyBorder="1" applyAlignment="1">
      <alignment horizontal="center" vertical="center" wrapText="1"/>
    </xf>
    <xf numFmtId="49" fontId="20" fillId="0" borderId="6" xfId="36" applyNumberFormat="1" applyFont="1" applyFill="1" applyBorder="1" applyAlignment="1">
      <alignment horizontal="center" vertical="center" wrapText="1"/>
    </xf>
    <xf numFmtId="49" fontId="20" fillId="0" borderId="7" xfId="36" applyNumberFormat="1" applyFont="1" applyFill="1" applyBorder="1" applyAlignment="1">
      <alignment horizontal="center" vertical="center" wrapText="1"/>
    </xf>
    <xf numFmtId="0" fontId="26" fillId="0" borderId="3" xfId="36" applyFont="1" applyBorder="1" applyAlignment="1">
      <alignment horizontal="left" vertical="center" wrapText="1"/>
    </xf>
    <xf numFmtId="0" fontId="27" fillId="0" borderId="0" xfId="36" applyFont="1" applyAlignment="1">
      <alignment horizontal="center"/>
    </xf>
    <xf numFmtId="0" fontId="24" fillId="0" borderId="55" xfId="36" applyFont="1" applyBorder="1" applyAlignment="1">
      <alignment horizontal="center" vertical="center" wrapText="1"/>
    </xf>
    <xf numFmtId="0" fontId="24" fillId="0" borderId="38" xfId="36" applyFont="1" applyBorder="1" applyAlignment="1">
      <alignment horizontal="center" vertical="center" wrapText="1"/>
    </xf>
    <xf numFmtId="0" fontId="24" fillId="0" borderId="57" xfId="36" applyFont="1" applyBorder="1" applyAlignment="1">
      <alignment horizontal="center" vertical="center" wrapText="1"/>
    </xf>
    <xf numFmtId="0" fontId="24" fillId="0" borderId="2" xfId="36" applyFont="1" applyBorder="1" applyAlignment="1">
      <alignment horizontal="left" wrapText="1"/>
    </xf>
    <xf numFmtId="0" fontId="24" fillId="0" borderId="4" xfId="36" applyFont="1" applyBorder="1" applyAlignment="1">
      <alignment horizontal="left" wrapText="1"/>
    </xf>
    <xf numFmtId="0" fontId="24" fillId="0" borderId="2" xfId="36" applyFont="1" applyBorder="1" applyAlignment="1">
      <alignment horizontal="left" vertical="center" wrapText="1"/>
    </xf>
    <xf numFmtId="0" fontId="24" fillId="0" borderId="4" xfId="36" applyFont="1" applyBorder="1" applyAlignment="1">
      <alignment horizontal="left" vertical="center" wrapText="1"/>
    </xf>
    <xf numFmtId="0" fontId="24" fillId="0" borderId="5" xfId="36" applyFont="1" applyBorder="1" applyAlignment="1">
      <alignment horizontal="left" vertical="center" wrapText="1"/>
    </xf>
    <xf numFmtId="0" fontId="24" fillId="0" borderId="7" xfId="36" applyFont="1" applyBorder="1" applyAlignment="1">
      <alignment horizontal="left" vertical="center" wrapText="1"/>
    </xf>
    <xf numFmtId="0" fontId="20" fillId="0" borderId="50" xfId="39" applyFont="1" applyBorder="1" applyAlignment="1">
      <alignment horizontal="center" vertical="center" wrapText="1"/>
    </xf>
    <xf numFmtId="0" fontId="20" fillId="0" borderId="22" xfId="39" applyFont="1" applyBorder="1" applyAlignment="1">
      <alignment horizontal="center" vertical="center" wrapText="1"/>
    </xf>
    <xf numFmtId="0" fontId="20" fillId="0" borderId="33" xfId="39" applyFont="1" applyBorder="1" applyAlignment="1">
      <alignment horizontal="center" vertical="center" wrapText="1"/>
    </xf>
    <xf numFmtId="0" fontId="15" fillId="0" borderId="0" xfId="39" applyFont="1" applyAlignment="1">
      <alignment horizontal="right"/>
    </xf>
    <xf numFmtId="0" fontId="15" fillId="0" borderId="3" xfId="39" applyFont="1" applyBorder="1" applyAlignment="1">
      <alignment horizontal="center" vertical="center" wrapText="1"/>
    </xf>
    <xf numFmtId="0" fontId="15" fillId="0" borderId="4" xfId="39" applyFont="1" applyBorder="1" applyAlignment="1">
      <alignment horizontal="center" vertical="center" wrapText="1"/>
    </xf>
    <xf numFmtId="0" fontId="15" fillId="0" borderId="1" xfId="39" applyFont="1" applyBorder="1" applyAlignment="1">
      <alignment horizontal="center" vertical="center" wrapText="1"/>
    </xf>
    <xf numFmtId="0" fontId="15" fillId="0" borderId="9" xfId="39" applyFont="1" applyBorder="1" applyAlignment="1">
      <alignment horizontal="center" vertical="center" wrapText="1"/>
    </xf>
    <xf numFmtId="0" fontId="20" fillId="0" borderId="0" xfId="39" applyFont="1" applyAlignment="1">
      <alignment horizontal="center" wrapText="1"/>
    </xf>
    <xf numFmtId="0" fontId="15" fillId="0" borderId="5" xfId="39" applyFont="1" applyBorder="1" applyAlignment="1">
      <alignment horizontal="center" vertical="center" wrapText="1"/>
    </xf>
    <xf numFmtId="0" fontId="15" fillId="0" borderId="6" xfId="39" applyFont="1" applyBorder="1" applyAlignment="1">
      <alignment horizontal="center" vertical="center" wrapText="1"/>
    </xf>
    <xf numFmtId="0" fontId="20" fillId="0" borderId="100" xfId="39" applyFont="1" applyBorder="1" applyAlignment="1">
      <alignment horizontal="center" vertical="center" wrapText="1"/>
    </xf>
    <xf numFmtId="0" fontId="20" fillId="0" borderId="4" xfId="39" applyFont="1" applyBorder="1" applyAlignment="1">
      <alignment horizontal="center" vertical="center" wrapText="1"/>
    </xf>
    <xf numFmtId="0" fontId="20" fillId="0" borderId="37" xfId="39" applyFont="1" applyBorder="1" applyAlignment="1">
      <alignment horizontal="center" vertical="center" wrapText="1"/>
    </xf>
    <xf numFmtId="0" fontId="20" fillId="0" borderId="9" xfId="39" applyFont="1" applyBorder="1" applyAlignment="1">
      <alignment horizontal="center" vertical="center" wrapText="1"/>
    </xf>
    <xf numFmtId="49" fontId="20" fillId="0" borderId="55" xfId="39" applyNumberFormat="1" applyFont="1" applyBorder="1" applyAlignment="1">
      <alignment horizontal="center" vertical="center" textRotation="90" wrapText="1"/>
    </xf>
    <xf numFmtId="49" fontId="20" fillId="0" borderId="38" xfId="39" applyNumberFormat="1" applyFont="1" applyBorder="1" applyAlignment="1">
      <alignment horizontal="center" vertical="center" textRotation="90" wrapText="1"/>
    </xf>
    <xf numFmtId="49" fontId="20" fillId="0" borderId="57" xfId="39" applyNumberFormat="1" applyFont="1" applyBorder="1" applyAlignment="1">
      <alignment horizontal="center" vertical="center" textRotation="90" wrapText="1"/>
    </xf>
    <xf numFmtId="49" fontId="20" fillId="0" borderId="20" xfId="39" applyNumberFormat="1" applyFont="1" applyBorder="1" applyAlignment="1">
      <alignment horizontal="center" vertical="center" textRotation="90" wrapText="1"/>
    </xf>
    <xf numFmtId="49" fontId="20" fillId="0" borderId="26" xfId="39" applyNumberFormat="1" applyFont="1" applyBorder="1" applyAlignment="1">
      <alignment horizontal="center" vertical="center" textRotation="90" wrapText="1"/>
    </xf>
    <xf numFmtId="49" fontId="20" fillId="0" borderId="51" xfId="39" applyNumberFormat="1" applyFont="1" applyBorder="1" applyAlignment="1">
      <alignment horizontal="center" vertical="center" textRotation="90" wrapText="1"/>
    </xf>
    <xf numFmtId="0" fontId="24" fillId="0" borderId="0" xfId="39" applyFont="1" applyFill="1" applyAlignment="1">
      <alignment horizontal="right" vertical="center" wrapText="1"/>
    </xf>
    <xf numFmtId="0" fontId="85" fillId="0" borderId="1" xfId="39" applyFont="1" applyFill="1" applyBorder="1" applyAlignment="1">
      <alignment horizontal="right" wrapText="1"/>
    </xf>
    <xf numFmtId="0" fontId="20" fillId="3" borderId="55" xfId="39" applyFont="1" applyFill="1" applyBorder="1" applyAlignment="1">
      <alignment horizontal="center" vertical="center" wrapText="1"/>
    </xf>
    <xf numFmtId="0" fontId="20" fillId="3" borderId="57" xfId="39" applyFont="1" applyFill="1" applyBorder="1" applyAlignment="1">
      <alignment horizontal="center" vertical="center" wrapText="1"/>
    </xf>
    <xf numFmtId="0" fontId="20" fillId="3" borderId="48" xfId="39" applyFont="1" applyFill="1" applyBorder="1" applyAlignment="1">
      <alignment horizontal="center" vertical="center" wrapText="1"/>
    </xf>
    <xf numFmtId="0" fontId="20" fillId="3" borderId="49" xfId="39" applyFont="1" applyFill="1" applyBorder="1" applyAlignment="1">
      <alignment horizontal="center" vertical="center" wrapText="1"/>
    </xf>
    <xf numFmtId="0" fontId="20" fillId="3" borderId="50" xfId="39" applyFont="1" applyFill="1" applyBorder="1" applyAlignment="1">
      <alignment horizontal="center" vertical="center" wrapText="1"/>
    </xf>
    <xf numFmtId="0" fontId="20" fillId="2" borderId="48" xfId="39" applyFont="1" applyFill="1" applyBorder="1" applyAlignment="1">
      <alignment horizontal="center" vertical="center" wrapText="1"/>
    </xf>
    <xf numFmtId="0" fontId="20" fillId="2" borderId="49" xfId="39" applyFont="1" applyFill="1" applyBorder="1" applyAlignment="1">
      <alignment horizontal="center" vertical="center" wrapText="1"/>
    </xf>
    <xf numFmtId="0" fontId="20" fillId="2" borderId="50" xfId="39" applyFont="1" applyFill="1" applyBorder="1" applyAlignment="1">
      <alignment horizontal="center" vertical="center" wrapText="1"/>
    </xf>
    <xf numFmtId="0" fontId="93" fillId="0" borderId="0" xfId="39" applyFont="1" applyAlignment="1">
      <alignment horizontal="right" wrapText="1"/>
    </xf>
    <xf numFmtId="0" fontId="85" fillId="0" borderId="0" xfId="39" applyFont="1" applyFill="1" applyBorder="1" applyAlignment="1">
      <alignment horizontal="right" wrapText="1"/>
    </xf>
    <xf numFmtId="0" fontId="85" fillId="0" borderId="0" xfId="39" applyFont="1" applyAlignment="1">
      <alignment horizontal="right"/>
    </xf>
    <xf numFmtId="169" fontId="84" fillId="0" borderId="0" xfId="37" applyNumberFormat="1" applyFont="1" applyFill="1" applyBorder="1" applyAlignment="1">
      <alignment horizontal="center"/>
    </xf>
    <xf numFmtId="49" fontId="20" fillId="0" borderId="55" xfId="39" applyNumberFormat="1" applyFont="1" applyBorder="1" applyAlignment="1">
      <alignment horizontal="center" vertical="center" textRotation="90"/>
    </xf>
    <xf numFmtId="49" fontId="20" fillId="0" borderId="38" xfId="39" applyNumberFormat="1" applyFont="1" applyBorder="1" applyAlignment="1">
      <alignment horizontal="center" vertical="center" textRotation="90"/>
    </xf>
    <xf numFmtId="49" fontId="20" fillId="0" borderId="57" xfId="39" applyNumberFormat="1" applyFont="1" applyBorder="1" applyAlignment="1">
      <alignment horizontal="center" vertical="center" textRotation="90"/>
    </xf>
    <xf numFmtId="0" fontId="20" fillId="3" borderId="5" xfId="39" applyFont="1" applyFill="1" applyBorder="1" applyAlignment="1">
      <alignment horizontal="center" vertical="center" wrapText="1"/>
    </xf>
    <xf numFmtId="0" fontId="20" fillId="3" borderId="6" xfId="39" applyFont="1" applyFill="1" applyBorder="1" applyAlignment="1">
      <alignment horizontal="center" vertical="center" wrapText="1"/>
    </xf>
    <xf numFmtId="0" fontId="20" fillId="3" borderId="7" xfId="39" applyFont="1" applyFill="1" applyBorder="1" applyAlignment="1">
      <alignment horizontal="center" vertical="center" wrapText="1"/>
    </xf>
    <xf numFmtId="0" fontId="20" fillId="3" borderId="2" xfId="39" applyFont="1" applyFill="1" applyBorder="1" applyAlignment="1">
      <alignment horizontal="center" vertical="center" wrapText="1"/>
    </xf>
    <xf numFmtId="0" fontId="20" fillId="3" borderId="3" xfId="39" applyFont="1" applyFill="1" applyBorder="1" applyAlignment="1">
      <alignment horizontal="center" vertical="center" wrapText="1"/>
    </xf>
    <xf numFmtId="0" fontId="20" fillId="3" borderId="4" xfId="39" applyFont="1" applyFill="1" applyBorder="1" applyAlignment="1">
      <alignment horizontal="center" vertical="center" wrapText="1"/>
    </xf>
    <xf numFmtId="0" fontId="20" fillId="3" borderId="38" xfId="39" applyFont="1" applyFill="1" applyBorder="1" applyAlignment="1">
      <alignment horizontal="center" vertical="center" wrapText="1"/>
    </xf>
    <xf numFmtId="0" fontId="20" fillId="3" borderId="54" xfId="39" applyFont="1" applyFill="1" applyBorder="1" applyAlignment="1">
      <alignment horizontal="center" vertical="center" wrapText="1"/>
    </xf>
    <xf numFmtId="0" fontId="20" fillId="0" borderId="39" xfId="39" applyFont="1" applyBorder="1" applyAlignment="1">
      <alignment horizontal="center" vertical="center" wrapText="1"/>
    </xf>
    <xf numFmtId="0" fontId="20" fillId="0" borderId="96" xfId="39" applyFont="1" applyBorder="1" applyAlignment="1">
      <alignment horizontal="center" vertical="center" wrapText="1"/>
    </xf>
    <xf numFmtId="0" fontId="20" fillId="0" borderId="86" xfId="39" applyFont="1" applyBorder="1" applyAlignment="1">
      <alignment horizontal="center" vertical="center" wrapText="1"/>
    </xf>
    <xf numFmtId="0" fontId="20" fillId="0" borderId="43" xfId="39" applyFont="1" applyBorder="1" applyAlignment="1">
      <alignment horizontal="center" vertical="center" wrapText="1"/>
    </xf>
    <xf numFmtId="0" fontId="20" fillId="0" borderId="45" xfId="39" applyFont="1" applyBorder="1" applyAlignment="1">
      <alignment horizontal="center" vertical="center" wrapText="1"/>
    </xf>
    <xf numFmtId="0" fontId="20" fillId="0" borderId="34" xfId="39" applyFont="1" applyBorder="1" applyAlignment="1">
      <alignment horizontal="center" vertical="center" wrapText="1"/>
    </xf>
    <xf numFmtId="0" fontId="20" fillId="0" borderId="58" xfId="39" applyFont="1" applyBorder="1" applyAlignment="1">
      <alignment horizontal="center" vertical="center" wrapText="1"/>
    </xf>
    <xf numFmtId="49" fontId="20" fillId="0" borderId="5" xfId="39" applyNumberFormat="1" applyFont="1" applyBorder="1" applyAlignment="1">
      <alignment horizontal="center" vertical="center"/>
    </xf>
    <xf numFmtId="49" fontId="20" fillId="0" borderId="6" xfId="39" applyNumberFormat="1" applyFont="1" applyBorder="1" applyAlignment="1">
      <alignment horizontal="center" vertical="center"/>
    </xf>
    <xf numFmtId="49" fontId="20" fillId="0" borderId="7" xfId="39" applyNumberFormat="1" applyFont="1" applyBorder="1" applyAlignment="1">
      <alignment horizontal="center" vertical="center"/>
    </xf>
    <xf numFmtId="0" fontId="91" fillId="0" borderId="39" xfId="39" applyFont="1" applyBorder="1" applyAlignment="1">
      <alignment horizontal="center" vertical="center" wrapText="1"/>
    </xf>
    <xf numFmtId="0" fontId="91" fillId="0" borderId="96" xfId="39" applyFont="1" applyBorder="1" applyAlignment="1">
      <alignment horizontal="center" vertical="center" wrapText="1"/>
    </xf>
    <xf numFmtId="0" fontId="91" fillId="0" borderId="86" xfId="39" applyFont="1" applyBorder="1" applyAlignment="1">
      <alignment horizontal="center" vertical="center" wrapText="1"/>
    </xf>
    <xf numFmtId="0" fontId="20" fillId="0" borderId="0" xfId="39" applyFont="1" applyBorder="1" applyAlignment="1">
      <alignment horizontal="center" vertical="center"/>
    </xf>
    <xf numFmtId="0" fontId="91" fillId="0" borderId="2" xfId="39" applyFont="1" applyBorder="1" applyAlignment="1">
      <alignment horizontal="center" vertical="center" wrapText="1"/>
    </xf>
    <xf numFmtId="0" fontId="91" fillId="0" borderId="4" xfId="39" applyFont="1" applyBorder="1" applyAlignment="1">
      <alignment horizontal="center" vertical="center" wrapText="1"/>
    </xf>
    <xf numFmtId="0" fontId="91" fillId="0" borderId="8" xfId="39" applyFont="1" applyBorder="1" applyAlignment="1">
      <alignment horizontal="center" vertical="center" wrapText="1"/>
    </xf>
    <xf numFmtId="0" fontId="91" fillId="0" borderId="9" xfId="39" applyFont="1" applyBorder="1" applyAlignment="1">
      <alignment horizontal="center" vertical="center" wrapText="1"/>
    </xf>
    <xf numFmtId="49" fontId="91" fillId="0" borderId="5" xfId="39" applyNumberFormat="1" applyFont="1" applyBorder="1" applyAlignment="1">
      <alignment horizontal="center" vertical="center"/>
    </xf>
    <xf numFmtId="49" fontId="91" fillId="0" borderId="6" xfId="39" applyNumberFormat="1" applyFont="1" applyBorder="1" applyAlignment="1">
      <alignment horizontal="center" vertical="center"/>
    </xf>
    <xf numFmtId="49" fontId="91" fillId="0" borderId="7" xfId="39" applyNumberFormat="1" applyFont="1" applyBorder="1" applyAlignment="1">
      <alignment horizontal="center" vertical="center"/>
    </xf>
    <xf numFmtId="0" fontId="20" fillId="0" borderId="17" xfId="39" applyFont="1" applyBorder="1" applyAlignment="1">
      <alignment horizontal="center" vertical="center" wrapText="1"/>
    </xf>
    <xf numFmtId="0" fontId="20" fillId="0" borderId="23" xfId="39" applyFont="1" applyBorder="1" applyAlignment="1">
      <alignment horizontal="center" vertical="center" wrapText="1"/>
    </xf>
    <xf numFmtId="0" fontId="15" fillId="0" borderId="2" xfId="39" applyFont="1" applyBorder="1" applyAlignment="1">
      <alignment horizontal="center" vertical="center" wrapText="1"/>
    </xf>
    <xf numFmtId="0" fontId="15" fillId="0" borderId="8" xfId="39" applyFont="1" applyBorder="1" applyAlignment="1">
      <alignment horizontal="center" vertical="center" wrapText="1"/>
    </xf>
    <xf numFmtId="0" fontId="20" fillId="0" borderId="0" xfId="39" applyFont="1" applyAlignment="1">
      <alignment horizontal="center" vertical="center" wrapText="1"/>
    </xf>
    <xf numFmtId="0" fontId="20" fillId="0" borderId="28" xfId="39" applyFont="1" applyBorder="1" applyAlignment="1">
      <alignment horizontal="center" vertical="center" wrapText="1"/>
    </xf>
    <xf numFmtId="0" fontId="15" fillId="0" borderId="5" xfId="39" applyFont="1" applyBorder="1" applyAlignment="1">
      <alignment horizontal="center" vertical="center"/>
    </xf>
    <xf numFmtId="0" fontId="15" fillId="0" borderId="6" xfId="39" applyFont="1" applyBorder="1" applyAlignment="1">
      <alignment horizontal="center" vertical="center"/>
    </xf>
    <xf numFmtId="0" fontId="15" fillId="0" borderId="7" xfId="39" applyFont="1" applyBorder="1" applyAlignment="1">
      <alignment horizontal="center" vertical="center"/>
    </xf>
    <xf numFmtId="0" fontId="15" fillId="0" borderId="7" xfId="39" applyFont="1" applyBorder="1" applyAlignment="1">
      <alignment horizontal="center" vertical="center" wrapText="1"/>
    </xf>
    <xf numFmtId="0" fontId="15" fillId="0" borderId="0" xfId="1447" applyFont="1" applyAlignment="1">
      <alignment horizontal="right"/>
    </xf>
    <xf numFmtId="0" fontId="16" fillId="0" borderId="0" xfId="1447" applyFont="1" applyAlignment="1">
      <alignment horizontal="right"/>
    </xf>
    <xf numFmtId="0" fontId="27" fillId="0" borderId="0" xfId="51" applyFont="1" applyAlignment="1">
      <alignment horizontal="center"/>
    </xf>
    <xf numFmtId="0" fontId="18" fillId="0" borderId="1" xfId="49" applyFont="1" applyBorder="1" applyAlignment="1">
      <alignment horizontal="right"/>
    </xf>
    <xf numFmtId="0" fontId="15" fillId="67" borderId="55" xfId="51" applyFont="1" applyFill="1" applyBorder="1" applyAlignment="1">
      <alignment horizontal="center" vertical="center" wrapText="1"/>
    </xf>
    <xf numFmtId="0" fontId="14" fillId="0" borderId="38" xfId="51" applyFont="1" applyBorder="1"/>
    <xf numFmtId="0" fontId="14" fillId="0" borderId="57" xfId="51" applyFont="1" applyBorder="1"/>
    <xf numFmtId="0" fontId="16" fillId="67" borderId="2" xfId="51" applyFont="1" applyFill="1" applyBorder="1" applyAlignment="1">
      <alignment horizontal="center" vertical="center" wrapText="1"/>
    </xf>
    <xf numFmtId="0" fontId="16" fillId="67" borderId="3" xfId="51" applyFont="1" applyFill="1" applyBorder="1" applyAlignment="1">
      <alignment horizontal="center" vertical="center" wrapText="1"/>
    </xf>
    <xf numFmtId="0" fontId="16" fillId="67" borderId="4" xfId="51" applyFont="1" applyFill="1" applyBorder="1" applyAlignment="1">
      <alignment horizontal="center" vertical="center" wrapText="1"/>
    </xf>
    <xf numFmtId="0" fontId="16" fillId="67" borderId="8" xfId="51" applyFont="1" applyFill="1" applyBorder="1" applyAlignment="1">
      <alignment horizontal="center" vertical="center" wrapText="1"/>
    </xf>
    <xf numFmtId="0" fontId="16" fillId="67" borderId="1" xfId="51" applyFont="1" applyFill="1" applyBorder="1" applyAlignment="1">
      <alignment horizontal="center" vertical="center" wrapText="1"/>
    </xf>
    <xf numFmtId="0" fontId="16" fillId="67" borderId="9" xfId="51" applyFont="1" applyFill="1" applyBorder="1" applyAlignment="1">
      <alignment horizontal="center" vertical="center" wrapText="1"/>
    </xf>
    <xf numFmtId="0" fontId="15" fillId="67" borderId="3" xfId="51" applyFont="1" applyFill="1" applyBorder="1" applyAlignment="1">
      <alignment horizontal="center" vertical="center" wrapText="1"/>
    </xf>
    <xf numFmtId="0" fontId="15" fillId="67" borderId="4" xfId="51" applyFont="1" applyFill="1" applyBorder="1" applyAlignment="1">
      <alignment horizontal="center" vertical="center" wrapText="1"/>
    </xf>
    <xf numFmtId="0" fontId="15" fillId="67" borderId="1" xfId="51" applyFont="1" applyFill="1" applyBorder="1" applyAlignment="1">
      <alignment horizontal="center" vertical="center" wrapText="1"/>
    </xf>
    <xf numFmtId="0" fontId="15" fillId="67" borderId="9" xfId="51" applyFont="1" applyFill="1" applyBorder="1" applyAlignment="1">
      <alignment horizontal="center" vertical="center" wrapText="1"/>
    </xf>
    <xf numFmtId="0" fontId="27" fillId="0" borderId="0" xfId="32" applyFont="1" applyAlignment="1">
      <alignment horizontal="center" vertical="center" wrapText="1"/>
    </xf>
    <xf numFmtId="0" fontId="26" fillId="0" borderId="0" xfId="1447" applyFont="1" applyAlignment="1">
      <alignment horizontal="right" vertical="center" wrapText="1" readingOrder="1"/>
    </xf>
    <xf numFmtId="0" fontId="15" fillId="0" borderId="0" xfId="1447" applyFont="1" applyAlignment="1">
      <alignment horizontal="right" vertical="center"/>
    </xf>
    <xf numFmtId="0" fontId="18" fillId="0" borderId="1" xfId="49" applyFont="1" applyBorder="1" applyAlignment="1">
      <alignment horizontal="right" vertical="center"/>
    </xf>
    <xf numFmtId="0" fontId="15" fillId="67" borderId="2" xfId="51" applyFont="1" applyFill="1" applyBorder="1" applyAlignment="1">
      <alignment horizontal="center" vertical="center" wrapText="1"/>
    </xf>
    <xf numFmtId="0" fontId="14" fillId="0" borderId="54" xfId="51" applyFont="1" applyBorder="1"/>
    <xf numFmtId="0" fontId="14" fillId="0" borderId="8" xfId="51" applyFont="1" applyBorder="1"/>
    <xf numFmtId="0" fontId="102" fillId="0" borderId="0" xfId="1447" applyFont="1" applyAlignment="1">
      <alignment horizontal="center" vertical="center" wrapText="1"/>
    </xf>
    <xf numFmtId="0" fontId="26" fillId="0" borderId="1" xfId="1447" applyFont="1" applyBorder="1" applyAlignment="1">
      <alignment horizontal="right" vertical="center" wrapText="1"/>
    </xf>
    <xf numFmtId="0" fontId="15" fillId="68" borderId="48" xfId="32" applyFont="1" applyFill="1" applyBorder="1" applyAlignment="1">
      <alignment horizontal="center" vertical="center" wrapText="1"/>
    </xf>
    <xf numFmtId="0" fontId="15" fillId="68" borderId="49" xfId="32" applyFont="1" applyFill="1" applyBorder="1" applyAlignment="1">
      <alignment horizontal="center" vertical="center" wrapText="1"/>
    </xf>
    <xf numFmtId="0" fontId="15" fillId="68" borderId="50" xfId="32" applyFont="1" applyFill="1" applyBorder="1" applyAlignment="1">
      <alignment horizontal="center" vertical="center" wrapText="1"/>
    </xf>
    <xf numFmtId="0" fontId="25" fillId="0" borderId="23" xfId="32" applyFont="1" applyBorder="1" applyAlignment="1">
      <alignment horizontal="center" vertical="center" wrapText="1"/>
    </xf>
    <xf numFmtId="0" fontId="16" fillId="0" borderId="24" xfId="32" applyFont="1" applyBorder="1" applyAlignment="1">
      <alignment horizontal="center" vertical="center" wrapText="1"/>
    </xf>
    <xf numFmtId="0" fontId="15" fillId="0" borderId="24" xfId="32" applyFont="1" applyBorder="1" applyAlignment="1">
      <alignment horizontal="center" vertical="center" wrapText="1"/>
    </xf>
    <xf numFmtId="0" fontId="15" fillId="0" borderId="46" xfId="32" applyFont="1" applyBorder="1" applyAlignment="1">
      <alignment horizontal="center" vertical="center" wrapText="1"/>
    </xf>
    <xf numFmtId="0" fontId="16" fillId="0" borderId="24" xfId="32" applyFont="1" applyBorder="1" applyAlignment="1">
      <alignment horizontal="center" vertical="center"/>
    </xf>
    <xf numFmtId="0" fontId="16" fillId="0" borderId="46" xfId="32" applyFont="1" applyBorder="1" applyAlignment="1">
      <alignment horizontal="center" vertical="center"/>
    </xf>
    <xf numFmtId="0" fontId="15" fillId="68" borderId="3" xfId="32" applyFont="1" applyFill="1" applyBorder="1" applyAlignment="1">
      <alignment horizontal="center" vertical="center" wrapText="1"/>
    </xf>
    <xf numFmtId="0" fontId="15" fillId="68" borderId="4" xfId="32" applyFont="1" applyFill="1" applyBorder="1" applyAlignment="1">
      <alignment horizontal="center" vertical="center" wrapText="1"/>
    </xf>
    <xf numFmtId="0" fontId="25" fillId="0" borderId="21" xfId="32" applyFont="1" applyBorder="1" applyAlignment="1">
      <alignment horizontal="center" vertical="center" wrapText="1"/>
    </xf>
    <xf numFmtId="0" fontId="16" fillId="0" borderId="43" xfId="32" applyFont="1" applyBorder="1" applyAlignment="1">
      <alignment horizontal="center" vertical="center" wrapText="1"/>
    </xf>
    <xf numFmtId="0" fontId="16" fillId="0" borderId="44" xfId="32" applyFont="1" applyBorder="1" applyAlignment="1">
      <alignment horizontal="center" vertical="center" wrapText="1"/>
    </xf>
    <xf numFmtId="0" fontId="16" fillId="0" borderId="23" xfId="32" applyFont="1" applyBorder="1" applyAlignment="1">
      <alignment horizontal="center" vertical="center" wrapText="1"/>
    </xf>
    <xf numFmtId="0" fontId="15" fillId="0" borderId="44" xfId="32" applyFont="1" applyBorder="1" applyAlignment="1">
      <alignment horizontal="center" vertical="center" wrapText="1"/>
    </xf>
    <xf numFmtId="0" fontId="15" fillId="0" borderId="45" xfId="32" applyFont="1" applyBorder="1" applyAlignment="1">
      <alignment horizontal="center" vertical="center" wrapText="1"/>
    </xf>
    <xf numFmtId="0" fontId="97" fillId="0" borderId="0" xfId="1447" applyFont="1" applyAlignment="1">
      <alignment horizontal="justify" vertical="center" wrapText="1"/>
    </xf>
    <xf numFmtId="0" fontId="22" fillId="0" borderId="0" xfId="1447" applyFont="1" applyAlignment="1">
      <alignment horizontal="center"/>
    </xf>
    <xf numFmtId="0" fontId="15" fillId="0" borderId="0" xfId="1449" applyFont="1" applyAlignment="1">
      <alignment horizontal="right"/>
    </xf>
    <xf numFmtId="0" fontId="22" fillId="0" borderId="0" xfId="32" applyFont="1" applyAlignment="1">
      <alignment horizontal="center"/>
    </xf>
    <xf numFmtId="0" fontId="15" fillId="67" borderId="55" xfId="32" applyFont="1" applyFill="1" applyBorder="1" applyAlignment="1">
      <alignment horizontal="center" vertical="center" wrapText="1"/>
    </xf>
    <xf numFmtId="0" fontId="15" fillId="67" borderId="57" xfId="32" applyFont="1" applyFill="1" applyBorder="1" applyAlignment="1">
      <alignment horizontal="center" vertical="center" wrapText="1"/>
    </xf>
    <xf numFmtId="14" fontId="15" fillId="67" borderId="3" xfId="32" applyNumberFormat="1" applyFont="1" applyFill="1" applyBorder="1" applyAlignment="1">
      <alignment horizontal="center" vertical="center" wrapText="1"/>
    </xf>
    <xf numFmtId="14" fontId="15" fillId="67" borderId="4" xfId="32" applyNumberFormat="1" applyFont="1" applyFill="1" applyBorder="1" applyAlignment="1">
      <alignment horizontal="center" vertical="center" wrapText="1"/>
    </xf>
    <xf numFmtId="14" fontId="15" fillId="67" borderId="6" xfId="32" applyNumberFormat="1" applyFont="1" applyFill="1" applyBorder="1" applyAlignment="1">
      <alignment horizontal="center" vertical="center" wrapText="1"/>
    </xf>
    <xf numFmtId="14" fontId="15" fillId="67" borderId="7" xfId="32" applyNumberFormat="1" applyFont="1" applyFill="1" applyBorder="1" applyAlignment="1">
      <alignment horizontal="center" vertical="center" wrapText="1"/>
    </xf>
    <xf numFmtId="0" fontId="14" fillId="0" borderId="54" xfId="32" applyFont="1" applyBorder="1" applyAlignment="1">
      <alignment horizontal="center" vertical="center" wrapText="1"/>
    </xf>
    <xf numFmtId="0" fontId="15" fillId="0" borderId="0" xfId="1510" applyFont="1" applyAlignment="1">
      <alignment horizontal="right"/>
    </xf>
    <xf numFmtId="0" fontId="22" fillId="0" borderId="0" xfId="32" applyFont="1" applyAlignment="1">
      <alignment horizontal="center" vertical="center" wrapText="1"/>
    </xf>
    <xf numFmtId="0" fontId="14" fillId="0" borderId="2" xfId="32" applyFont="1" applyBorder="1" applyAlignment="1">
      <alignment horizontal="center" vertical="center" wrapText="1"/>
    </xf>
    <xf numFmtId="0" fontId="14" fillId="0" borderId="8" xfId="32" applyFont="1" applyBorder="1" applyAlignment="1">
      <alignment horizontal="center" vertical="center" wrapText="1"/>
    </xf>
    <xf numFmtId="0" fontId="14" fillId="0" borderId="0" xfId="1447" applyFont="1" applyAlignment="1">
      <alignment horizontal="justify" vertical="center" wrapText="1"/>
    </xf>
    <xf numFmtId="0" fontId="14" fillId="0" borderId="55" xfId="32" applyFont="1" applyBorder="1" applyAlignment="1">
      <alignment horizontal="center" vertical="center" wrapText="1"/>
    </xf>
    <xf numFmtId="0" fontId="14" fillId="0" borderId="38" xfId="32" applyFont="1" applyBorder="1" applyAlignment="1">
      <alignment horizontal="center" vertical="center" wrapText="1"/>
    </xf>
    <xf numFmtId="0" fontId="14" fillId="0" borderId="57" xfId="32" applyFont="1" applyBorder="1" applyAlignment="1">
      <alignment horizontal="center" vertical="center" wrapText="1"/>
    </xf>
    <xf numFmtId="0" fontId="22" fillId="0" borderId="0" xfId="32" applyFont="1" applyAlignment="1">
      <alignment horizontal="center" vertical="center"/>
    </xf>
    <xf numFmtId="0" fontId="26" fillId="0" borderId="0" xfId="1447" applyFont="1" applyAlignment="1">
      <alignment horizontal="justify" vertical="center" wrapText="1"/>
    </xf>
    <xf numFmtId="0" fontId="22" fillId="0" borderId="0" xfId="873" applyFont="1" applyAlignment="1">
      <alignment horizontal="center" vertical="center" wrapText="1"/>
    </xf>
    <xf numFmtId="0" fontId="15" fillId="67" borderId="17" xfId="32" applyFont="1" applyFill="1" applyBorder="1" applyAlignment="1">
      <alignment horizontal="center" vertical="center" textRotation="90" wrapText="1" readingOrder="1"/>
    </xf>
    <xf numFmtId="0" fontId="15" fillId="67" borderId="23" xfId="32" applyFont="1" applyFill="1" applyBorder="1" applyAlignment="1">
      <alignment horizontal="center" vertical="center" textRotation="90" wrapText="1" readingOrder="1"/>
    </xf>
    <xf numFmtId="0" fontId="15" fillId="67" borderId="34" xfId="32" applyFont="1" applyFill="1" applyBorder="1" applyAlignment="1">
      <alignment horizontal="center" vertical="center" textRotation="90" wrapText="1" readingOrder="1"/>
    </xf>
    <xf numFmtId="0" fontId="15" fillId="67" borderId="10" xfId="32" applyFont="1" applyFill="1" applyBorder="1" applyAlignment="1">
      <alignment horizontal="center" vertical="center" wrapText="1"/>
    </xf>
    <xf numFmtId="0" fontId="15" fillId="67" borderId="31" xfId="32" applyFont="1" applyFill="1" applyBorder="1" applyAlignment="1">
      <alignment horizontal="center" vertical="center" wrapText="1"/>
    </xf>
    <xf numFmtId="0" fontId="15" fillId="67" borderId="43" xfId="32" applyFont="1" applyFill="1" applyBorder="1" applyAlignment="1">
      <alignment horizontal="center" vertical="center" textRotation="90" wrapText="1" readingOrder="1"/>
    </xf>
    <xf numFmtId="169" fontId="26" fillId="69" borderId="10" xfId="32" applyNumberFormat="1" applyFont="1" applyFill="1" applyBorder="1" applyAlignment="1">
      <alignment horizontal="center" vertical="center"/>
    </xf>
    <xf numFmtId="169" fontId="26" fillId="69" borderId="15" xfId="32" applyNumberFormat="1" applyFont="1" applyFill="1" applyBorder="1" applyAlignment="1">
      <alignment horizontal="center" vertical="center"/>
    </xf>
    <xf numFmtId="169" fontId="26" fillId="69" borderId="31" xfId="32" applyNumberFormat="1" applyFont="1" applyFill="1" applyBorder="1" applyAlignment="1">
      <alignment horizontal="center" vertical="center"/>
    </xf>
    <xf numFmtId="0" fontId="14" fillId="0" borderId="0" xfId="32" applyFont="1" applyAlignment="1">
      <alignment horizontal="left" vertical="center" wrapText="1"/>
    </xf>
    <xf numFmtId="0" fontId="14" fillId="0" borderId="0" xfId="32" applyFont="1" applyAlignment="1">
      <alignment horizontal="left" vertical="center"/>
    </xf>
    <xf numFmtId="0" fontId="18" fillId="0" borderId="3" xfId="32" applyFont="1" applyBorder="1" applyAlignment="1">
      <alignment horizontal="justify" vertical="center" wrapText="1"/>
    </xf>
    <xf numFmtId="0" fontId="15" fillId="67" borderId="2" xfId="32" applyFont="1" applyFill="1" applyBorder="1" applyAlignment="1">
      <alignment horizontal="center" vertical="center" wrapText="1"/>
    </xf>
    <xf numFmtId="0" fontId="15" fillId="67" borderId="3" xfId="32" applyFont="1" applyFill="1" applyBorder="1" applyAlignment="1">
      <alignment horizontal="center" vertical="center" wrapText="1"/>
    </xf>
    <xf numFmtId="169" fontId="26" fillId="69" borderId="2" xfId="32" applyNumberFormat="1" applyFont="1" applyFill="1" applyBorder="1" applyAlignment="1">
      <alignment horizontal="center" vertical="center"/>
    </xf>
    <xf numFmtId="169" fontId="26" fillId="69" borderId="3" xfId="32" applyNumberFormat="1" applyFont="1" applyFill="1" applyBorder="1" applyAlignment="1">
      <alignment horizontal="center" vertical="center"/>
    </xf>
    <xf numFmtId="169" fontId="26" fillId="69" borderId="4" xfId="32" applyNumberFormat="1" applyFont="1" applyFill="1" applyBorder="1" applyAlignment="1">
      <alignment horizontal="center" vertical="center"/>
    </xf>
    <xf numFmtId="0" fontId="15" fillId="67" borderId="28" xfId="32" applyFont="1" applyFill="1" applyBorder="1" applyAlignment="1">
      <alignment horizontal="center" vertical="center" textRotation="90" wrapText="1" readingOrder="1"/>
    </xf>
    <xf numFmtId="0" fontId="102" fillId="0" borderId="0" xfId="884" applyFont="1" applyAlignment="1">
      <alignment horizontal="center"/>
    </xf>
    <xf numFmtId="0" fontId="26" fillId="0" borderId="48" xfId="897" applyFont="1" applyBorder="1" applyAlignment="1">
      <alignment horizontal="center" vertical="center" wrapText="1"/>
    </xf>
    <xf numFmtId="0" fontId="26" fillId="0" borderId="32" xfId="897" applyFont="1" applyBorder="1" applyAlignment="1">
      <alignment horizontal="center" vertical="center" wrapText="1"/>
    </xf>
    <xf numFmtId="49" fontId="25" fillId="0" borderId="10" xfId="897" applyNumberFormat="1" applyFont="1" applyBorder="1" applyAlignment="1">
      <alignment horizontal="center" vertical="center" wrapText="1"/>
    </xf>
    <xf numFmtId="49" fontId="25" fillId="0" borderId="15" xfId="897" applyNumberFormat="1" applyFont="1" applyBorder="1" applyAlignment="1">
      <alignment horizontal="center" vertical="center" wrapText="1"/>
    </xf>
    <xf numFmtId="49" fontId="25" fillId="0" borderId="31" xfId="897" applyNumberFormat="1" applyFont="1" applyBorder="1" applyAlignment="1">
      <alignment horizontal="center" vertical="center" wrapText="1"/>
    </xf>
    <xf numFmtId="0" fontId="15" fillId="0" borderId="59" xfId="0" applyFont="1" applyBorder="1" applyAlignment="1">
      <alignment vertical="center" wrapText="1"/>
    </xf>
    <xf numFmtId="0" fontId="15" fillId="0" borderId="33" xfId="0" applyFont="1" applyBorder="1" applyAlignment="1">
      <alignment vertical="center" wrapText="1"/>
    </xf>
    <xf numFmtId="0" fontId="14" fillId="0" borderId="25" xfId="0" applyFont="1" applyBorder="1" applyAlignment="1">
      <alignment vertical="center" wrapText="1"/>
    </xf>
    <xf numFmtId="0" fontId="14" fillId="0" borderId="22" xfId="0" applyFont="1" applyBorder="1" applyAlignment="1">
      <alignment vertical="center" wrapText="1"/>
    </xf>
    <xf numFmtId="166" fontId="15" fillId="0" borderId="59" xfId="636" applyFont="1" applyBorder="1" applyAlignment="1">
      <alignment vertical="center" wrapText="1"/>
    </xf>
    <xf numFmtId="166" fontId="15" fillId="0" borderId="33" xfId="636" applyFont="1" applyBorder="1" applyAlignment="1">
      <alignment vertical="center" wrapText="1"/>
    </xf>
    <xf numFmtId="0" fontId="20" fillId="3" borderId="48" xfId="0" applyFont="1" applyFill="1" applyBorder="1" applyAlignment="1">
      <alignment horizontal="center" vertical="center" wrapText="1"/>
    </xf>
    <xf numFmtId="0" fontId="20" fillId="3" borderId="49" xfId="0" applyFont="1" applyFill="1" applyBorder="1" applyAlignment="1">
      <alignment horizontal="center" vertical="center" wrapText="1"/>
    </xf>
    <xf numFmtId="0" fontId="20" fillId="3" borderId="50" xfId="0" applyFont="1" applyFill="1" applyBorder="1" applyAlignment="1">
      <alignment horizontal="center" vertical="center" wrapText="1"/>
    </xf>
    <xf numFmtId="0" fontId="15" fillId="0" borderId="52" xfId="0" applyFont="1" applyBorder="1" applyAlignment="1">
      <alignment vertical="center" wrapText="1"/>
    </xf>
    <xf numFmtId="0" fontId="15" fillId="0" borderId="50" xfId="0" applyFont="1" applyBorder="1" applyAlignment="1">
      <alignment vertical="center" wrapText="1"/>
    </xf>
    <xf numFmtId="0" fontId="22" fillId="0" borderId="0" xfId="0" applyFont="1" applyAlignment="1">
      <alignment horizontal="right" vertical="center" wrapText="1"/>
    </xf>
    <xf numFmtId="0" fontId="22" fillId="0" borderId="0" xfId="0" applyFont="1" applyAlignment="1">
      <alignment horizontal="center" vertical="center" wrapText="1"/>
    </xf>
    <xf numFmtId="0" fontId="15" fillId="0" borderId="1" xfId="0" applyFont="1" applyBorder="1" applyAlignment="1">
      <alignment horizontal="right" vertical="center" wrapText="1"/>
    </xf>
    <xf numFmtId="0" fontId="15" fillId="3" borderId="12"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0" borderId="52" xfId="891" applyFont="1" applyBorder="1" applyAlignment="1">
      <alignment vertical="center" wrapText="1"/>
    </xf>
    <xf numFmtId="0" fontId="15" fillId="0" borderId="50" xfId="891" applyFont="1" applyBorder="1" applyAlignment="1">
      <alignment vertical="center" wrapText="1"/>
    </xf>
    <xf numFmtId="0" fontId="15" fillId="0" borderId="59" xfId="891" applyFont="1" applyBorder="1" applyAlignment="1">
      <alignment vertical="center" wrapText="1"/>
    </xf>
    <xf numFmtId="0" fontId="15" fillId="0" borderId="33" xfId="891" applyFont="1" applyBorder="1" applyAlignment="1">
      <alignment vertical="center" wrapText="1"/>
    </xf>
    <xf numFmtId="0" fontId="14" fillId="0" borderId="25" xfId="891" applyFont="1" applyBorder="1" applyAlignment="1">
      <alignment vertical="center" wrapText="1"/>
    </xf>
    <xf numFmtId="0" fontId="14" fillId="0" borderId="22" xfId="891" applyFont="1" applyBorder="1" applyAlignment="1">
      <alignment vertical="center" wrapText="1"/>
    </xf>
    <xf numFmtId="166" fontId="15" fillId="0" borderId="59" xfId="637" applyFont="1" applyBorder="1" applyAlignment="1">
      <alignment vertical="center" wrapText="1"/>
    </xf>
    <xf numFmtId="166" fontId="15" fillId="0" borderId="33" xfId="637" applyFont="1" applyBorder="1" applyAlignment="1">
      <alignment vertical="center" wrapText="1"/>
    </xf>
    <xf numFmtId="0" fontId="20" fillId="3" borderId="48" xfId="891" applyFont="1" applyFill="1" applyBorder="1" applyAlignment="1">
      <alignment horizontal="center" vertical="center" wrapText="1"/>
    </xf>
    <xf numFmtId="0" fontId="20" fillId="3" borderId="49" xfId="891" applyFont="1" applyFill="1" applyBorder="1" applyAlignment="1">
      <alignment horizontal="center" vertical="center" wrapText="1"/>
    </xf>
    <xf numFmtId="0" fontId="20" fillId="3" borderId="50" xfId="891" applyFont="1" applyFill="1" applyBorder="1" applyAlignment="1">
      <alignment horizontal="center" vertical="center" wrapText="1"/>
    </xf>
    <xf numFmtId="0" fontId="0" fillId="0" borderId="49" xfId="0" applyBorder="1"/>
    <xf numFmtId="0" fontId="0" fillId="0" borderId="50" xfId="0" applyBorder="1"/>
    <xf numFmtId="0" fontId="22" fillId="0" borderId="0" xfId="891" applyFont="1" applyAlignment="1">
      <alignment horizontal="right" vertical="center" wrapText="1"/>
    </xf>
    <xf numFmtId="0" fontId="22" fillId="0" borderId="0" xfId="891" applyFont="1" applyAlignment="1">
      <alignment horizontal="center" vertical="center" wrapText="1"/>
    </xf>
    <xf numFmtId="0" fontId="15" fillId="0" borderId="1" xfId="891" applyFont="1" applyBorder="1" applyAlignment="1">
      <alignment horizontal="right" vertical="center" wrapText="1"/>
    </xf>
    <xf numFmtId="0" fontId="15" fillId="3" borderId="39" xfId="891" applyFont="1" applyFill="1" applyBorder="1" applyAlignment="1">
      <alignment horizontal="center" vertical="center" wrapText="1"/>
    </xf>
    <xf numFmtId="0" fontId="15" fillId="3" borderId="86" xfId="891" applyFont="1" applyFill="1" applyBorder="1" applyAlignment="1">
      <alignment horizontal="center" vertical="center" wrapText="1"/>
    </xf>
    <xf numFmtId="0" fontId="15" fillId="3" borderId="40" xfId="891" applyFont="1" applyFill="1" applyBorder="1" applyAlignment="1">
      <alignment horizontal="center" vertical="center" wrapText="1"/>
    </xf>
    <xf numFmtId="0" fontId="15" fillId="3" borderId="41" xfId="891" applyFont="1" applyFill="1" applyBorder="1" applyAlignment="1">
      <alignment horizontal="center" vertical="center" wrapText="1"/>
    </xf>
    <xf numFmtId="0" fontId="15" fillId="3" borderId="14" xfId="891" applyFont="1" applyFill="1" applyBorder="1" applyAlignment="1">
      <alignment horizontal="center" vertical="center" wrapText="1"/>
    </xf>
    <xf numFmtId="0" fontId="15" fillId="3" borderId="89" xfId="891" applyFont="1" applyFill="1" applyBorder="1" applyAlignment="1">
      <alignment horizontal="center" vertical="center" wrapText="1"/>
    </xf>
    <xf numFmtId="0" fontId="15" fillId="3" borderId="6" xfId="891" applyFont="1" applyFill="1" applyBorder="1" applyAlignment="1">
      <alignment horizontal="center" vertical="center" wrapText="1"/>
    </xf>
    <xf numFmtId="0" fontId="15" fillId="3" borderId="5" xfId="891" applyFont="1" applyFill="1" applyBorder="1" applyAlignment="1">
      <alignment horizontal="center" vertical="center" wrapText="1"/>
    </xf>
    <xf numFmtId="0" fontId="15" fillId="3" borderId="7" xfId="891" applyFont="1" applyFill="1" applyBorder="1" applyAlignment="1">
      <alignment horizontal="center" vertical="center" wrapText="1"/>
    </xf>
    <xf numFmtId="0" fontId="84" fillId="0" borderId="0" xfId="1497" applyFont="1" applyAlignment="1">
      <alignment horizontal="center" vertical="center" wrapText="1"/>
    </xf>
    <xf numFmtId="0" fontId="85" fillId="0" borderId="1" xfId="1005" applyFont="1" applyBorder="1" applyAlignment="1">
      <alignment horizontal="center" vertical="center" wrapText="1"/>
    </xf>
    <xf numFmtId="0" fontId="84" fillId="66" borderId="5" xfId="1497" applyFont="1" applyFill="1" applyBorder="1" applyAlignment="1">
      <alignment horizontal="center" vertical="center" wrapText="1"/>
    </xf>
    <xf numFmtId="0" fontId="84" fillId="66" borderId="6" xfId="1497" applyFont="1" applyFill="1" applyBorder="1" applyAlignment="1">
      <alignment horizontal="center" vertical="center" wrapText="1"/>
    </xf>
    <xf numFmtId="0" fontId="84" fillId="66" borderId="7" xfId="1497" applyFont="1" applyFill="1" applyBorder="1" applyAlignment="1">
      <alignment horizontal="center" vertical="center" wrapText="1"/>
    </xf>
    <xf numFmtId="0" fontId="20" fillId="66" borderId="55" xfId="1497" applyFont="1" applyFill="1" applyBorder="1" applyAlignment="1">
      <alignment horizontal="center" vertical="center" wrapText="1"/>
    </xf>
    <xf numFmtId="0" fontId="20" fillId="66" borderId="57" xfId="1497" applyFont="1" applyFill="1" applyBorder="1" applyAlignment="1">
      <alignment horizontal="center" vertical="center" wrapText="1"/>
    </xf>
    <xf numFmtId="14" fontId="20" fillId="66" borderId="5" xfId="1497" applyNumberFormat="1" applyFont="1" applyFill="1" applyBorder="1" applyAlignment="1">
      <alignment horizontal="center" vertical="center" wrapText="1"/>
    </xf>
    <xf numFmtId="14" fontId="20" fillId="66" borderId="7" xfId="1497" applyNumberFormat="1" applyFont="1" applyFill="1" applyBorder="1" applyAlignment="1">
      <alignment horizontal="center" vertical="center" wrapText="1"/>
    </xf>
    <xf numFmtId="14" fontId="20" fillId="66" borderId="6" xfId="1497" applyNumberFormat="1" applyFont="1" applyFill="1" applyBorder="1" applyAlignment="1">
      <alignment horizontal="center" vertical="center" wrapText="1"/>
    </xf>
    <xf numFmtId="0" fontId="20" fillId="66" borderId="7" xfId="1497" applyFont="1" applyFill="1" applyBorder="1" applyAlignment="1">
      <alignment horizontal="center" vertical="center" wrapText="1"/>
    </xf>
    <xf numFmtId="0" fontId="20" fillId="66" borderId="6" xfId="1497" applyFont="1" applyFill="1" applyBorder="1" applyAlignment="1">
      <alignment horizontal="center" vertical="center" wrapText="1"/>
    </xf>
    <xf numFmtId="0" fontId="84" fillId="0" borderId="0" xfId="1506" applyFont="1" applyAlignment="1">
      <alignment horizontal="center" vertical="center" wrapText="1"/>
    </xf>
    <xf numFmtId="0" fontId="14" fillId="0" borderId="1" xfId="1005" applyFont="1" applyBorder="1" applyAlignment="1">
      <alignment horizontal="center" wrapText="1"/>
    </xf>
    <xf numFmtId="0" fontId="84" fillId="66" borderId="5" xfId="1506" applyFont="1" applyFill="1" applyBorder="1" applyAlignment="1">
      <alignment horizontal="center" vertical="center" wrapText="1"/>
    </xf>
    <xf numFmtId="0" fontId="84" fillId="66" borderId="6" xfId="1506" applyFont="1" applyFill="1" applyBorder="1" applyAlignment="1">
      <alignment horizontal="center" vertical="center" wrapText="1"/>
    </xf>
    <xf numFmtId="0" fontId="84" fillId="66" borderId="7" xfId="1506" applyFont="1" applyFill="1" applyBorder="1" applyAlignment="1">
      <alignment horizontal="center" vertical="center" wrapText="1"/>
    </xf>
    <xf numFmtId="0" fontId="20" fillId="66" borderId="55" xfId="1506" applyFont="1" applyFill="1" applyBorder="1" applyAlignment="1">
      <alignment horizontal="center" vertical="center" wrapText="1"/>
    </xf>
    <xf numFmtId="0" fontId="20" fillId="66" borderId="57" xfId="1506" applyFont="1" applyFill="1" applyBorder="1" applyAlignment="1">
      <alignment horizontal="center" vertical="center" wrapText="1"/>
    </xf>
    <xf numFmtId="14" fontId="20" fillId="66" borderId="5" xfId="1506" applyNumberFormat="1" applyFont="1" applyFill="1" applyBorder="1" applyAlignment="1">
      <alignment horizontal="center" vertical="center" wrapText="1"/>
    </xf>
    <xf numFmtId="0" fontId="20" fillId="66" borderId="7" xfId="1506" applyFont="1" applyFill="1" applyBorder="1" applyAlignment="1">
      <alignment horizontal="center" vertical="center" wrapText="1"/>
    </xf>
    <xf numFmtId="0" fontId="20" fillId="66" borderId="6" xfId="1506" applyFont="1" applyFill="1" applyBorder="1" applyAlignment="1">
      <alignment horizontal="center" vertical="center" wrapText="1"/>
    </xf>
    <xf numFmtId="3" fontId="20" fillId="0" borderId="48" xfId="903" applyNumberFormat="1" applyFont="1" applyBorder="1" applyAlignment="1">
      <alignment horizontal="center" vertical="center" wrapText="1"/>
    </xf>
    <xf numFmtId="3" fontId="20" fillId="0" borderId="49" xfId="903" applyNumberFormat="1" applyFont="1" applyBorder="1" applyAlignment="1">
      <alignment horizontal="center" vertical="center" wrapText="1"/>
    </xf>
    <xf numFmtId="3" fontId="20" fillId="0" borderId="50" xfId="903" applyNumberFormat="1" applyFont="1" applyBorder="1" applyAlignment="1">
      <alignment horizontal="center" vertical="center" wrapText="1"/>
    </xf>
    <xf numFmtId="169" fontId="20" fillId="0" borderId="32" xfId="1087" applyNumberFormat="1" applyFont="1" applyFill="1" applyBorder="1" applyAlignment="1">
      <alignment horizontal="center" vertical="center" wrapText="1"/>
    </xf>
    <xf numFmtId="169" fontId="20" fillId="0" borderId="91" xfId="1087" applyNumberFormat="1" applyFont="1" applyFill="1" applyBorder="1" applyAlignment="1">
      <alignment horizontal="center" vertical="center" wrapText="1"/>
    </xf>
    <xf numFmtId="169" fontId="20" fillId="0" borderId="33" xfId="1087" applyNumberFormat="1" applyFont="1" applyFill="1" applyBorder="1" applyAlignment="1">
      <alignment horizontal="center" vertical="center" wrapText="1"/>
    </xf>
    <xf numFmtId="169" fontId="20" fillId="0" borderId="32" xfId="1087" quotePrefix="1" applyNumberFormat="1" applyFont="1" applyFill="1" applyBorder="1" applyAlignment="1">
      <alignment horizontal="center" vertical="center" wrapText="1"/>
    </xf>
    <xf numFmtId="0" fontId="20" fillId="0" borderId="0" xfId="903" applyFont="1" applyAlignment="1">
      <alignment horizontal="right"/>
    </xf>
    <xf numFmtId="0" fontId="20" fillId="0" borderId="0" xfId="903" applyFont="1" applyAlignment="1">
      <alignment horizontal="center"/>
    </xf>
    <xf numFmtId="0" fontId="85" fillId="0" borderId="1" xfId="903" applyFont="1" applyBorder="1" applyAlignment="1">
      <alignment horizontal="right"/>
    </xf>
    <xf numFmtId="0" fontId="20" fillId="0" borderId="53" xfId="903" applyFont="1" applyBorder="1" applyAlignment="1">
      <alignment horizontal="center" vertical="center" wrapText="1"/>
    </xf>
    <xf numFmtId="0" fontId="20" fillId="0" borderId="51" xfId="903" applyFont="1" applyBorder="1" applyAlignment="1">
      <alignment horizontal="center" vertical="center" wrapText="1"/>
    </xf>
    <xf numFmtId="0" fontId="20" fillId="0" borderId="85" xfId="903" applyFont="1" applyBorder="1" applyAlignment="1">
      <alignment horizontal="center" vertical="center" wrapText="1"/>
    </xf>
    <xf numFmtId="0" fontId="20" fillId="0" borderId="44" xfId="903" applyFont="1" applyBorder="1" applyAlignment="1">
      <alignment horizontal="center" vertical="center" wrapText="1"/>
    </xf>
    <xf numFmtId="0" fontId="20" fillId="0" borderId="52" xfId="903" applyFont="1" applyBorder="1" applyAlignment="1">
      <alignment horizontal="center" vertical="center" wrapText="1"/>
    </xf>
    <xf numFmtId="0" fontId="20" fillId="0" borderId="43" xfId="903" applyFont="1" applyBorder="1" applyAlignment="1">
      <alignment horizontal="center" vertical="center" wrapText="1"/>
    </xf>
    <xf numFmtId="0" fontId="20" fillId="0" borderId="45" xfId="903" applyFont="1" applyBorder="1" applyAlignment="1">
      <alignment horizontal="center" vertical="center" wrapText="1"/>
    </xf>
    <xf numFmtId="0" fontId="99" fillId="0" borderId="144" xfId="0" applyFont="1" applyBorder="1" applyAlignment="1">
      <alignment horizontal="center" vertical="center" wrapText="1"/>
    </xf>
    <xf numFmtId="0" fontId="99" fillId="0" borderId="145" xfId="0" applyFont="1" applyBorder="1" applyAlignment="1">
      <alignment horizontal="center" vertical="center" wrapText="1"/>
    </xf>
    <xf numFmtId="0" fontId="99" fillId="0" borderId="146" xfId="0" applyFont="1" applyBorder="1" applyAlignment="1">
      <alignment horizontal="center" vertical="center" wrapText="1"/>
    </xf>
    <xf numFmtId="0" fontId="99" fillId="70" borderId="115" xfId="0" applyFont="1" applyFill="1" applyBorder="1" applyAlignment="1">
      <alignment vertical="center" wrapText="1"/>
    </xf>
    <xf numFmtId="0" fontId="99" fillId="70" borderId="119" xfId="0" applyFont="1" applyFill="1" applyBorder="1" applyAlignment="1">
      <alignment vertical="center" wrapText="1"/>
    </xf>
    <xf numFmtId="0" fontId="99" fillId="70" borderId="115" xfId="0" applyFont="1" applyFill="1" applyBorder="1" applyAlignment="1">
      <alignment horizontal="center" vertical="center" wrapText="1"/>
    </xf>
    <xf numFmtId="0" fontId="99" fillId="70" borderId="119" xfId="0" applyFont="1" applyFill="1" applyBorder="1" applyAlignment="1">
      <alignment horizontal="center" vertical="center" wrapText="1"/>
    </xf>
    <xf numFmtId="0" fontId="99" fillId="70" borderId="116" xfId="0" applyFont="1" applyFill="1" applyBorder="1" applyAlignment="1">
      <alignment horizontal="center" vertical="center" wrapText="1"/>
    </xf>
    <xf numFmtId="0" fontId="99" fillId="70" borderId="117" xfId="0" applyFont="1" applyFill="1" applyBorder="1" applyAlignment="1">
      <alignment horizontal="center" vertical="center" wrapText="1"/>
    </xf>
    <xf numFmtId="0" fontId="99" fillId="70" borderId="118" xfId="0" applyFont="1" applyFill="1" applyBorder="1" applyAlignment="1">
      <alignment horizontal="center" vertical="center" wrapText="1"/>
    </xf>
    <xf numFmtId="0" fontId="99" fillId="0" borderId="0" xfId="0" applyFont="1" applyAlignment="1">
      <alignment horizontal="right" vertical="center" wrapText="1"/>
    </xf>
    <xf numFmtId="0" fontId="110" fillId="0" borderId="0" xfId="0" applyFont="1" applyAlignment="1">
      <alignment horizontal="center" vertical="center" wrapText="1"/>
    </xf>
    <xf numFmtId="0" fontId="99" fillId="0" borderId="113" xfId="0" applyFont="1" applyBorder="1" applyAlignment="1">
      <alignment horizontal="center" vertical="center" wrapText="1"/>
    </xf>
    <xf numFmtId="0" fontId="99" fillId="0" borderId="114" xfId="0" applyFont="1" applyBorder="1" applyAlignment="1">
      <alignment horizontal="center" vertical="center" wrapText="1"/>
    </xf>
    <xf numFmtId="0" fontId="15" fillId="0" borderId="0" xfId="916" applyFont="1" applyAlignment="1">
      <alignment horizontal="right" vertical="center" wrapText="1"/>
    </xf>
    <xf numFmtId="0" fontId="84" fillId="0" borderId="0" xfId="916" applyFont="1" applyAlignment="1">
      <alignment horizontal="center" vertical="center" wrapText="1"/>
    </xf>
    <xf numFmtId="0" fontId="85" fillId="0" borderId="1" xfId="916" applyFont="1" applyBorder="1" applyAlignment="1">
      <alignment horizontal="right" vertical="center" wrapText="1"/>
    </xf>
    <xf numFmtId="0" fontId="99" fillId="0" borderId="55" xfId="897" applyFont="1" applyBorder="1" applyAlignment="1">
      <alignment horizontal="center" vertical="center" wrapText="1"/>
    </xf>
    <xf numFmtId="0" fontId="99" fillId="0" borderId="57" xfId="897" applyFont="1" applyBorder="1" applyAlignment="1">
      <alignment horizontal="center" vertical="center" wrapText="1"/>
    </xf>
    <xf numFmtId="49" fontId="15" fillId="0" borderId="5" xfId="916" applyNumberFormat="1" applyFont="1" applyBorder="1" applyAlignment="1">
      <alignment horizontal="center" vertical="center" wrapText="1"/>
    </xf>
    <xf numFmtId="49" fontId="15" fillId="0" borderId="6" xfId="916" applyNumberFormat="1" applyFont="1" applyBorder="1" applyAlignment="1">
      <alignment horizontal="center" vertical="center" wrapText="1"/>
    </xf>
    <xf numFmtId="49" fontId="15" fillId="0" borderId="7" xfId="916" applyNumberFormat="1" applyFont="1" applyBorder="1" applyAlignment="1">
      <alignment horizontal="center" vertical="center" wrapText="1"/>
    </xf>
    <xf numFmtId="0" fontId="20" fillId="0" borderId="0" xfId="916" applyFont="1" applyAlignment="1">
      <alignment horizontal="right" vertical="center" wrapText="1"/>
    </xf>
    <xf numFmtId="0" fontId="20" fillId="0" borderId="55" xfId="916" applyFont="1" applyBorder="1" applyAlignment="1">
      <alignment horizontal="center" vertical="center" wrapText="1"/>
    </xf>
    <xf numFmtId="0" fontId="20" fillId="0" borderId="57" xfId="916" applyFont="1" applyBorder="1" applyAlignment="1">
      <alignment horizontal="center" vertical="center" wrapText="1"/>
    </xf>
    <xf numFmtId="0" fontId="97" fillId="0" borderId="0" xfId="1578" applyFont="1" applyAlignment="1">
      <alignment horizontal="left" vertical="top" wrapText="1"/>
    </xf>
    <xf numFmtId="0" fontId="110" fillId="0" borderId="0" xfId="961" applyFont="1" applyAlignment="1">
      <alignment horizontal="right" vertical="center"/>
    </xf>
    <xf numFmtId="0" fontId="110" fillId="0" borderId="0" xfId="961" applyFont="1" applyAlignment="1">
      <alignment horizontal="center" vertical="center"/>
    </xf>
    <xf numFmtId="0" fontId="20" fillId="0" borderId="50" xfId="48" applyFont="1" applyBorder="1" applyAlignment="1">
      <alignment horizontal="center" vertical="center"/>
    </xf>
    <xf numFmtId="0" fontId="20" fillId="0" borderId="33" xfId="48" applyFont="1" applyBorder="1" applyAlignment="1">
      <alignment horizontal="center" vertical="center"/>
    </xf>
    <xf numFmtId="49" fontId="99" fillId="0" borderId="43" xfId="47" applyNumberFormat="1" applyFont="1" applyBorder="1" applyAlignment="1">
      <alignment horizontal="center" vertical="center" wrapText="1"/>
    </xf>
    <xf numFmtId="49" fontId="99" fillId="0" borderId="44" xfId="47" applyNumberFormat="1" applyFont="1" applyBorder="1" applyAlignment="1">
      <alignment horizontal="center" vertical="center" wrapText="1"/>
    </xf>
    <xf numFmtId="49" fontId="99" fillId="0" borderId="52" xfId="47" applyNumberFormat="1" applyFont="1" applyBorder="1" applyAlignment="1">
      <alignment horizontal="center" vertical="center" wrapText="1"/>
    </xf>
    <xf numFmtId="0" fontId="22" fillId="0" borderId="0" xfId="48" applyFont="1" applyAlignment="1">
      <alignment horizontal="center" wrapText="1"/>
    </xf>
    <xf numFmtId="0" fontId="84" fillId="0" borderId="0" xfId="48" applyFont="1" applyAlignment="1">
      <alignment horizontal="center" vertical="center" wrapText="1"/>
    </xf>
    <xf numFmtId="0" fontId="14" fillId="0" borderId="3" xfId="48" applyFont="1" applyBorder="1" applyAlignment="1">
      <alignment horizontal="justify" vertical="center" wrapText="1"/>
    </xf>
  </cellXfs>
  <cellStyles count="1579">
    <cellStyle name="=D:\WINNT\SYSTEM32\COMMAND.COM" xfId="52"/>
    <cellStyle name="1 indent" xfId="53"/>
    <cellStyle name="1enter" xfId="54"/>
    <cellStyle name="1enter 2" xfId="1177"/>
    <cellStyle name="1enter 3" xfId="1314"/>
    <cellStyle name="2 indents" xfId="55"/>
    <cellStyle name="20% - Accent1 10" xfId="56"/>
    <cellStyle name="20% - Accent1 11" xfId="57"/>
    <cellStyle name="20% - Accent1 12" xfId="58"/>
    <cellStyle name="20% - Accent1 13" xfId="59"/>
    <cellStyle name="20% - Accent1 14" xfId="60"/>
    <cellStyle name="20% - Accent1 2" xfId="61"/>
    <cellStyle name="20% - Accent1 2 2" xfId="62"/>
    <cellStyle name="20% - Accent1 2 2 2" xfId="1218"/>
    <cellStyle name="20% - Accent1 2 3" xfId="63"/>
    <cellStyle name="20% - Accent1 2 4" xfId="64"/>
    <cellStyle name="20% - Accent1 2 5" xfId="65"/>
    <cellStyle name="20% - Accent1 2 6" xfId="66"/>
    <cellStyle name="20% - Accent1 2 7" xfId="1397"/>
    <cellStyle name="20% - Accent1 3" xfId="67"/>
    <cellStyle name="20% - Accent1 3 2" xfId="68"/>
    <cellStyle name="20% - Accent1 3 2 2" xfId="1399"/>
    <cellStyle name="20% - Accent1 3 2 3" xfId="1513"/>
    <cellStyle name="20% - Accent1 3 3" xfId="69"/>
    <cellStyle name="20% - Accent1 3 4" xfId="1398"/>
    <cellStyle name="20% - Accent1 4" xfId="70"/>
    <cellStyle name="20% - Accent1 5" xfId="71"/>
    <cellStyle name="20% - Accent1 6" xfId="72"/>
    <cellStyle name="20% - Accent1 7" xfId="73"/>
    <cellStyle name="20% - Accent1 8" xfId="74"/>
    <cellStyle name="20% - Accent1 9" xfId="75"/>
    <cellStyle name="20% - Accent2 10" xfId="76"/>
    <cellStyle name="20% - Accent2 11" xfId="77"/>
    <cellStyle name="20% - Accent2 12" xfId="78"/>
    <cellStyle name="20% - Accent2 13" xfId="79"/>
    <cellStyle name="20% - Accent2 14" xfId="80"/>
    <cellStyle name="20% - Accent2 2" xfId="81"/>
    <cellStyle name="20% - Accent2 2 2" xfId="82"/>
    <cellStyle name="20% - Accent2 2 2 2" xfId="1219"/>
    <cellStyle name="20% - Accent2 2 3" xfId="83"/>
    <cellStyle name="20% - Accent2 2 4" xfId="84"/>
    <cellStyle name="20% - Accent2 2 5" xfId="85"/>
    <cellStyle name="20% - Accent2 2 6" xfId="86"/>
    <cellStyle name="20% - Accent2 2 7" xfId="1400"/>
    <cellStyle name="20% - Accent2 3" xfId="87"/>
    <cellStyle name="20% - Accent2 3 2" xfId="88"/>
    <cellStyle name="20% - Accent2 3 2 2" xfId="1402"/>
    <cellStyle name="20% - Accent2 3 2 3" xfId="1514"/>
    <cellStyle name="20% - Accent2 3 3" xfId="89"/>
    <cellStyle name="20% - Accent2 3 4" xfId="1401"/>
    <cellStyle name="20% - Accent2 4" xfId="90"/>
    <cellStyle name="20% - Accent2 5" xfId="91"/>
    <cellStyle name="20% - Accent2 6" xfId="92"/>
    <cellStyle name="20% - Accent2 7" xfId="93"/>
    <cellStyle name="20% - Accent2 8" xfId="94"/>
    <cellStyle name="20% - Accent2 9" xfId="95"/>
    <cellStyle name="20% - Accent3 10" xfId="96"/>
    <cellStyle name="20% - Accent3 11" xfId="97"/>
    <cellStyle name="20% - Accent3 12" xfId="98"/>
    <cellStyle name="20% - Accent3 13" xfId="99"/>
    <cellStyle name="20% - Accent3 14" xfId="100"/>
    <cellStyle name="20% - Accent3 2" xfId="101"/>
    <cellStyle name="20% - Accent3 2 2" xfId="102"/>
    <cellStyle name="20% - Accent3 2 2 2" xfId="1220"/>
    <cellStyle name="20% - Accent3 2 3" xfId="103"/>
    <cellStyle name="20% - Accent3 2 4" xfId="104"/>
    <cellStyle name="20% - Accent3 2 5" xfId="105"/>
    <cellStyle name="20% - Accent3 2 6" xfId="106"/>
    <cellStyle name="20% - Accent3 2 7" xfId="1403"/>
    <cellStyle name="20% - Accent3 3" xfId="107"/>
    <cellStyle name="20% - Accent3 3 2" xfId="108"/>
    <cellStyle name="20% - Accent3 3 2 2" xfId="1405"/>
    <cellStyle name="20% - Accent3 3 2 3" xfId="1515"/>
    <cellStyle name="20% - Accent3 3 3" xfId="109"/>
    <cellStyle name="20% - Accent3 3 4" xfId="1404"/>
    <cellStyle name="20% - Accent3 4" xfId="110"/>
    <cellStyle name="20% - Accent3 5" xfId="111"/>
    <cellStyle name="20% - Accent3 6" xfId="112"/>
    <cellStyle name="20% - Accent3 7" xfId="113"/>
    <cellStyle name="20% - Accent3 8" xfId="114"/>
    <cellStyle name="20% - Accent3 9" xfId="115"/>
    <cellStyle name="20% - Accent4 10" xfId="116"/>
    <cellStyle name="20% - Accent4 11" xfId="117"/>
    <cellStyle name="20% - Accent4 12" xfId="118"/>
    <cellStyle name="20% - Accent4 13" xfId="119"/>
    <cellStyle name="20% - Accent4 14" xfId="120"/>
    <cellStyle name="20% - Accent4 2" xfId="121"/>
    <cellStyle name="20% - Accent4 2 2" xfId="122"/>
    <cellStyle name="20% - Accent4 2 2 2" xfId="1221"/>
    <cellStyle name="20% - Accent4 2 3" xfId="123"/>
    <cellStyle name="20% - Accent4 2 4" xfId="124"/>
    <cellStyle name="20% - Accent4 2 5" xfId="125"/>
    <cellStyle name="20% - Accent4 2 6" xfId="126"/>
    <cellStyle name="20% - Accent4 2 7" xfId="1406"/>
    <cellStyle name="20% - Accent4 3" xfId="127"/>
    <cellStyle name="20% - Accent4 3 2" xfId="128"/>
    <cellStyle name="20% - Accent4 3 2 2" xfId="1408"/>
    <cellStyle name="20% - Accent4 3 2 3" xfId="1516"/>
    <cellStyle name="20% - Accent4 3 3" xfId="129"/>
    <cellStyle name="20% - Accent4 3 4" xfId="1407"/>
    <cellStyle name="20% - Accent4 4" xfId="130"/>
    <cellStyle name="20% - Accent4 5" xfId="131"/>
    <cellStyle name="20% - Accent4 6" xfId="132"/>
    <cellStyle name="20% - Accent4 7" xfId="133"/>
    <cellStyle name="20% - Accent4 8" xfId="134"/>
    <cellStyle name="20% - Accent4 9" xfId="135"/>
    <cellStyle name="20% - Accent5 10" xfId="136"/>
    <cellStyle name="20% - Accent5 11" xfId="137"/>
    <cellStyle name="20% - Accent5 12" xfId="138"/>
    <cellStyle name="20% - Accent5 13" xfId="139"/>
    <cellStyle name="20% - Accent5 14" xfId="140"/>
    <cellStyle name="20% - Accent5 2" xfId="141"/>
    <cellStyle name="20% - Accent5 2 2" xfId="142"/>
    <cellStyle name="20% - Accent5 2 2 2" xfId="1222"/>
    <cellStyle name="20% - Accent5 2 3" xfId="143"/>
    <cellStyle name="20% - Accent5 2 4" xfId="144"/>
    <cellStyle name="20% - Accent5 2 5" xfId="145"/>
    <cellStyle name="20% - Accent5 2 6" xfId="146"/>
    <cellStyle name="20% - Accent5 2 7" xfId="1409"/>
    <cellStyle name="20% - Accent5 3" xfId="147"/>
    <cellStyle name="20% - Accent5 3 2" xfId="148"/>
    <cellStyle name="20% - Accent5 3 2 2" xfId="1411"/>
    <cellStyle name="20% - Accent5 3 2 3" xfId="1517"/>
    <cellStyle name="20% - Accent5 3 3" xfId="149"/>
    <cellStyle name="20% - Accent5 3 4" xfId="1410"/>
    <cellStyle name="20% - Accent5 4" xfId="150"/>
    <cellStyle name="20% - Accent5 5" xfId="151"/>
    <cellStyle name="20% - Accent5 6" xfId="152"/>
    <cellStyle name="20% - Accent5 7" xfId="153"/>
    <cellStyle name="20% - Accent5 8" xfId="154"/>
    <cellStyle name="20% - Accent5 9" xfId="155"/>
    <cellStyle name="20% - Accent6 10" xfId="156"/>
    <cellStyle name="20% - Accent6 11" xfId="157"/>
    <cellStyle name="20% - Accent6 12" xfId="158"/>
    <cellStyle name="20% - Accent6 13" xfId="159"/>
    <cellStyle name="20% - Accent6 14" xfId="160"/>
    <cellStyle name="20% - Accent6 2" xfId="161"/>
    <cellStyle name="20% - Accent6 2 2" xfId="162"/>
    <cellStyle name="20% - Accent6 2 2 2" xfId="1223"/>
    <cellStyle name="20% - Accent6 2 3" xfId="163"/>
    <cellStyle name="20% - Accent6 2 4" xfId="164"/>
    <cellStyle name="20% - Accent6 2 5" xfId="165"/>
    <cellStyle name="20% - Accent6 2 6" xfId="166"/>
    <cellStyle name="20% - Accent6 2 7" xfId="1412"/>
    <cellStyle name="20% - Accent6 3" xfId="167"/>
    <cellStyle name="20% - Accent6 3 2" xfId="168"/>
    <cellStyle name="20% - Accent6 3 2 2" xfId="1414"/>
    <cellStyle name="20% - Accent6 3 2 3" xfId="1518"/>
    <cellStyle name="20% - Accent6 3 3" xfId="169"/>
    <cellStyle name="20% - Accent6 3 4" xfId="1413"/>
    <cellStyle name="20% - Accent6 4" xfId="170"/>
    <cellStyle name="20% - Accent6 5" xfId="171"/>
    <cellStyle name="20% - Accent6 6" xfId="172"/>
    <cellStyle name="20% - Accent6 7" xfId="173"/>
    <cellStyle name="20% - Accent6 8" xfId="174"/>
    <cellStyle name="20% - Accent6 9" xfId="175"/>
    <cellStyle name="3 indents" xfId="176"/>
    <cellStyle name="4 indents" xfId="177"/>
    <cellStyle name="40% - Accent1 10" xfId="178"/>
    <cellStyle name="40% - Accent1 11" xfId="179"/>
    <cellStyle name="40% - Accent1 12" xfId="180"/>
    <cellStyle name="40% - Accent1 13" xfId="181"/>
    <cellStyle name="40% - Accent1 14" xfId="182"/>
    <cellStyle name="40% - Accent1 2" xfId="183"/>
    <cellStyle name="40% - Accent1 2 2" xfId="184"/>
    <cellStyle name="40% - Accent1 2 2 2" xfId="1224"/>
    <cellStyle name="40% - Accent1 2 3" xfId="185"/>
    <cellStyle name="40% - Accent1 2 4" xfId="186"/>
    <cellStyle name="40% - Accent1 2 5" xfId="187"/>
    <cellStyle name="40% - Accent1 2 6" xfId="188"/>
    <cellStyle name="40% - Accent1 2 7" xfId="1415"/>
    <cellStyle name="40% - Accent1 3" xfId="189"/>
    <cellStyle name="40% - Accent1 3 2" xfId="190"/>
    <cellStyle name="40% - Accent1 3 2 2" xfId="1417"/>
    <cellStyle name="40% - Accent1 3 2 3" xfId="1519"/>
    <cellStyle name="40% - Accent1 3 3" xfId="191"/>
    <cellStyle name="40% - Accent1 3 4" xfId="1416"/>
    <cellStyle name="40% - Accent1 4" xfId="192"/>
    <cellStyle name="40% - Accent1 5" xfId="193"/>
    <cellStyle name="40% - Accent1 6" xfId="194"/>
    <cellStyle name="40% - Accent1 7" xfId="195"/>
    <cellStyle name="40% - Accent1 8" xfId="196"/>
    <cellStyle name="40% - Accent1 9" xfId="197"/>
    <cellStyle name="40% - Accent2 10" xfId="198"/>
    <cellStyle name="40% - Accent2 11" xfId="199"/>
    <cellStyle name="40% - Accent2 12" xfId="200"/>
    <cellStyle name="40% - Accent2 13" xfId="201"/>
    <cellStyle name="40% - Accent2 14" xfId="202"/>
    <cellStyle name="40% - Accent2 2" xfId="203"/>
    <cellStyle name="40% - Accent2 2 2" xfId="204"/>
    <cellStyle name="40% - Accent2 2 2 2" xfId="1225"/>
    <cellStyle name="40% - Accent2 2 3" xfId="205"/>
    <cellStyle name="40% - Accent2 2 4" xfId="206"/>
    <cellStyle name="40% - Accent2 2 5" xfId="207"/>
    <cellStyle name="40% - Accent2 2 6" xfId="208"/>
    <cellStyle name="40% - Accent2 2 7" xfId="1418"/>
    <cellStyle name="40% - Accent2 3" xfId="209"/>
    <cellStyle name="40% - Accent2 3 2" xfId="210"/>
    <cellStyle name="40% - Accent2 3 2 2" xfId="1420"/>
    <cellStyle name="40% - Accent2 3 2 3" xfId="1520"/>
    <cellStyle name="40% - Accent2 3 3" xfId="211"/>
    <cellStyle name="40% - Accent2 3 4" xfId="1419"/>
    <cellStyle name="40% - Accent2 4" xfId="212"/>
    <cellStyle name="40% - Accent2 5" xfId="213"/>
    <cellStyle name="40% - Accent2 6" xfId="214"/>
    <cellStyle name="40% - Accent2 7" xfId="215"/>
    <cellStyle name="40% - Accent2 8" xfId="216"/>
    <cellStyle name="40% - Accent2 9" xfId="217"/>
    <cellStyle name="40% - Accent3 10" xfId="218"/>
    <cellStyle name="40% - Accent3 11" xfId="219"/>
    <cellStyle name="40% - Accent3 12" xfId="220"/>
    <cellStyle name="40% - Accent3 13" xfId="221"/>
    <cellStyle name="40% - Accent3 14" xfId="222"/>
    <cellStyle name="40% - Accent3 2" xfId="223"/>
    <cellStyle name="40% - Accent3 2 2" xfId="224"/>
    <cellStyle name="40% - Accent3 2 2 2" xfId="1226"/>
    <cellStyle name="40% - Accent3 2 3" xfId="225"/>
    <cellStyle name="40% - Accent3 2 4" xfId="226"/>
    <cellStyle name="40% - Accent3 2 5" xfId="227"/>
    <cellStyle name="40% - Accent3 2 6" xfId="228"/>
    <cellStyle name="40% - Accent3 2 7" xfId="1421"/>
    <cellStyle name="40% - Accent3 3" xfId="229"/>
    <cellStyle name="40% - Accent3 3 2" xfId="230"/>
    <cellStyle name="40% - Accent3 3 2 2" xfId="1423"/>
    <cellStyle name="40% - Accent3 3 2 3" xfId="1521"/>
    <cellStyle name="40% - Accent3 3 3" xfId="231"/>
    <cellStyle name="40% - Accent3 3 4" xfId="1422"/>
    <cellStyle name="40% - Accent3 4" xfId="232"/>
    <cellStyle name="40% - Accent3 5" xfId="233"/>
    <cellStyle name="40% - Accent3 6" xfId="234"/>
    <cellStyle name="40% - Accent3 7" xfId="235"/>
    <cellStyle name="40% - Accent3 8" xfId="236"/>
    <cellStyle name="40% - Accent3 9" xfId="237"/>
    <cellStyle name="40% - Accent4 10" xfId="238"/>
    <cellStyle name="40% - Accent4 11" xfId="239"/>
    <cellStyle name="40% - Accent4 12" xfId="240"/>
    <cellStyle name="40% - Accent4 13" xfId="241"/>
    <cellStyle name="40% - Accent4 14" xfId="242"/>
    <cellStyle name="40% - Accent4 2" xfId="243"/>
    <cellStyle name="40% - Accent4 2 2" xfId="244"/>
    <cellStyle name="40% - Accent4 2 2 2" xfId="1227"/>
    <cellStyle name="40% - Accent4 2 3" xfId="245"/>
    <cellStyle name="40% - Accent4 2 4" xfId="246"/>
    <cellStyle name="40% - Accent4 2 5" xfId="247"/>
    <cellStyle name="40% - Accent4 2 6" xfId="248"/>
    <cellStyle name="40% - Accent4 2 7" xfId="1424"/>
    <cellStyle name="40% - Accent4 3" xfId="249"/>
    <cellStyle name="40% - Accent4 3 2" xfId="250"/>
    <cellStyle name="40% - Accent4 3 2 2" xfId="1426"/>
    <cellStyle name="40% - Accent4 3 2 3" xfId="1522"/>
    <cellStyle name="40% - Accent4 3 3" xfId="251"/>
    <cellStyle name="40% - Accent4 3 4" xfId="1425"/>
    <cellStyle name="40% - Accent4 4" xfId="252"/>
    <cellStyle name="40% - Accent4 5" xfId="253"/>
    <cellStyle name="40% - Accent4 6" xfId="254"/>
    <cellStyle name="40% - Accent4 7" xfId="255"/>
    <cellStyle name="40% - Accent4 8" xfId="256"/>
    <cellStyle name="40% - Accent4 9" xfId="257"/>
    <cellStyle name="40% - Accent5 10" xfId="258"/>
    <cellStyle name="40% - Accent5 11" xfId="259"/>
    <cellStyle name="40% - Accent5 12" xfId="260"/>
    <cellStyle name="40% - Accent5 13" xfId="261"/>
    <cellStyle name="40% - Accent5 14" xfId="262"/>
    <cellStyle name="40% - Accent5 2" xfId="263"/>
    <cellStyle name="40% - Accent5 2 2" xfId="264"/>
    <cellStyle name="40% - Accent5 2 2 2" xfId="1228"/>
    <cellStyle name="40% - Accent5 2 3" xfId="265"/>
    <cellStyle name="40% - Accent5 2 4" xfId="266"/>
    <cellStyle name="40% - Accent5 2 5" xfId="267"/>
    <cellStyle name="40% - Accent5 2 6" xfId="268"/>
    <cellStyle name="40% - Accent5 2 7" xfId="1427"/>
    <cellStyle name="40% - Accent5 3" xfId="269"/>
    <cellStyle name="40% - Accent5 3 2" xfId="270"/>
    <cellStyle name="40% - Accent5 3 2 2" xfId="1429"/>
    <cellStyle name="40% - Accent5 3 2 3" xfId="1523"/>
    <cellStyle name="40% - Accent5 3 3" xfId="271"/>
    <cellStyle name="40% - Accent5 3 4" xfId="1428"/>
    <cellStyle name="40% - Accent5 4" xfId="272"/>
    <cellStyle name="40% - Accent5 5" xfId="273"/>
    <cellStyle name="40% - Accent5 6" xfId="274"/>
    <cellStyle name="40% - Accent5 7" xfId="275"/>
    <cellStyle name="40% - Accent5 8" xfId="276"/>
    <cellStyle name="40% - Accent5 9" xfId="277"/>
    <cellStyle name="40% - Accent6 10" xfId="278"/>
    <cellStyle name="40% - Accent6 11" xfId="279"/>
    <cellStyle name="40% - Accent6 12" xfId="280"/>
    <cellStyle name="40% - Accent6 13" xfId="281"/>
    <cellStyle name="40% - Accent6 14" xfId="282"/>
    <cellStyle name="40% - Accent6 2" xfId="283"/>
    <cellStyle name="40% - Accent6 2 2" xfId="284"/>
    <cellStyle name="40% - Accent6 2 2 2" xfId="1229"/>
    <cellStyle name="40% - Accent6 2 3" xfId="285"/>
    <cellStyle name="40% - Accent6 2 4" xfId="286"/>
    <cellStyle name="40% - Accent6 2 5" xfId="287"/>
    <cellStyle name="40% - Accent6 2 6" xfId="288"/>
    <cellStyle name="40% - Accent6 2 7" xfId="1430"/>
    <cellStyle name="40% - Accent6 3" xfId="289"/>
    <cellStyle name="40% - Accent6 3 2" xfId="290"/>
    <cellStyle name="40% - Accent6 3 2 2" xfId="1432"/>
    <cellStyle name="40% - Accent6 3 2 3" xfId="1524"/>
    <cellStyle name="40% - Accent6 3 3" xfId="291"/>
    <cellStyle name="40% - Accent6 3 4" xfId="1431"/>
    <cellStyle name="40% - Accent6 4" xfId="292"/>
    <cellStyle name="40% - Accent6 5" xfId="293"/>
    <cellStyle name="40% - Accent6 6" xfId="294"/>
    <cellStyle name="40% - Accent6 7" xfId="295"/>
    <cellStyle name="40% - Accent6 8" xfId="296"/>
    <cellStyle name="40% - Accent6 9" xfId="297"/>
    <cellStyle name="5 indents" xfId="298"/>
    <cellStyle name="60% - Accent1 10" xfId="299"/>
    <cellStyle name="60% - Accent1 11" xfId="300"/>
    <cellStyle name="60% - Accent1 12" xfId="301"/>
    <cellStyle name="60% - Accent1 13" xfId="302"/>
    <cellStyle name="60% - Accent1 14" xfId="303"/>
    <cellStyle name="60% - Accent1 2" xfId="304"/>
    <cellStyle name="60% - Accent1 2 2" xfId="305"/>
    <cellStyle name="60% - Accent1 2 2 2" xfId="1230"/>
    <cellStyle name="60% - Accent1 2 3" xfId="306"/>
    <cellStyle name="60% - Accent1 2 4" xfId="307"/>
    <cellStyle name="60% - Accent1 2 5" xfId="308"/>
    <cellStyle name="60% - Accent1 2 6" xfId="309"/>
    <cellStyle name="60% - Accent1 3" xfId="310"/>
    <cellStyle name="60% - Accent1 3 2" xfId="311"/>
    <cellStyle name="60% - Accent1 3 3" xfId="312"/>
    <cellStyle name="60% - Accent1 4" xfId="313"/>
    <cellStyle name="60% - Accent1 5" xfId="314"/>
    <cellStyle name="60% - Accent1 6" xfId="315"/>
    <cellStyle name="60% - Accent1 7" xfId="316"/>
    <cellStyle name="60% - Accent1 8" xfId="317"/>
    <cellStyle name="60% - Accent1 9" xfId="318"/>
    <cellStyle name="60% - Accent2 10" xfId="319"/>
    <cellStyle name="60% - Accent2 11" xfId="320"/>
    <cellStyle name="60% - Accent2 12" xfId="321"/>
    <cellStyle name="60% - Accent2 13" xfId="322"/>
    <cellStyle name="60% - Accent2 14" xfId="323"/>
    <cellStyle name="60% - Accent2 2" xfId="324"/>
    <cellStyle name="60% - Accent2 2 2" xfId="325"/>
    <cellStyle name="60% - Accent2 2 2 2" xfId="1231"/>
    <cellStyle name="60% - Accent2 2 3" xfId="326"/>
    <cellStyle name="60% - Accent2 2 4" xfId="327"/>
    <cellStyle name="60% - Accent2 2 5" xfId="328"/>
    <cellStyle name="60% - Accent2 2 6" xfId="329"/>
    <cellStyle name="60% - Accent2 3" xfId="330"/>
    <cellStyle name="60% - Accent2 3 2" xfId="331"/>
    <cellStyle name="60% - Accent2 3 3" xfId="332"/>
    <cellStyle name="60% - Accent2 4" xfId="333"/>
    <cellStyle name="60% - Accent2 5" xfId="334"/>
    <cellStyle name="60% - Accent2 6" xfId="335"/>
    <cellStyle name="60% - Accent2 7" xfId="336"/>
    <cellStyle name="60% - Accent2 8" xfId="337"/>
    <cellStyle name="60% - Accent2 9" xfId="338"/>
    <cellStyle name="60% - Accent3 10" xfId="339"/>
    <cellStyle name="60% - Accent3 11" xfId="340"/>
    <cellStyle name="60% - Accent3 12" xfId="341"/>
    <cellStyle name="60% - Accent3 13" xfId="342"/>
    <cellStyle name="60% - Accent3 14" xfId="343"/>
    <cellStyle name="60% - Accent3 2" xfId="344"/>
    <cellStyle name="60% - Accent3 2 2" xfId="345"/>
    <cellStyle name="60% - Accent3 2 2 2" xfId="1232"/>
    <cellStyle name="60% - Accent3 2 3" xfId="346"/>
    <cellStyle name="60% - Accent3 2 4" xfId="347"/>
    <cellStyle name="60% - Accent3 2 5" xfId="348"/>
    <cellStyle name="60% - Accent3 2 6" xfId="349"/>
    <cellStyle name="60% - Accent3 3" xfId="350"/>
    <cellStyle name="60% - Accent3 3 2" xfId="351"/>
    <cellStyle name="60% - Accent3 3 3" xfId="352"/>
    <cellStyle name="60% - Accent3 4" xfId="353"/>
    <cellStyle name="60% - Accent3 5" xfId="354"/>
    <cellStyle name="60% - Accent3 6" xfId="355"/>
    <cellStyle name="60% - Accent3 7" xfId="356"/>
    <cellStyle name="60% - Accent3 8" xfId="357"/>
    <cellStyle name="60% - Accent3 9" xfId="358"/>
    <cellStyle name="60% - Accent4 10" xfId="359"/>
    <cellStyle name="60% - Accent4 11" xfId="360"/>
    <cellStyle name="60% - Accent4 12" xfId="361"/>
    <cellStyle name="60% - Accent4 13" xfId="362"/>
    <cellStyle name="60% - Accent4 14" xfId="363"/>
    <cellStyle name="60% - Accent4 2" xfId="364"/>
    <cellStyle name="60% - Accent4 2 2" xfId="365"/>
    <cellStyle name="60% - Accent4 2 2 2" xfId="1233"/>
    <cellStyle name="60% - Accent4 2 3" xfId="366"/>
    <cellStyle name="60% - Accent4 2 4" xfId="367"/>
    <cellStyle name="60% - Accent4 2 5" xfId="368"/>
    <cellStyle name="60% - Accent4 2 6" xfId="369"/>
    <cellStyle name="60% - Accent4 3" xfId="370"/>
    <cellStyle name="60% - Accent4 3 2" xfId="371"/>
    <cellStyle name="60% - Accent4 3 3" xfId="372"/>
    <cellStyle name="60% - Accent4 4" xfId="373"/>
    <cellStyle name="60% - Accent4 5" xfId="374"/>
    <cellStyle name="60% - Accent4 6" xfId="375"/>
    <cellStyle name="60% - Accent4 7" xfId="376"/>
    <cellStyle name="60% - Accent4 8" xfId="377"/>
    <cellStyle name="60% - Accent4 9" xfId="378"/>
    <cellStyle name="60% - Accent5 10" xfId="379"/>
    <cellStyle name="60% - Accent5 11" xfId="380"/>
    <cellStyle name="60% - Accent5 12" xfId="381"/>
    <cellStyle name="60% - Accent5 13" xfId="382"/>
    <cellStyle name="60% - Accent5 14" xfId="383"/>
    <cellStyle name="60% - Accent5 2" xfId="384"/>
    <cellStyle name="60% - Accent5 2 2" xfId="385"/>
    <cellStyle name="60% - Accent5 2 2 2" xfId="1234"/>
    <cellStyle name="60% - Accent5 2 3" xfId="386"/>
    <cellStyle name="60% - Accent5 2 4" xfId="387"/>
    <cellStyle name="60% - Accent5 2 5" xfId="388"/>
    <cellStyle name="60% - Accent5 2 6" xfId="389"/>
    <cellStyle name="60% - Accent5 3" xfId="390"/>
    <cellStyle name="60% - Accent5 3 2" xfId="391"/>
    <cellStyle name="60% - Accent5 3 3" xfId="392"/>
    <cellStyle name="60% - Accent5 4" xfId="393"/>
    <cellStyle name="60% - Accent5 5" xfId="394"/>
    <cellStyle name="60% - Accent5 6" xfId="395"/>
    <cellStyle name="60% - Accent5 7" xfId="396"/>
    <cellStyle name="60% - Accent5 8" xfId="397"/>
    <cellStyle name="60% - Accent5 9" xfId="398"/>
    <cellStyle name="60% - Accent6 10" xfId="399"/>
    <cellStyle name="60% - Accent6 11" xfId="400"/>
    <cellStyle name="60% - Accent6 12" xfId="401"/>
    <cellStyle name="60% - Accent6 13" xfId="402"/>
    <cellStyle name="60% - Accent6 14" xfId="403"/>
    <cellStyle name="60% - Accent6 2" xfId="404"/>
    <cellStyle name="60% - Accent6 2 2" xfId="405"/>
    <cellStyle name="60% - Accent6 2 2 2" xfId="1235"/>
    <cellStyle name="60% - Accent6 2 3" xfId="406"/>
    <cellStyle name="60% - Accent6 2 4" xfId="407"/>
    <cellStyle name="60% - Accent6 2 5" xfId="408"/>
    <cellStyle name="60% - Accent6 2 6" xfId="409"/>
    <cellStyle name="60% - Accent6 3" xfId="410"/>
    <cellStyle name="60% - Accent6 3 2" xfId="411"/>
    <cellStyle name="60% - Accent6 3 3" xfId="412"/>
    <cellStyle name="60% - Accent6 4" xfId="413"/>
    <cellStyle name="60% - Accent6 5" xfId="414"/>
    <cellStyle name="60% - Accent6 6" xfId="415"/>
    <cellStyle name="60% - Accent6 7" xfId="416"/>
    <cellStyle name="60% - Accent6 8" xfId="417"/>
    <cellStyle name="60% - Accent6 9" xfId="418"/>
    <cellStyle name="Accent1 10" xfId="419"/>
    <cellStyle name="Accent1 11" xfId="420"/>
    <cellStyle name="Accent1 12" xfId="421"/>
    <cellStyle name="Accent1 13" xfId="422"/>
    <cellStyle name="Accent1 14" xfId="423"/>
    <cellStyle name="Accent1 2" xfId="424"/>
    <cellStyle name="Accent1 2 2" xfId="425"/>
    <cellStyle name="Accent1 2 2 2" xfId="1236"/>
    <cellStyle name="Accent1 2 3" xfId="426"/>
    <cellStyle name="Accent1 2 4" xfId="427"/>
    <cellStyle name="Accent1 2 5" xfId="428"/>
    <cellStyle name="Accent1 2 6" xfId="429"/>
    <cellStyle name="Accent1 3" xfId="430"/>
    <cellStyle name="Accent1 3 2" xfId="431"/>
    <cellStyle name="Accent1 3 3" xfId="432"/>
    <cellStyle name="Accent1 4" xfId="433"/>
    <cellStyle name="Accent1 5" xfId="434"/>
    <cellStyle name="Accent1 6" xfId="435"/>
    <cellStyle name="Accent1 7" xfId="436"/>
    <cellStyle name="Accent1 8" xfId="437"/>
    <cellStyle name="Accent1 9" xfId="438"/>
    <cellStyle name="Accent2 10" xfId="439"/>
    <cellStyle name="Accent2 11" xfId="440"/>
    <cellStyle name="Accent2 12" xfId="441"/>
    <cellStyle name="Accent2 13" xfId="442"/>
    <cellStyle name="Accent2 14" xfId="443"/>
    <cellStyle name="Accent2 2" xfId="444"/>
    <cellStyle name="Accent2 2 2" xfId="445"/>
    <cellStyle name="Accent2 2 2 2" xfId="1237"/>
    <cellStyle name="Accent2 2 3" xfId="446"/>
    <cellStyle name="Accent2 2 4" xfId="447"/>
    <cellStyle name="Accent2 2 5" xfId="448"/>
    <cellStyle name="Accent2 2 6" xfId="449"/>
    <cellStyle name="Accent2 3" xfId="450"/>
    <cellStyle name="Accent2 3 2" xfId="451"/>
    <cellStyle name="Accent2 3 3" xfId="452"/>
    <cellStyle name="Accent2 4" xfId="453"/>
    <cellStyle name="Accent2 5" xfId="454"/>
    <cellStyle name="Accent2 6" xfId="455"/>
    <cellStyle name="Accent2 7" xfId="456"/>
    <cellStyle name="Accent2 8" xfId="457"/>
    <cellStyle name="Accent2 9" xfId="458"/>
    <cellStyle name="Accent3 10" xfId="459"/>
    <cellStyle name="Accent3 11" xfId="460"/>
    <cellStyle name="Accent3 12" xfId="461"/>
    <cellStyle name="Accent3 13" xfId="462"/>
    <cellStyle name="Accent3 14" xfId="463"/>
    <cellStyle name="Accent3 2" xfId="464"/>
    <cellStyle name="Accent3 2 2" xfId="465"/>
    <cellStyle name="Accent3 2 2 2" xfId="1238"/>
    <cellStyle name="Accent3 2 3" xfId="466"/>
    <cellStyle name="Accent3 2 4" xfId="467"/>
    <cellStyle name="Accent3 2 5" xfId="468"/>
    <cellStyle name="Accent3 2 6" xfId="469"/>
    <cellStyle name="Accent3 3" xfId="470"/>
    <cellStyle name="Accent3 3 2" xfId="471"/>
    <cellStyle name="Accent3 3 3" xfId="472"/>
    <cellStyle name="Accent3 4" xfId="473"/>
    <cellStyle name="Accent3 5" xfId="474"/>
    <cellStyle name="Accent3 6" xfId="475"/>
    <cellStyle name="Accent3 7" xfId="476"/>
    <cellStyle name="Accent3 8" xfId="477"/>
    <cellStyle name="Accent3 9" xfId="478"/>
    <cellStyle name="Accent4 10" xfId="479"/>
    <cellStyle name="Accent4 11" xfId="480"/>
    <cellStyle name="Accent4 12" xfId="481"/>
    <cellStyle name="Accent4 13" xfId="482"/>
    <cellStyle name="Accent4 14" xfId="483"/>
    <cellStyle name="Accent4 2" xfId="484"/>
    <cellStyle name="Accent4 2 2" xfId="485"/>
    <cellStyle name="Accent4 2 2 2" xfId="1239"/>
    <cellStyle name="Accent4 2 3" xfId="486"/>
    <cellStyle name="Accent4 2 4" xfId="487"/>
    <cellStyle name="Accent4 2 5" xfId="488"/>
    <cellStyle name="Accent4 2 6" xfId="489"/>
    <cellStyle name="Accent4 3" xfId="490"/>
    <cellStyle name="Accent4 3 2" xfId="491"/>
    <cellStyle name="Accent4 3 3" xfId="492"/>
    <cellStyle name="Accent4 4" xfId="493"/>
    <cellStyle name="Accent4 5" xfId="494"/>
    <cellStyle name="Accent4 6" xfId="495"/>
    <cellStyle name="Accent4 7" xfId="496"/>
    <cellStyle name="Accent4 8" xfId="497"/>
    <cellStyle name="Accent4 9" xfId="498"/>
    <cellStyle name="Accent5 10" xfId="499"/>
    <cellStyle name="Accent5 11" xfId="500"/>
    <cellStyle name="Accent5 12" xfId="501"/>
    <cellStyle name="Accent5 13" xfId="502"/>
    <cellStyle name="Accent5 14" xfId="503"/>
    <cellStyle name="Accent5 2" xfId="504"/>
    <cellStyle name="Accent5 2 2" xfId="505"/>
    <cellStyle name="Accent5 2 2 2" xfId="1240"/>
    <cellStyle name="Accent5 2 3" xfId="506"/>
    <cellStyle name="Accent5 2 4" xfId="507"/>
    <cellStyle name="Accent5 2 5" xfId="508"/>
    <cellStyle name="Accent5 2 6" xfId="509"/>
    <cellStyle name="Accent5 3" xfId="510"/>
    <cellStyle name="Accent5 3 2" xfId="511"/>
    <cellStyle name="Accent5 3 3" xfId="512"/>
    <cellStyle name="Accent5 4" xfId="513"/>
    <cellStyle name="Accent5 5" xfId="514"/>
    <cellStyle name="Accent5 6" xfId="515"/>
    <cellStyle name="Accent5 7" xfId="516"/>
    <cellStyle name="Accent5 8" xfId="517"/>
    <cellStyle name="Accent5 9" xfId="518"/>
    <cellStyle name="Accent6 10" xfId="519"/>
    <cellStyle name="Accent6 11" xfId="520"/>
    <cellStyle name="Accent6 12" xfId="521"/>
    <cellStyle name="Accent6 13" xfId="522"/>
    <cellStyle name="Accent6 14" xfId="523"/>
    <cellStyle name="Accent6 2" xfId="524"/>
    <cellStyle name="Accent6 2 2" xfId="525"/>
    <cellStyle name="Accent6 2 2 2" xfId="1241"/>
    <cellStyle name="Accent6 2 3" xfId="526"/>
    <cellStyle name="Accent6 2 4" xfId="527"/>
    <cellStyle name="Accent6 2 5" xfId="528"/>
    <cellStyle name="Accent6 2 6" xfId="529"/>
    <cellStyle name="Accent6 3" xfId="530"/>
    <cellStyle name="Accent6 3 2" xfId="531"/>
    <cellStyle name="Accent6 3 3" xfId="532"/>
    <cellStyle name="Accent6 4" xfId="533"/>
    <cellStyle name="Accent6 5" xfId="534"/>
    <cellStyle name="Accent6 6" xfId="535"/>
    <cellStyle name="Accent6 7" xfId="536"/>
    <cellStyle name="Accent6 8" xfId="537"/>
    <cellStyle name="Accent6 9" xfId="538"/>
    <cellStyle name="Bad 10" xfId="539"/>
    <cellStyle name="Bad 11" xfId="540"/>
    <cellStyle name="Bad 12" xfId="541"/>
    <cellStyle name="Bad 13" xfId="542"/>
    <cellStyle name="Bad 14" xfId="543"/>
    <cellStyle name="Bad 2" xfId="544"/>
    <cellStyle name="Bad 2 2" xfId="545"/>
    <cellStyle name="Bad 2 2 2" xfId="1242"/>
    <cellStyle name="Bad 2 3" xfId="546"/>
    <cellStyle name="Bad 2 4" xfId="547"/>
    <cellStyle name="Bad 2 5" xfId="548"/>
    <cellStyle name="Bad 2 6" xfId="549"/>
    <cellStyle name="Bad 3" xfId="550"/>
    <cellStyle name="Bad 3 2" xfId="551"/>
    <cellStyle name="Bad 3 3" xfId="552"/>
    <cellStyle name="Bad 4" xfId="553"/>
    <cellStyle name="Bad 5" xfId="554"/>
    <cellStyle name="Bad 6" xfId="555"/>
    <cellStyle name="Bad 7" xfId="556"/>
    <cellStyle name="Bad 8" xfId="557"/>
    <cellStyle name="Bad 9" xfId="558"/>
    <cellStyle name="Calculation 10" xfId="559"/>
    <cellStyle name="Calculation 11" xfId="560"/>
    <cellStyle name="Calculation 12" xfId="561"/>
    <cellStyle name="Calculation 13" xfId="562"/>
    <cellStyle name="Calculation 14" xfId="563"/>
    <cellStyle name="Calculation 2" xfId="564"/>
    <cellStyle name="Calculation 2 2" xfId="565"/>
    <cellStyle name="Calculation 2 2 2" xfId="1243"/>
    <cellStyle name="Calculation 2 3" xfId="566"/>
    <cellStyle name="Calculation 2 4" xfId="567"/>
    <cellStyle name="Calculation 2 5" xfId="568"/>
    <cellStyle name="Calculation 2 6" xfId="569"/>
    <cellStyle name="Calculation 3" xfId="570"/>
    <cellStyle name="Calculation 3 2" xfId="571"/>
    <cellStyle name="Calculation 3 3" xfId="572"/>
    <cellStyle name="Calculation 4" xfId="573"/>
    <cellStyle name="Calculation 5" xfId="574"/>
    <cellStyle name="Calculation 6" xfId="575"/>
    <cellStyle name="Calculation 7" xfId="576"/>
    <cellStyle name="Calculation 8" xfId="577"/>
    <cellStyle name="Calculation 9" xfId="578"/>
    <cellStyle name="Check Cell 10" xfId="579"/>
    <cellStyle name="Check Cell 11" xfId="580"/>
    <cellStyle name="Check Cell 12" xfId="581"/>
    <cellStyle name="Check Cell 13" xfId="582"/>
    <cellStyle name="Check Cell 14" xfId="583"/>
    <cellStyle name="Check Cell 2" xfId="584"/>
    <cellStyle name="Check Cell 2 2" xfId="585"/>
    <cellStyle name="Check Cell 2 2 2" xfId="1244"/>
    <cellStyle name="Check Cell 2 3" xfId="586"/>
    <cellStyle name="Check Cell 2 4" xfId="587"/>
    <cellStyle name="Check Cell 2 5" xfId="588"/>
    <cellStyle name="Check Cell 2 6" xfId="589"/>
    <cellStyle name="Check Cell 3" xfId="590"/>
    <cellStyle name="Check Cell 3 2" xfId="591"/>
    <cellStyle name="Check Cell 3 3" xfId="592"/>
    <cellStyle name="Check Cell 4" xfId="593"/>
    <cellStyle name="Check Cell 5" xfId="594"/>
    <cellStyle name="Check Cell 6" xfId="595"/>
    <cellStyle name="Check Cell 7" xfId="596"/>
    <cellStyle name="Check Cell 8" xfId="597"/>
    <cellStyle name="Check Cell 9" xfId="598"/>
    <cellStyle name="clsAltData" xfId="599"/>
    <cellStyle name="clsAltMRVData" xfId="600"/>
    <cellStyle name="clsBlank" xfId="601"/>
    <cellStyle name="clsColumnHeader" xfId="602"/>
    <cellStyle name="clsData" xfId="603"/>
    <cellStyle name="clsDefault" xfId="604"/>
    <cellStyle name="clsFooter" xfId="605"/>
    <cellStyle name="clsIndexTableTitle" xfId="606"/>
    <cellStyle name="clsMRVData" xfId="607"/>
    <cellStyle name="clsReportFooter" xfId="608"/>
    <cellStyle name="clsReportHeader" xfId="609"/>
    <cellStyle name="clsRowHeader" xfId="610"/>
    <cellStyle name="clsScale" xfId="611"/>
    <cellStyle name="clsSection" xfId="612"/>
    <cellStyle name="Comma" xfId="1505" builtinId="3"/>
    <cellStyle name="Comma 10" xfId="613"/>
    <cellStyle name="Comma 10 2" xfId="1525"/>
    <cellStyle name="Comma 11" xfId="614"/>
    <cellStyle name="Comma 11 2" xfId="1269"/>
    <cellStyle name="Comma 11 2 2" xfId="1527"/>
    <cellStyle name="Comma 11 3" xfId="1309"/>
    <cellStyle name="Comma 11 4" xfId="1526"/>
    <cellStyle name="Comma 12" xfId="1270"/>
    <cellStyle name="Comma 12 2" xfId="1528"/>
    <cellStyle name="Comma 13" xfId="1271"/>
    <cellStyle name="Comma 13 2" xfId="1529"/>
    <cellStyle name="Comma 14" xfId="1272"/>
    <cellStyle name="Comma 14 2" xfId="1530"/>
    <cellStyle name="Comma 15" xfId="1273"/>
    <cellStyle name="Comma 15 2" xfId="1531"/>
    <cellStyle name="Comma 16" xfId="1353"/>
    <cellStyle name="Comma 17" xfId="1354"/>
    <cellStyle name="Comma 18" xfId="1575"/>
    <cellStyle name="Comma 2" xfId="615"/>
    <cellStyle name="Comma 2 10" xfId="1532"/>
    <cellStyle name="Comma 2 2" xfId="38"/>
    <cellStyle name="Comma 2 2 2" xfId="616"/>
    <cellStyle name="Comma 2 2 2 2" xfId="1534"/>
    <cellStyle name="Comma 2 2 3" xfId="1178"/>
    <cellStyle name="Comma 2 2 3 2" xfId="1535"/>
    <cellStyle name="Comma 2 2 4" xfId="1533"/>
    <cellStyle name="Comma 2 3" xfId="617"/>
    <cellStyle name="Comma 2 3 2" xfId="1536"/>
    <cellStyle name="Comma 2 4" xfId="618"/>
    <cellStyle name="Comma 2 4 2" xfId="1537"/>
    <cellStyle name="Comma 2 5" xfId="619"/>
    <cellStyle name="Comma 2 5 2" xfId="1538"/>
    <cellStyle name="Comma 2 6" xfId="620"/>
    <cellStyle name="Comma 2 6 2" xfId="1539"/>
    <cellStyle name="Comma 2 7" xfId="621"/>
    <cellStyle name="Comma 2 7 2" xfId="1540"/>
    <cellStyle name="Comma 2 8" xfId="622"/>
    <cellStyle name="Comma 2 8 2" xfId="1304"/>
    <cellStyle name="Comma 2 8 3" xfId="1541"/>
    <cellStyle name="Comma 2 9" xfId="1315"/>
    <cellStyle name="Comma 2_grafici-valuten rizik i aktivnosti" xfId="623"/>
    <cellStyle name="Comma 3" xfId="624"/>
    <cellStyle name="Comma 3 2" xfId="33"/>
    <cellStyle name="Comma 3 2 2" xfId="625"/>
    <cellStyle name="Comma 3 2 2 2" xfId="1544"/>
    <cellStyle name="Comma 3 2 3" xfId="1543"/>
    <cellStyle name="Comma 3 3" xfId="1179"/>
    <cellStyle name="Comma 3 3 2" xfId="1545"/>
    <cellStyle name="Comma 3 4" xfId="1542"/>
    <cellStyle name="Comma 34" xfId="626"/>
    <cellStyle name="Comma 34 2" xfId="627"/>
    <cellStyle name="Comma 34 2 2" xfId="1547"/>
    <cellStyle name="Comma 34 3" xfId="1546"/>
    <cellStyle name="Comma 35" xfId="628"/>
    <cellStyle name="Comma 35 2" xfId="1548"/>
    <cellStyle name="Comma 36" xfId="629"/>
    <cellStyle name="Comma 36 2" xfId="1549"/>
    <cellStyle name="Comma 4" xfId="630"/>
    <cellStyle name="Comma 4 2" xfId="1180"/>
    <cellStyle name="Comma 4 2 2" xfId="1551"/>
    <cellStyle name="Comma 4 3" xfId="1316"/>
    <cellStyle name="Comma 4 4" xfId="1550"/>
    <cellStyle name="Comma 5" xfId="631"/>
    <cellStyle name="Comma 5 2" xfId="1317"/>
    <cellStyle name="Comma 5 3" xfId="1552"/>
    <cellStyle name="Comma 6" xfId="632"/>
    <cellStyle name="Comma 6 2" xfId="1181"/>
    <cellStyle name="Comma 6 2 2" xfId="1554"/>
    <cellStyle name="Comma 6 3" xfId="1553"/>
    <cellStyle name="Comma 7" xfId="633"/>
    <cellStyle name="Comma 7 2" xfId="1182"/>
    <cellStyle name="Comma 7 2 2" xfId="1556"/>
    <cellStyle name="Comma 7 3" xfId="1318"/>
    <cellStyle name="Comma 7 4" xfId="1555"/>
    <cellStyle name="Comma 8" xfId="634"/>
    <cellStyle name="Comma 8 2" xfId="1183"/>
    <cellStyle name="Comma 8 2 2" xfId="1558"/>
    <cellStyle name="Comma 8 3" xfId="1557"/>
    <cellStyle name="Comma 9" xfId="635"/>
    <cellStyle name="Comma 9 2" xfId="1303"/>
    <cellStyle name="Comma 9 2 2" xfId="1460"/>
    <cellStyle name="Comma 9 3" xfId="1433"/>
    <cellStyle name="Comma 9 4" xfId="1559"/>
    <cellStyle name="Currency 2" xfId="636"/>
    <cellStyle name="Currency 3" xfId="637"/>
    <cellStyle name="Currency 4" xfId="638"/>
    <cellStyle name="Currency 4 2" xfId="1305"/>
    <cellStyle name="Date" xfId="639"/>
    <cellStyle name="Euro" xfId="640"/>
    <cellStyle name="Excel.Chart" xfId="641"/>
    <cellStyle name="Explanatory Text 10" xfId="642"/>
    <cellStyle name="Explanatory Text 11" xfId="643"/>
    <cellStyle name="Explanatory Text 12" xfId="644"/>
    <cellStyle name="Explanatory Text 13" xfId="645"/>
    <cellStyle name="Explanatory Text 14" xfId="646"/>
    <cellStyle name="Explanatory Text 2" xfId="647"/>
    <cellStyle name="Explanatory Text 2 2" xfId="648"/>
    <cellStyle name="Explanatory Text 2 2 2" xfId="1245"/>
    <cellStyle name="Explanatory Text 2 3" xfId="649"/>
    <cellStyle name="Explanatory Text 2 4" xfId="650"/>
    <cellStyle name="Explanatory Text 2 5" xfId="651"/>
    <cellStyle name="Explanatory Text 2 6" xfId="652"/>
    <cellStyle name="Explanatory Text 3" xfId="653"/>
    <cellStyle name="Explanatory Text 3 2" xfId="654"/>
    <cellStyle name="Explanatory Text 3 3" xfId="655"/>
    <cellStyle name="Explanatory Text 4" xfId="656"/>
    <cellStyle name="Explanatory Text 5" xfId="657"/>
    <cellStyle name="Explanatory Text 6" xfId="658"/>
    <cellStyle name="Explanatory Text 7" xfId="659"/>
    <cellStyle name="Explanatory Text 8" xfId="660"/>
    <cellStyle name="Explanatory Text 9" xfId="661"/>
    <cellStyle name="Fixed" xfId="662"/>
    <cellStyle name="Good 10" xfId="663"/>
    <cellStyle name="Good 11" xfId="664"/>
    <cellStyle name="Good 12" xfId="665"/>
    <cellStyle name="Good 13" xfId="666"/>
    <cellStyle name="Good 14" xfId="667"/>
    <cellStyle name="Good 2" xfId="668"/>
    <cellStyle name="Good 2 2" xfId="669"/>
    <cellStyle name="Good 2 2 2" xfId="1246"/>
    <cellStyle name="Good 2 3" xfId="670"/>
    <cellStyle name="Good 2 4" xfId="671"/>
    <cellStyle name="Good 2 5" xfId="672"/>
    <cellStyle name="Good 2 6" xfId="673"/>
    <cellStyle name="Good 3" xfId="674"/>
    <cellStyle name="Good 3 2" xfId="675"/>
    <cellStyle name="Good 3 3" xfId="676"/>
    <cellStyle name="Good 4" xfId="677"/>
    <cellStyle name="Good 5" xfId="678"/>
    <cellStyle name="Good 6" xfId="679"/>
    <cellStyle name="Good 7" xfId="680"/>
    <cellStyle name="Good 8" xfId="681"/>
    <cellStyle name="Good 9" xfId="682"/>
    <cellStyle name="Heading 1 10" xfId="683"/>
    <cellStyle name="Heading 1 11" xfId="684"/>
    <cellStyle name="Heading 1 12" xfId="685"/>
    <cellStyle name="Heading 1 13" xfId="686"/>
    <cellStyle name="Heading 1 14" xfId="687"/>
    <cellStyle name="Heading 1 2" xfId="688"/>
    <cellStyle name="Heading 1 2 2" xfId="689"/>
    <cellStyle name="Heading 1 2 2 2" xfId="1247"/>
    <cellStyle name="Heading 1 2 3" xfId="690"/>
    <cellStyle name="Heading 1 2 4" xfId="691"/>
    <cellStyle name="Heading 1 2 5" xfId="692"/>
    <cellStyle name="Heading 1 2 6" xfId="693"/>
    <cellStyle name="Heading 1 3" xfId="694"/>
    <cellStyle name="Heading 1 3 2" xfId="695"/>
    <cellStyle name="Heading 1 3 3" xfId="696"/>
    <cellStyle name="Heading 1 4" xfId="697"/>
    <cellStyle name="Heading 1 5" xfId="698"/>
    <cellStyle name="Heading 1 6" xfId="699"/>
    <cellStyle name="Heading 1 7" xfId="700"/>
    <cellStyle name="Heading 1 8" xfId="701"/>
    <cellStyle name="Heading 1 9" xfId="702"/>
    <cellStyle name="Heading 2 10" xfId="703"/>
    <cellStyle name="Heading 2 11" xfId="704"/>
    <cellStyle name="Heading 2 12" xfId="705"/>
    <cellStyle name="Heading 2 13" xfId="706"/>
    <cellStyle name="Heading 2 14" xfId="707"/>
    <cellStyle name="Heading 2 2" xfId="708"/>
    <cellStyle name="Heading 2 2 2" xfId="709"/>
    <cellStyle name="Heading 2 2 2 2" xfId="1248"/>
    <cellStyle name="Heading 2 2 3" xfId="710"/>
    <cellStyle name="Heading 2 2 4" xfId="711"/>
    <cellStyle name="Heading 2 2 5" xfId="712"/>
    <cellStyle name="Heading 2 2 6" xfId="713"/>
    <cellStyle name="Heading 2 3" xfId="714"/>
    <cellStyle name="Heading 2 3 2" xfId="715"/>
    <cellStyle name="Heading 2 3 3" xfId="716"/>
    <cellStyle name="Heading 2 4" xfId="717"/>
    <cellStyle name="Heading 2 5" xfId="718"/>
    <cellStyle name="Heading 2 6" xfId="719"/>
    <cellStyle name="Heading 2 7" xfId="720"/>
    <cellStyle name="Heading 2 8" xfId="721"/>
    <cellStyle name="Heading 2 9" xfId="722"/>
    <cellStyle name="Heading 3 10" xfId="723"/>
    <cellStyle name="Heading 3 11" xfId="724"/>
    <cellStyle name="Heading 3 12" xfId="725"/>
    <cellStyle name="Heading 3 13" xfId="726"/>
    <cellStyle name="Heading 3 14" xfId="727"/>
    <cellStyle name="Heading 3 2" xfId="728"/>
    <cellStyle name="Heading 3 2 2" xfId="729"/>
    <cellStyle name="Heading 3 2 2 2" xfId="1249"/>
    <cellStyle name="Heading 3 2 3" xfId="730"/>
    <cellStyle name="Heading 3 2 4" xfId="731"/>
    <cellStyle name="Heading 3 2 5" xfId="732"/>
    <cellStyle name="Heading 3 2 6" xfId="733"/>
    <cellStyle name="Heading 3 3" xfId="734"/>
    <cellStyle name="Heading 3 3 2" xfId="735"/>
    <cellStyle name="Heading 3 3 3" xfId="736"/>
    <cellStyle name="Heading 3 4" xfId="737"/>
    <cellStyle name="Heading 3 5" xfId="738"/>
    <cellStyle name="Heading 3 6" xfId="739"/>
    <cellStyle name="Heading 3 7" xfId="740"/>
    <cellStyle name="Heading 3 8" xfId="741"/>
    <cellStyle name="Heading 3 9" xfId="742"/>
    <cellStyle name="Heading 4 10" xfId="743"/>
    <cellStyle name="Heading 4 11" xfId="744"/>
    <cellStyle name="Heading 4 12" xfId="745"/>
    <cellStyle name="Heading 4 13" xfId="746"/>
    <cellStyle name="Heading 4 14" xfId="747"/>
    <cellStyle name="Heading 4 2" xfId="748"/>
    <cellStyle name="Heading 4 2 2" xfId="749"/>
    <cellStyle name="Heading 4 2 2 2" xfId="1250"/>
    <cellStyle name="Heading 4 2 3" xfId="750"/>
    <cellStyle name="Heading 4 2 4" xfId="751"/>
    <cellStyle name="Heading 4 2 5" xfId="752"/>
    <cellStyle name="Heading 4 2 6" xfId="753"/>
    <cellStyle name="Heading 4 3" xfId="754"/>
    <cellStyle name="Heading 4 3 2" xfId="755"/>
    <cellStyle name="Heading 4 3 3" xfId="756"/>
    <cellStyle name="Heading 4 4" xfId="757"/>
    <cellStyle name="Heading 4 5" xfId="758"/>
    <cellStyle name="Heading 4 6" xfId="759"/>
    <cellStyle name="Heading 4 7" xfId="760"/>
    <cellStyle name="Heading 4 8" xfId="761"/>
    <cellStyle name="Heading 4 9" xfId="762"/>
    <cellStyle name="HEADING1" xfId="763"/>
    <cellStyle name="HEADING2" xfId="764"/>
    <cellStyle name="imf-one decimal" xfId="765"/>
    <cellStyle name="imf-zero decimal" xfId="766"/>
    <cellStyle name="Input 10" xfId="767"/>
    <cellStyle name="Input 11" xfId="768"/>
    <cellStyle name="Input 12" xfId="769"/>
    <cellStyle name="Input 13" xfId="770"/>
    <cellStyle name="Input 14" xfId="771"/>
    <cellStyle name="Input 2" xfId="772"/>
    <cellStyle name="Input 2 2" xfId="773"/>
    <cellStyle name="Input 2 2 2" xfId="1251"/>
    <cellStyle name="Input 2 3" xfId="774"/>
    <cellStyle name="Input 2 4" xfId="775"/>
    <cellStyle name="Input 2 5" xfId="776"/>
    <cellStyle name="Input 2 6" xfId="777"/>
    <cellStyle name="Input 3" xfId="778"/>
    <cellStyle name="Input 3 2" xfId="779"/>
    <cellStyle name="Input 3 3" xfId="780"/>
    <cellStyle name="Input 4" xfId="781"/>
    <cellStyle name="Input 5" xfId="782"/>
    <cellStyle name="Input 6" xfId="783"/>
    <cellStyle name="Input 7" xfId="784"/>
    <cellStyle name="Input 8" xfId="785"/>
    <cellStyle name="Input 9" xfId="786"/>
    <cellStyle name="Linked Cell 10" xfId="787"/>
    <cellStyle name="Linked Cell 11" xfId="788"/>
    <cellStyle name="Linked Cell 12" xfId="789"/>
    <cellStyle name="Linked Cell 13" xfId="790"/>
    <cellStyle name="Linked Cell 14" xfId="791"/>
    <cellStyle name="Linked Cell 2" xfId="792"/>
    <cellStyle name="Linked Cell 2 2" xfId="793"/>
    <cellStyle name="Linked Cell 2 2 2" xfId="1252"/>
    <cellStyle name="Linked Cell 2 3" xfId="794"/>
    <cellStyle name="Linked Cell 2 4" xfId="795"/>
    <cellStyle name="Linked Cell 2 5" xfId="796"/>
    <cellStyle name="Linked Cell 2 6" xfId="797"/>
    <cellStyle name="Linked Cell 3" xfId="798"/>
    <cellStyle name="Linked Cell 3 2" xfId="799"/>
    <cellStyle name="Linked Cell 3 3" xfId="800"/>
    <cellStyle name="Linked Cell 4" xfId="801"/>
    <cellStyle name="Linked Cell 5" xfId="802"/>
    <cellStyle name="Linked Cell 6" xfId="803"/>
    <cellStyle name="Linked Cell 7" xfId="804"/>
    <cellStyle name="Linked Cell 8" xfId="805"/>
    <cellStyle name="Linked Cell 9" xfId="806"/>
    <cellStyle name="Millares [0]_11.1.3. bis" xfId="807"/>
    <cellStyle name="Millares_11.1.3. bis" xfId="808"/>
    <cellStyle name="Moneda [0]_11.1.3. bis" xfId="809"/>
    <cellStyle name="Moneda_11.1.3. bis" xfId="810"/>
    <cellStyle name="Neutral 10" xfId="811"/>
    <cellStyle name="Neutral 11" xfId="812"/>
    <cellStyle name="Neutral 12" xfId="813"/>
    <cellStyle name="Neutral 13" xfId="814"/>
    <cellStyle name="Neutral 14" xfId="815"/>
    <cellStyle name="Neutral 2" xfId="816"/>
    <cellStyle name="Neutral 2 2" xfId="817"/>
    <cellStyle name="Neutral 2 2 2" xfId="1253"/>
    <cellStyle name="Neutral 2 3" xfId="818"/>
    <cellStyle name="Neutral 2 4" xfId="819"/>
    <cellStyle name="Neutral 2 5" xfId="820"/>
    <cellStyle name="Neutral 2 6" xfId="821"/>
    <cellStyle name="Neutral 3" xfId="822"/>
    <cellStyle name="Neutral 3 2" xfId="823"/>
    <cellStyle name="Neutral 3 3" xfId="824"/>
    <cellStyle name="Neutral 4" xfId="825"/>
    <cellStyle name="Neutral 5" xfId="826"/>
    <cellStyle name="Neutral 6" xfId="827"/>
    <cellStyle name="Neutral 7" xfId="828"/>
    <cellStyle name="Neutral 8" xfId="829"/>
    <cellStyle name="Neutral 9" xfId="830"/>
    <cellStyle name="Normal" xfId="0" builtinId="0"/>
    <cellStyle name="Normal - Style1" xfId="1"/>
    <cellStyle name="Normal - Style1 2" xfId="831"/>
    <cellStyle name="Normal - Style1 3" xfId="832"/>
    <cellStyle name="Normal - Style2" xfId="833"/>
    <cellStyle name="Normal 10" xfId="834"/>
    <cellStyle name="Normal 10 2" xfId="835"/>
    <cellStyle name="Normal 10 3" xfId="836"/>
    <cellStyle name="Normal 10 4" xfId="837"/>
    <cellStyle name="Normal 10 5" xfId="838"/>
    <cellStyle name="Normal 10 6" xfId="839"/>
    <cellStyle name="Normal 10 7" xfId="840"/>
    <cellStyle name="Normal 10 8" xfId="841"/>
    <cellStyle name="Normal 10 9" xfId="842"/>
    <cellStyle name="Normal 11" xfId="843"/>
    <cellStyle name="Normal 11 2" xfId="844"/>
    <cellStyle name="Normal 11 3" xfId="845"/>
    <cellStyle name="Normal 11 4" xfId="846"/>
    <cellStyle name="Normal 11 5" xfId="847"/>
    <cellStyle name="Normal 11 6" xfId="848"/>
    <cellStyle name="Normal 11 7" xfId="849"/>
    <cellStyle name="Normal 11 8" xfId="850"/>
    <cellStyle name="Normal 11 9" xfId="851"/>
    <cellStyle name="Normal 118" xfId="1355"/>
    <cellStyle name="Normal 12" xfId="852"/>
    <cellStyle name="Normal 12 10" xfId="9"/>
    <cellStyle name="Normal 12 2" xfId="853"/>
    <cellStyle name="Normal 12 3" xfId="854"/>
    <cellStyle name="Normal 12 4" xfId="855"/>
    <cellStyle name="Normal 12 5" xfId="856"/>
    <cellStyle name="Normal 12 6" xfId="857"/>
    <cellStyle name="Normal 12 7" xfId="858"/>
    <cellStyle name="Normal 12 8" xfId="859"/>
    <cellStyle name="Normal 12 9" xfId="860"/>
    <cellStyle name="Normal 13" xfId="861"/>
    <cellStyle name="Normal 13 2" xfId="862"/>
    <cellStyle name="Normal 13 3" xfId="863"/>
    <cellStyle name="Normal 13 4" xfId="864"/>
    <cellStyle name="Normal 13 5" xfId="865"/>
    <cellStyle name="Normal 13 6" xfId="866"/>
    <cellStyle name="Normal 13 7" xfId="867"/>
    <cellStyle name="Normal 13 8" xfId="868"/>
    <cellStyle name="Normal 13 9" xfId="869"/>
    <cellStyle name="Normal 14" xfId="870"/>
    <cellStyle name="Normal 15" xfId="871"/>
    <cellStyle name="Normal 15 2" xfId="32"/>
    <cellStyle name="Normal 15 2 2" xfId="872"/>
    <cellStyle name="Normal 15 2 3" xfId="1184"/>
    <cellStyle name="Normal 15 2 4" xfId="1319"/>
    <cellStyle name="Normal 15 3" xfId="873"/>
    <cellStyle name="Normal 15 3 2" xfId="874"/>
    <cellStyle name="Normal 15 3 2 2" xfId="1185"/>
    <cellStyle name="Normal 15 3 2 3" xfId="1274"/>
    <cellStyle name="Normal 15 3 2 3 2" xfId="1275"/>
    <cellStyle name="Normal 15 3 2 4" xfId="1276"/>
    <cellStyle name="Normal 15 3 2 5 2" xfId="1356"/>
    <cellStyle name="Normal 15 3 2 5 2 2" xfId="1357"/>
    <cellStyle name="Normal 15 3 2 8" xfId="1495"/>
    <cellStyle name="Normal 15 4" xfId="875"/>
    <cellStyle name="Normal 15 4 2" xfId="8"/>
    <cellStyle name="Normal 15 4 3" xfId="1306"/>
    <cellStyle name="Normal 15 5" xfId="1186"/>
    <cellStyle name="Normal 15_База" xfId="876"/>
    <cellStyle name="Normal 16" xfId="877"/>
    <cellStyle name="Normal 16 2" xfId="878"/>
    <cellStyle name="Normal 16 2 2" xfId="879"/>
    <cellStyle name="Normal 16 2 2 2" xfId="1277"/>
    <cellStyle name="Normal 16 2 2 2 2" xfId="1278"/>
    <cellStyle name="Normal 16 2 2 2 3" xfId="1279"/>
    <cellStyle name="Normal 16 2 2 2 4" xfId="1280"/>
    <cellStyle name="Normal 16 2 2 2 5" xfId="1281"/>
    <cellStyle name="Normal 16 3" xfId="50"/>
    <cellStyle name="Normal 16 3 2" xfId="880"/>
    <cellStyle name="Normal 16 3 2 2" xfId="1434"/>
    <cellStyle name="Normal 16 3 3" xfId="1311"/>
    <cellStyle name="Normal 16 3 3 2" xfId="1358"/>
    <cellStyle name="Normal 16 3 3 2 2" xfId="1449"/>
    <cellStyle name="Normal 16 3 3 2 2 2" xfId="1510"/>
    <cellStyle name="Normal 16 3 3 3" xfId="1448"/>
    <cellStyle name="Normal 16 3 4" xfId="1352"/>
    <cellStyle name="Normal 16 3 4 2" xfId="1447"/>
    <cellStyle name="Normal 16 3 5" xfId="1359"/>
    <cellStyle name="Normal 16 3 5 2" xfId="1386"/>
    <cellStyle name="Normal 16 3 5 2 2" xfId="1497"/>
    <cellStyle name="Normal 16 3 5 2 2 2" xfId="1506"/>
    <cellStyle name="Normal 16 3 5 3" xfId="1459"/>
    <cellStyle name="Normal 16 3 6" xfId="1396"/>
    <cellStyle name="Normal 16 3 7" xfId="1560"/>
    <cellStyle name="Normal 16_Активности_31.12.2010" xfId="31"/>
    <cellStyle name="Normal 17" xfId="881"/>
    <cellStyle name="Normal 17 2" xfId="882"/>
    <cellStyle name="Normal 17 3" xfId="10"/>
    <cellStyle name="Normal 17 3 2" xfId="1283"/>
    <cellStyle name="Normal 17 3 3" xfId="1282"/>
    <cellStyle name="Normal 18" xfId="883"/>
    <cellStyle name="Normal 19" xfId="884"/>
    <cellStyle name="Normal 19 2" xfId="11"/>
    <cellStyle name="Normal 19 2 2" xfId="1187"/>
    <cellStyle name="Normal 19 2 2 2" xfId="1443"/>
    <cellStyle name="Normal 19 2 3" xfId="1561"/>
    <cellStyle name="Normal 19 3" xfId="1313"/>
    <cellStyle name="Normal 19 3 2" xfId="1450"/>
    <cellStyle name="Normal 19 4" xfId="1360"/>
    <cellStyle name="Normal 19 5" xfId="1361"/>
    <cellStyle name="Normal 19 5 2" xfId="1461"/>
    <cellStyle name="Normal 19 6" xfId="1385"/>
    <cellStyle name="Normal 19 6 2" xfId="1496"/>
    <cellStyle name="Normal 19 7" xfId="1435"/>
    <cellStyle name="Normal 2" xfId="885"/>
    <cellStyle name="Normal 2 10" xfId="886"/>
    <cellStyle name="Normal 2 10 2" xfId="887"/>
    <cellStyle name="Normal 2 10 3" xfId="888"/>
    <cellStyle name="Normal 2 11" xfId="889"/>
    <cellStyle name="Normal 2 12" xfId="890"/>
    <cellStyle name="Normal 2 12 2" xfId="51"/>
    <cellStyle name="Normal 2 12 3" xfId="891"/>
    <cellStyle name="Normal 2 12 4" xfId="1320"/>
    <cellStyle name="Normal 2 13" xfId="46"/>
    <cellStyle name="Normal 2 13 2" xfId="892"/>
    <cellStyle name="Normal 2 13 2 2" xfId="1436"/>
    <cellStyle name="Normal 2 13 2 3" xfId="1563"/>
    <cellStyle name="Normal 2 13 3" xfId="1362"/>
    <cellStyle name="Normal 2 13 3 2" xfId="1382"/>
    <cellStyle name="Normal 2 13 3 2 2" xfId="1492"/>
    <cellStyle name="Normal 2 13 3 3" xfId="1469"/>
    <cellStyle name="Normal 2 13 4" xfId="1395"/>
    <cellStyle name="Normal 2 13 5" xfId="1509"/>
    <cellStyle name="Normal 2 13 6" xfId="1562"/>
    <cellStyle name="Normal 2 14" xfId="893"/>
    <cellStyle name="Normal 2 15" xfId="894"/>
    <cellStyle name="Normal 2 16" xfId="895"/>
    <cellStyle name="Normal 2 16 2" xfId="1363"/>
    <cellStyle name="Normal 2 16 2 2" xfId="1462"/>
    <cellStyle name="Normal 2 16 3" xfId="1564"/>
    <cellStyle name="Normal 2 2" xfId="896"/>
    <cellStyle name="Normal 2 2 2" xfId="897"/>
    <cellStyle name="Normal 2 2 2 2" xfId="47"/>
    <cellStyle name="Normal 2 2 2 2 2" xfId="1501"/>
    <cellStyle name="Normal 2 2 3" xfId="898"/>
    <cellStyle name="Normal 2 2 3 2" xfId="1254"/>
    <cellStyle name="Normal 2 2 4" xfId="899"/>
    <cellStyle name="Normal 2 2 5" xfId="1364"/>
    <cellStyle name="Normal 2 3" xfId="900"/>
    <cellStyle name="Normal 2 3 2" xfId="901"/>
    <cellStyle name="Normal 2 3 3" xfId="1321"/>
    <cellStyle name="Normal 2 4" xfId="902"/>
    <cellStyle name="Normal 2 4 2" xfId="903"/>
    <cellStyle name="Normal 2 4 3" xfId="904"/>
    <cellStyle name="Normal 2 5" xfId="7"/>
    <cellStyle name="Normal 2 5 2" xfId="49"/>
    <cellStyle name="Normal 2 5 3" xfId="1322"/>
    <cellStyle name="Normal 2 5 3 2" xfId="1472"/>
    <cellStyle name="Normal 2 5 4" xfId="1389"/>
    <cellStyle name="Normal 2 5 4 2" xfId="1500"/>
    <cellStyle name="Normal 2 5 5" xfId="1393"/>
    <cellStyle name="Normal 2 5 6" xfId="1565"/>
    <cellStyle name="Normal 2 6" xfId="905"/>
    <cellStyle name="Normal 2 6 2" xfId="906"/>
    <cellStyle name="Normal 2 7" xfId="907"/>
    <cellStyle name="Normal 2 7 2" xfId="908"/>
    <cellStyle name="Normal 2 8" xfId="909"/>
    <cellStyle name="Normal 2 8 2" xfId="910"/>
    <cellStyle name="Normal 2 9" xfId="911"/>
    <cellStyle name="Normal 2 9 2" xfId="912"/>
    <cellStyle name="Normal 2_Aneks-30.09.2008" xfId="913"/>
    <cellStyle name="Normal 20" xfId="914"/>
    <cellStyle name="Normal 20 2" xfId="39"/>
    <cellStyle name="Normal 20 3" xfId="1188"/>
    <cellStyle name="Normal 20 4" xfId="1323"/>
    <cellStyle name="Normal 21" xfId="915"/>
    <cellStyle name="Normal 21 2" xfId="12"/>
    <cellStyle name="Normal 21 2 2" xfId="916"/>
    <cellStyle name="Normal 21 3" xfId="1189"/>
    <cellStyle name="Normal 21 3 2" xfId="1444"/>
    <cellStyle name="Normal 21 3 3" xfId="1566"/>
    <cellStyle name="Normal 21 4" xfId="1284"/>
    <cellStyle name="Normal 21 4 2" xfId="1308"/>
    <cellStyle name="Normal 21 4 2 2" xfId="1463"/>
    <cellStyle name="Normal 21 5" xfId="1437"/>
    <cellStyle name="Normal 22" xfId="917"/>
    <cellStyle name="Normal 22 2" xfId="13"/>
    <cellStyle name="Normal 22 2 2" xfId="1190"/>
    <cellStyle name="Normal 23" xfId="918"/>
    <cellStyle name="Normal 23 2" xfId="1191"/>
    <cellStyle name="Normal 23 2 2" xfId="1192"/>
    <cellStyle name="Normal 23 2 3" xfId="1285"/>
    <cellStyle name="Normal 23 2 4" xfId="1286"/>
    <cellStyle name="Normal 23 3" xfId="1324"/>
    <cellStyle name="Normal 24" xfId="919"/>
    <cellStyle name="Normal 24 2" xfId="920"/>
    <cellStyle name="Normal 24 2 2" xfId="921"/>
    <cellStyle name="Normal 24 2 2 2" xfId="1307"/>
    <cellStyle name="Normal 24 2 2 3" xfId="1440"/>
    <cellStyle name="Normal 24 2 3" xfId="1312"/>
    <cellStyle name="Normal 24 2 3 2" xfId="1451"/>
    <cellStyle name="Normal 24 2 4" xfId="1365"/>
    <cellStyle name="Normal 24 2 4 2" xfId="1452"/>
    <cellStyle name="Normal 24 2 5" xfId="1439"/>
    <cellStyle name="Normal 24 2 6" xfId="1567"/>
    <cellStyle name="Normal 24 3" xfId="14"/>
    <cellStyle name="Normal 24 4" xfId="1438"/>
    <cellStyle name="Normal 25" xfId="922"/>
    <cellStyle name="Normal 25 2" xfId="1298"/>
    <cellStyle name="Normal 25 2 2" xfId="1464"/>
    <cellStyle name="Normal 26" xfId="923"/>
    <cellStyle name="Normal 26 2" xfId="15"/>
    <cellStyle name="Normal 26 3" xfId="1299"/>
    <cellStyle name="Normal 27" xfId="924"/>
    <cellStyle name="Normal 27 2" xfId="925"/>
    <cellStyle name="Normal 27 3" xfId="16"/>
    <cellStyle name="Normal 27 4" xfId="1300"/>
    <cellStyle name="Normal 28" xfId="926"/>
    <cellStyle name="Normal 28 2" xfId="927"/>
    <cellStyle name="Normal 28 3" xfId="17"/>
    <cellStyle name="Normal 28 4" xfId="1301"/>
    <cellStyle name="Normal 29" xfId="928"/>
    <cellStyle name="Normal 29 2" xfId="929"/>
    <cellStyle name="Normal 29 3" xfId="18"/>
    <cellStyle name="Normal 29 3 2" xfId="1193"/>
    <cellStyle name="Normal 3" xfId="43"/>
    <cellStyle name="Normal 3 10" xfId="44"/>
    <cellStyle name="Normal 3 11" xfId="930"/>
    <cellStyle name="Normal 3 12" xfId="1255"/>
    <cellStyle name="Normal 3 2" xfId="931"/>
    <cellStyle name="Normal 3 2 2" xfId="1325"/>
    <cellStyle name="Normal 3 3" xfId="4"/>
    <cellStyle name="Normal 3 4" xfId="932"/>
    <cellStyle name="Normal 3 5" xfId="933"/>
    <cellStyle name="Normal 3 6" xfId="934"/>
    <cellStyle name="Normal 3 7" xfId="935"/>
    <cellStyle name="Normal 3 7 2" xfId="1194"/>
    <cellStyle name="Normal 3 8" xfId="936"/>
    <cellStyle name="Normal 3 9" xfId="937"/>
    <cellStyle name="Normal 3_aneks depoziti" xfId="938"/>
    <cellStyle name="Normal 30" xfId="939"/>
    <cellStyle name="Normal 30 2" xfId="19"/>
    <cellStyle name="Normal 30 2 2" xfId="940"/>
    <cellStyle name="Normal 31" xfId="941"/>
    <cellStyle name="Normal 31 2" xfId="20"/>
    <cellStyle name="Normal 31 2 2" xfId="1195"/>
    <cellStyle name="Normal 31 2 2 2" xfId="1445"/>
    <cellStyle name="Normal 31 2 2 2 2" xfId="1578"/>
    <cellStyle name="Normal 31 2 3" xfId="1568"/>
    <cellStyle name="Normal 31 3" xfId="1366"/>
    <cellStyle name="Normal 31 3 2" xfId="1383"/>
    <cellStyle name="Normal 31 3 2 2" xfId="1493"/>
    <cellStyle name="Normal 31 3 3" xfId="1470"/>
    <cellStyle name="Normal 31 4" xfId="1390"/>
    <cellStyle name="Normal 32" xfId="45"/>
    <cellStyle name="Normal 32 2" xfId="21"/>
    <cellStyle name="Normal 32 2 2" xfId="1196"/>
    <cellStyle name="Normal 33" xfId="42"/>
    <cellStyle name="Normal 33 2" xfId="23"/>
    <cellStyle name="Normal 33 2 2" xfId="1502"/>
    <cellStyle name="Normal 33 3" xfId="1367"/>
    <cellStyle name="Normal 33 3 2" xfId="1381"/>
    <cellStyle name="Normal 33 3 2 2" xfId="1491"/>
    <cellStyle name="Normal 33 3 3" xfId="1468"/>
    <cellStyle name="Normal 33 4" xfId="1394"/>
    <cellStyle name="Normal 33 5" xfId="1508"/>
    <cellStyle name="Normal 34" xfId="942"/>
    <cellStyle name="Normal 34 2" xfId="22"/>
    <cellStyle name="Normal 34 3" xfId="1503"/>
    <cellStyle name="Normal 35" xfId="943"/>
    <cellStyle name="Normal 35 2" xfId="24"/>
    <cellStyle name="Normal 35 3" xfId="1504"/>
    <cellStyle name="Normal 36" xfId="944"/>
    <cellStyle name="Normal 36 2" xfId="25"/>
    <cellStyle name="Normal 37" xfId="945"/>
    <cellStyle name="Normal 37 2" xfId="26"/>
    <cellStyle name="Normal 38" xfId="946"/>
    <cellStyle name="Normal 38 2" xfId="27"/>
    <cellStyle name="Normal 39" xfId="947"/>
    <cellStyle name="Normal 39 2" xfId="1197"/>
    <cellStyle name="Normal 39 3" xfId="1368"/>
    <cellStyle name="Normal 39 3 2" xfId="1453"/>
    <cellStyle name="Normal 4" xfId="948"/>
    <cellStyle name="Normal 4 10" xfId="949"/>
    <cellStyle name="Normal 4 11" xfId="950"/>
    <cellStyle name="Normal 4 2" xfId="48"/>
    <cellStyle name="Normal 4 2 2" xfId="951"/>
    <cellStyle name="Normal 4 3" xfId="952"/>
    <cellStyle name="Normal 4 4" xfId="953"/>
    <cellStyle name="Normal 4 5" xfId="954"/>
    <cellStyle name="Normal 4 6" xfId="955"/>
    <cellStyle name="Normal 4 7" xfId="956"/>
    <cellStyle name="Normal 4 8" xfId="957"/>
    <cellStyle name="Normal 4 9" xfId="958"/>
    <cellStyle name="Normal 4_Profitabilnost 30.09.2009_za 31.12.2009" xfId="959"/>
    <cellStyle name="Normal 40" xfId="960"/>
    <cellStyle name="Normal 40 2" xfId="28"/>
    <cellStyle name="Normal 40 3" xfId="1369"/>
    <cellStyle name="Normal 40 3 2" xfId="1454"/>
    <cellStyle name="Normal 41" xfId="961"/>
    <cellStyle name="Normal 41 2" xfId="29"/>
    <cellStyle name="Normal 41 3" xfId="1370"/>
    <cellStyle name="Normal 41 3 2" xfId="1455"/>
    <cellStyle name="Normal 42" xfId="962"/>
    <cellStyle name="Normal 42 2" xfId="30"/>
    <cellStyle name="Normal 42 3" xfId="1371"/>
    <cellStyle name="Normal 42 3 2" xfId="1456"/>
    <cellStyle name="Normal 43" xfId="963"/>
    <cellStyle name="Normal 43 2" xfId="1198"/>
    <cellStyle name="Normal 43 3" xfId="1372"/>
    <cellStyle name="Normal 43 3 2" xfId="1457"/>
    <cellStyle name="Normal 44" xfId="964"/>
    <cellStyle name="Normal 44 2" xfId="1199"/>
    <cellStyle name="Normal 45" xfId="965"/>
    <cellStyle name="Normal 45 2" xfId="1200"/>
    <cellStyle name="Normal 46" xfId="966"/>
    <cellStyle name="Normal 47" xfId="967"/>
    <cellStyle name="Normal 48" xfId="968"/>
    <cellStyle name="Normal 49" xfId="969"/>
    <cellStyle name="Normal 5" xfId="970"/>
    <cellStyle name="Normal 5 10" xfId="2"/>
    <cellStyle name="Normal 5 10 2" xfId="971"/>
    <cellStyle name="Normal 5 2" xfId="972"/>
    <cellStyle name="Normal 5 2 2" xfId="973"/>
    <cellStyle name="Normal 5 3" xfId="974"/>
    <cellStyle name="Normal 5 4" xfId="975"/>
    <cellStyle name="Normal 5 5" xfId="976"/>
    <cellStyle name="Normal 5 6" xfId="977"/>
    <cellStyle name="Normal 5 7" xfId="978"/>
    <cellStyle name="Normal 5 8" xfId="979"/>
    <cellStyle name="Normal 5 9" xfId="980"/>
    <cellStyle name="Normal 50" xfId="981"/>
    <cellStyle name="Normal 51" xfId="982"/>
    <cellStyle name="Normal 52" xfId="983"/>
    <cellStyle name="Normal 53" xfId="984"/>
    <cellStyle name="Normal 54" xfId="985"/>
    <cellStyle name="Normal 55" xfId="986"/>
    <cellStyle name="Normal 56" xfId="987"/>
    <cellStyle name="Normal 57" xfId="988"/>
    <cellStyle name="Normal 58" xfId="989"/>
    <cellStyle name="Normal 59" xfId="990"/>
    <cellStyle name="Normal 6" xfId="991"/>
    <cellStyle name="Normal 6 10" xfId="992"/>
    <cellStyle name="Normal 6 2" xfId="993"/>
    <cellStyle name="Normal 6 3" xfId="994"/>
    <cellStyle name="Normal 6 4" xfId="995"/>
    <cellStyle name="Normal 6 5" xfId="996"/>
    <cellStyle name="Normal 6 6" xfId="997"/>
    <cellStyle name="Normal 6 7" xfId="998"/>
    <cellStyle name="Normal 6 8" xfId="999"/>
    <cellStyle name="Normal 6 9" xfId="1000"/>
    <cellStyle name="Normal 60" xfId="1001"/>
    <cellStyle name="Normal 61" xfId="1002"/>
    <cellStyle name="Normal 62" xfId="1003"/>
    <cellStyle name="Normal 63" xfId="1004"/>
    <cellStyle name="Normal 63 2" xfId="5"/>
    <cellStyle name="Normal 64" xfId="1005"/>
    <cellStyle name="Normal 64 2" xfId="6"/>
    <cellStyle name="Normal 65" xfId="1006"/>
    <cellStyle name="Normal 65 2" xfId="1007"/>
    <cellStyle name="Normal 65 2 2" xfId="1201"/>
    <cellStyle name="Normal 65 2 3" xfId="1287"/>
    <cellStyle name="Normal 65 2 4" xfId="1288"/>
    <cellStyle name="Normal 66" xfId="1008"/>
    <cellStyle name="Normal 66 2" xfId="36"/>
    <cellStyle name="Normal 66 2 2" xfId="1289"/>
    <cellStyle name="Normal 67" xfId="1202"/>
    <cellStyle name="Normal 68" xfId="1176"/>
    <cellStyle name="Normal 68 2" xfId="1290"/>
    <cellStyle name="Normal 69" xfId="1203"/>
    <cellStyle name="Normal 7" xfId="1009"/>
    <cellStyle name="Normal 7 10" xfId="3"/>
    <cellStyle name="Normal 7 10 2" xfId="1326"/>
    <cellStyle name="Normal 7 10 2 2" xfId="1473"/>
    <cellStyle name="Normal 7 10 3" xfId="1388"/>
    <cellStyle name="Normal 7 10 3 2" xfId="1499"/>
    <cellStyle name="Normal 7 10 4" xfId="1392"/>
    <cellStyle name="Normal 7 10 5" xfId="1507"/>
    <cellStyle name="Normal 7 10 6" xfId="1569"/>
    <cellStyle name="Normal 7 2" xfId="1010"/>
    <cellStyle name="Normal 7 3" xfId="1011"/>
    <cellStyle name="Normal 7 4" xfId="1012"/>
    <cellStyle name="Normal 7 5" xfId="1013"/>
    <cellStyle name="Normal 7 6" xfId="1014"/>
    <cellStyle name="Normal 7 7" xfId="1015"/>
    <cellStyle name="Normal 7 8" xfId="1016"/>
    <cellStyle name="Normal 7 9" xfId="1017"/>
    <cellStyle name="Normal 70" xfId="1256"/>
    <cellStyle name="Normal 70 2" xfId="1291"/>
    <cellStyle name="Normal 71" xfId="1257"/>
    <cellStyle name="Normal 71 2" xfId="1327"/>
    <cellStyle name="Normal 71 2 2" xfId="1465"/>
    <cellStyle name="Normal 71 2 3" xfId="1474"/>
    <cellStyle name="Normal 72" xfId="1258"/>
    <cellStyle name="Normal 72 2" xfId="1373"/>
    <cellStyle name="Normal 73" xfId="1259"/>
    <cellStyle name="Normal 73 2" xfId="1328"/>
    <cellStyle name="Normal 73 2 2" xfId="1475"/>
    <cellStyle name="Normal 74" xfId="1260"/>
    <cellStyle name="Normal 74 2" xfId="1329"/>
    <cellStyle name="Normal 74 2 2" xfId="1476"/>
    <cellStyle name="Normal 75" xfId="1261"/>
    <cellStyle name="Normal 75 2" xfId="1330"/>
    <cellStyle name="Normal 75 2 2" xfId="1477"/>
    <cellStyle name="Normal 76" xfId="1262"/>
    <cellStyle name="Normal 77" xfId="1331"/>
    <cellStyle name="Normal 77 2" xfId="1478"/>
    <cellStyle name="Normal 78" xfId="1332"/>
    <cellStyle name="Normal 78 2" xfId="1479"/>
    <cellStyle name="Normal 79" xfId="1333"/>
    <cellStyle name="Normal 8" xfId="1018"/>
    <cellStyle name="Normal 8 2" xfId="1019"/>
    <cellStyle name="Normal 8 3" xfId="1020"/>
    <cellStyle name="Normal 8 4" xfId="1021"/>
    <cellStyle name="Normal 8 5" xfId="1022"/>
    <cellStyle name="Normal 8 6" xfId="1023"/>
    <cellStyle name="Normal 8 7" xfId="1024"/>
    <cellStyle name="Normal 8 8" xfId="1025"/>
    <cellStyle name="Normal 8 9" xfId="1026"/>
    <cellStyle name="Normal 80" xfId="1334"/>
    <cellStyle name="Normal 80 2" xfId="1480"/>
    <cellStyle name="Normal 81" xfId="1335"/>
    <cellStyle name="Normal 81 2" xfId="1481"/>
    <cellStyle name="Normal 82" xfId="1336"/>
    <cellStyle name="Normal 82 2" xfId="1482"/>
    <cellStyle name="Normal 83" xfId="1337"/>
    <cellStyle name="Normal 83 2" xfId="1483"/>
    <cellStyle name="Normal 84" xfId="1338"/>
    <cellStyle name="Normal 84 2" xfId="1484"/>
    <cellStyle name="Normal 85" xfId="1339"/>
    <cellStyle name="Normal 85 2" xfId="1485"/>
    <cellStyle name="Normal 86" xfId="1340"/>
    <cellStyle name="Normal 86 2" xfId="1486"/>
    <cellStyle name="Normal 87" xfId="1341"/>
    <cellStyle name="Normal 87 2" xfId="1487"/>
    <cellStyle name="Normal 88" xfId="1342"/>
    <cellStyle name="Normal 88 2" xfId="1488"/>
    <cellStyle name="Normal 89" xfId="1343"/>
    <cellStyle name="Normal 89 2" xfId="1489"/>
    <cellStyle name="Normal 9" xfId="1027"/>
    <cellStyle name="Normal 9 2" xfId="1028"/>
    <cellStyle name="Normal 9 2 2" xfId="1204"/>
    <cellStyle name="Normal 9 2 3" xfId="1344"/>
    <cellStyle name="Normal 9 3" xfId="1029"/>
    <cellStyle name="Normal 9 4" xfId="1030"/>
    <cellStyle name="Normal 9 5" xfId="1031"/>
    <cellStyle name="Normal 9 6" xfId="1032"/>
    <cellStyle name="Normal 9 7" xfId="1033"/>
    <cellStyle name="Normal 9 8" xfId="1034"/>
    <cellStyle name="Normal 9 9" xfId="1035"/>
    <cellStyle name="Normal 90" xfId="1345"/>
    <cellStyle name="Normal 90 2" xfId="1490"/>
    <cellStyle name="Normal 91" xfId="1387"/>
    <cellStyle name="Normal 91 2" xfId="1498"/>
    <cellStyle name="Normal 92" xfId="1512"/>
    <cellStyle name="Normal_X tabela- naselenie mesecni primanja" xfId="1576"/>
    <cellStyle name="normální_List1" xfId="1036"/>
    <cellStyle name="Note 10" xfId="1037"/>
    <cellStyle name="Note 11" xfId="1038"/>
    <cellStyle name="Note 12" xfId="1039"/>
    <cellStyle name="Note 13" xfId="1040"/>
    <cellStyle name="Note 14" xfId="1041"/>
    <cellStyle name="Note 2" xfId="1042"/>
    <cellStyle name="Note 2 2" xfId="1043"/>
    <cellStyle name="Note 2 2 2" xfId="1263"/>
    <cellStyle name="Note 2 3" xfId="1044"/>
    <cellStyle name="Note 2 4" xfId="1045"/>
    <cellStyle name="Note 2 5" xfId="1046"/>
    <cellStyle name="Note 2 6" xfId="1047"/>
    <cellStyle name="Note 3" xfId="1048"/>
    <cellStyle name="Note 3 2" xfId="1049"/>
    <cellStyle name="Note 3 3" xfId="1050"/>
    <cellStyle name="Note 4" xfId="1051"/>
    <cellStyle name="Note 5" xfId="1052"/>
    <cellStyle name="Note 6" xfId="1053"/>
    <cellStyle name="Note 7" xfId="1054"/>
    <cellStyle name="Note 8" xfId="1055"/>
    <cellStyle name="Note 9" xfId="1056"/>
    <cellStyle name="Output 10" xfId="1057"/>
    <cellStyle name="Output 11" xfId="1058"/>
    <cellStyle name="Output 12" xfId="1059"/>
    <cellStyle name="Output 13" xfId="1060"/>
    <cellStyle name="Output 14" xfId="1061"/>
    <cellStyle name="Output 2" xfId="1062"/>
    <cellStyle name="Output 2 2" xfId="1063"/>
    <cellStyle name="Output 2 2 2" xfId="1264"/>
    <cellStyle name="Output 2 3" xfId="1064"/>
    <cellStyle name="Output 2 4" xfId="1065"/>
    <cellStyle name="Output 2 5" xfId="1066"/>
    <cellStyle name="Output 2 6" xfId="1067"/>
    <cellStyle name="Output 3" xfId="1068"/>
    <cellStyle name="Output 3 2" xfId="1069"/>
    <cellStyle name="Output 3 3" xfId="1070"/>
    <cellStyle name="Output 4" xfId="1071"/>
    <cellStyle name="Output 5" xfId="1072"/>
    <cellStyle name="Output 6" xfId="1073"/>
    <cellStyle name="Output 7" xfId="1074"/>
    <cellStyle name="Output 8" xfId="1075"/>
    <cellStyle name="Output 9" xfId="1076"/>
    <cellStyle name="Percent" xfId="1297" builtinId="5"/>
    <cellStyle name="Percent 10" xfId="1077"/>
    <cellStyle name="Percent 10 2" xfId="1078"/>
    <cellStyle name="Percent 10 2 2" xfId="1216"/>
    <cellStyle name="Percent 10 2 3" xfId="1374"/>
    <cellStyle name="Percent 10 3" xfId="1205"/>
    <cellStyle name="Percent 11" xfId="1079"/>
    <cellStyle name="Percent 11 2" xfId="1302"/>
    <cellStyle name="Percent 11 2 2" xfId="1466"/>
    <cellStyle name="Percent 12" xfId="1080"/>
    <cellStyle name="Percent 12 2" xfId="1206"/>
    <cellStyle name="Percent 13" xfId="1081"/>
    <cellStyle name="Percent 13 2" xfId="1292"/>
    <cellStyle name="Percent 13 3" xfId="1310"/>
    <cellStyle name="Percent 13 3 2" xfId="1467"/>
    <cellStyle name="Percent 13 4" xfId="1570"/>
    <cellStyle name="Percent 14" xfId="1293"/>
    <cellStyle name="Percent 15" xfId="1294"/>
    <cellStyle name="Percent 16" xfId="1295"/>
    <cellStyle name="Percent 17" xfId="1375"/>
    <cellStyle name="Percent 18" xfId="1376"/>
    <cellStyle name="Percent 19" xfId="1377"/>
    <cellStyle name="Percent 2" xfId="1082"/>
    <cellStyle name="Percent 2 2" xfId="1083"/>
    <cellStyle name="Percent 2 2 2" xfId="37"/>
    <cellStyle name="Percent 2 2 3" xfId="1084"/>
    <cellStyle name="Percent 2 3" xfId="40"/>
    <cellStyle name="Percent 2 4" xfId="1085"/>
    <cellStyle name="Percent 2 4 2" xfId="1217"/>
    <cellStyle name="Percent 2 4 2 2" xfId="1577"/>
    <cellStyle name="Percent 2 5" xfId="1086"/>
    <cellStyle name="Percent 2 6" xfId="1087"/>
    <cellStyle name="Percent 2 6 2" xfId="1088"/>
    <cellStyle name="Percent 2 6 3" xfId="1207"/>
    <cellStyle name="Percent 2 6 4" xfId="1296"/>
    <cellStyle name="Percent 2 7" xfId="35"/>
    <cellStyle name="Percent 2 7 2" xfId="1089"/>
    <cellStyle name="Percent 2 7 2 2" xfId="1265"/>
    <cellStyle name="Percent 2 7 2 2 2" xfId="1446"/>
    <cellStyle name="Percent 2 7 2 2 3" xfId="1572"/>
    <cellStyle name="Percent 2 7 2 3" xfId="1441"/>
    <cellStyle name="Percent 2 7 2 4" xfId="1571"/>
    <cellStyle name="Percent 2 7 3" xfId="1208"/>
    <cellStyle name="Percent 2 7 4" xfId="1378"/>
    <cellStyle name="Percent 2 7 5" xfId="1379"/>
    <cellStyle name="Percent 2 7 5 2" xfId="1471"/>
    <cellStyle name="Percent 2 7 6" xfId="1384"/>
    <cellStyle name="Percent 2 7 6 2" xfId="1494"/>
    <cellStyle name="Percent 2 7 7" xfId="1391"/>
    <cellStyle name="Percent 2 8" xfId="1090"/>
    <cellStyle name="Percent 2 9" xfId="1209"/>
    <cellStyle name="Percent 20" xfId="1380"/>
    <cellStyle name="Percent 20 2" xfId="1458"/>
    <cellStyle name="Percent 21" xfId="1511"/>
    <cellStyle name="Percent 3" xfId="41"/>
    <cellStyle name="Percent 3 2" xfId="1092"/>
    <cellStyle name="Percent 3 2 2" xfId="1093"/>
    <cellStyle name="Percent 3 3" xfId="1210"/>
    <cellStyle name="Percent 3 4" xfId="1091"/>
    <cellStyle name="Percent 3 5" xfId="1573"/>
    <cellStyle name="Percent 4" xfId="34"/>
    <cellStyle name="Percent 4 2" xfId="1094"/>
    <cellStyle name="Percent 4 2 2" xfId="1211"/>
    <cellStyle name="Percent 4 3" xfId="1095"/>
    <cellStyle name="Percent 4 3 2" xfId="1096"/>
    <cellStyle name="Percent 4 4" xfId="1212"/>
    <cellStyle name="Percent 5" xfId="1097"/>
    <cellStyle name="Percent 5 2" xfId="1098"/>
    <cellStyle name="Percent 5 3" xfId="1099"/>
    <cellStyle name="Percent 5 4" xfId="1346"/>
    <cellStyle name="Percent 6" xfId="1100"/>
    <cellStyle name="Percent 6 2" xfId="1101"/>
    <cellStyle name="Percent 6 2 2" xfId="1102"/>
    <cellStyle name="Percent 6 3" xfId="1103"/>
    <cellStyle name="Percent 6 4" xfId="1347"/>
    <cellStyle name="Percent 6 5" xfId="1442"/>
    <cellStyle name="Percent 7" xfId="1104"/>
    <cellStyle name="Percent 7 2" xfId="1213"/>
    <cellStyle name="Percent 7 3" xfId="1348"/>
    <cellStyle name="Percent 8" xfId="1105"/>
    <cellStyle name="Percent 8 2" xfId="1214"/>
    <cellStyle name="Percent 8 3" xfId="1349"/>
    <cellStyle name="Percent 9" xfId="1106"/>
    <cellStyle name="Percent 9 2" xfId="1215"/>
    <cellStyle name="Percent 9 3" xfId="1350"/>
    <cellStyle name="percentage difference one decimal" xfId="1107"/>
    <cellStyle name="percentage difference zero decimal" xfId="1108"/>
    <cellStyle name="Style 1" xfId="1109"/>
    <cellStyle name="Style 1 2" xfId="1110"/>
    <cellStyle name="Style 1 3" xfId="1111"/>
    <cellStyle name="Style 1 4" xfId="1351"/>
    <cellStyle name="Title 10" xfId="1112"/>
    <cellStyle name="Title 11" xfId="1113"/>
    <cellStyle name="Title 12" xfId="1114"/>
    <cellStyle name="Title 13" xfId="1115"/>
    <cellStyle name="Title 14" xfId="1116"/>
    <cellStyle name="Title 2" xfId="1117"/>
    <cellStyle name="Title 2 2" xfId="1118"/>
    <cellStyle name="Title 2 2 2" xfId="1266"/>
    <cellStyle name="Title 2 3" xfId="1119"/>
    <cellStyle name="Title 2 4" xfId="1120"/>
    <cellStyle name="Title 2 5" xfId="1121"/>
    <cellStyle name="Title 2 6" xfId="1122"/>
    <cellStyle name="Title 3" xfId="1123"/>
    <cellStyle name="Title 3 2" xfId="1124"/>
    <cellStyle name="Title 3 3" xfId="1125"/>
    <cellStyle name="Title 4" xfId="1126"/>
    <cellStyle name="Title 5" xfId="1127"/>
    <cellStyle name="Title 6" xfId="1128"/>
    <cellStyle name="Title 7" xfId="1129"/>
    <cellStyle name="Title 8" xfId="1130"/>
    <cellStyle name="Title 9" xfId="1131"/>
    <cellStyle name="Total 10" xfId="1132"/>
    <cellStyle name="Total 11" xfId="1133"/>
    <cellStyle name="Total 12" xfId="1134"/>
    <cellStyle name="Total 13" xfId="1135"/>
    <cellStyle name="Total 14" xfId="1136"/>
    <cellStyle name="Total 2" xfId="1137"/>
    <cellStyle name="Total 2 2" xfId="1138"/>
    <cellStyle name="Total 2 2 2" xfId="1267"/>
    <cellStyle name="Total 2 3" xfId="1139"/>
    <cellStyle name="Total 2 4" xfId="1140"/>
    <cellStyle name="Total 2 5" xfId="1141"/>
    <cellStyle name="Total 2 6" xfId="1142"/>
    <cellStyle name="Total 3" xfId="1143"/>
    <cellStyle name="Total 3 2" xfId="1144"/>
    <cellStyle name="Total 3 3" xfId="1145"/>
    <cellStyle name="Total 4" xfId="1146"/>
    <cellStyle name="Total 5" xfId="1147"/>
    <cellStyle name="Total 6" xfId="1148"/>
    <cellStyle name="Total 7" xfId="1149"/>
    <cellStyle name="Total 8" xfId="1150"/>
    <cellStyle name="Total 9" xfId="1151"/>
    <cellStyle name="Warning Text 10" xfId="1152"/>
    <cellStyle name="Warning Text 11" xfId="1153"/>
    <cellStyle name="Warning Text 12" xfId="1154"/>
    <cellStyle name="Warning Text 13" xfId="1155"/>
    <cellStyle name="Warning Text 14" xfId="1156"/>
    <cellStyle name="Warning Text 2" xfId="1157"/>
    <cellStyle name="Warning Text 2 2" xfId="1158"/>
    <cellStyle name="Warning Text 2 2 2" xfId="1268"/>
    <cellStyle name="Warning Text 2 3" xfId="1159"/>
    <cellStyle name="Warning Text 2 4" xfId="1160"/>
    <cellStyle name="Warning Text 2 5" xfId="1161"/>
    <cellStyle name="Warning Text 2 6" xfId="1162"/>
    <cellStyle name="Warning Text 3" xfId="1163"/>
    <cellStyle name="Warning Text 3 2" xfId="1164"/>
    <cellStyle name="Warning Text 3 3" xfId="1165"/>
    <cellStyle name="Warning Text 4" xfId="1166"/>
    <cellStyle name="Warning Text 5" xfId="1167"/>
    <cellStyle name="Warning Text 6" xfId="1168"/>
    <cellStyle name="Warning Text 7" xfId="1169"/>
    <cellStyle name="Warning Text 8" xfId="1170"/>
    <cellStyle name="Warning Text 9" xfId="1171"/>
    <cellStyle name="zero" xfId="1172"/>
    <cellStyle name="Валута 2" xfId="1173"/>
    <cellStyle name="Запирка 2" xfId="1174"/>
    <cellStyle name="Запирка 2 2" xfId="1574"/>
    <cellStyle name="Процент 2" xfId="11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3.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4.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ebiase\c\COPIA\CAP10\CAP102\FDOAF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nbrm.mk/BackUp/Istrazuvanje/DanicaU/External%20sektor/informacii/kvartalni/2006/Q4-2006/Q4.2006_finansiski%20pazari/Yield%20Curve%20IV%20kv.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debiase\c\MEMORIA\MEM5\CAPIT6\SUCP3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nbrm.mk/BackUp/DOCUME~1/oliverap/LOCALS~1/Temp/HS/Hs_2004/uvoz_2004/nafta_2004/U_98_defin_2002_1-6_2004_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ndo promedio"/>
      <sheetName val="GRÁFICO DE FONDO POR AFILIADO"/>
      <sheetName val="SimInp1"/>
      <sheetName val="ModDef"/>
      <sheetName val="Model"/>
      <sheetName val="E"/>
      <sheetName val="B"/>
      <sheetName val="transfer"/>
      <sheetName val="C"/>
      <sheetName val="country name lookup"/>
      <sheetName val="table1"/>
      <sheetName val="Cuadro5"/>
    </sheetNames>
    <sheetDataSet>
      <sheetData sheetId="0" refreshError="1">
        <row r="37">
          <cell r="A37" t="str">
            <v>CUADRO N° 10.3.1.</v>
          </cell>
        </row>
        <row r="38">
          <cell r="A38" t="str">
            <v>FONDO POR AFILIADO</v>
          </cell>
        </row>
        <row r="42">
          <cell r="C42" t="str">
            <v>VALOR DEL FONDO</v>
          </cell>
          <cell r="F42" t="str">
            <v>AFILIACIÓN</v>
          </cell>
          <cell r="I42" t="str">
            <v>FONDO</v>
          </cell>
        </row>
        <row r="43">
          <cell r="A43" t="str">
            <v>AFJP</v>
          </cell>
          <cell r="B43" t="str">
            <v>VALOR DEL FONDO</v>
          </cell>
          <cell r="C43" t="str">
            <v>A FIN DE CADA MES</v>
          </cell>
          <cell r="F43" t="str">
            <v>TOTAL</v>
          </cell>
          <cell r="I43" t="str">
            <v>POR AFILIADO</v>
          </cell>
          <cell r="J43" t="str">
            <v>FONDO POR AFILIADO</v>
          </cell>
        </row>
        <row r="44">
          <cell r="B44" t="str">
            <v>al 31 de marzo</v>
          </cell>
          <cell r="I44" t="str">
            <v>PROMEDIO</v>
          </cell>
          <cell r="J44" t="str">
            <v>A FIN DE CADA MES</v>
          </cell>
        </row>
        <row r="45">
          <cell r="B45" t="str">
            <v>de 1995</v>
          </cell>
          <cell r="C45" t="str">
            <v>ABRIL</v>
          </cell>
          <cell r="D45" t="str">
            <v>MAYO</v>
          </cell>
          <cell r="E45" t="str">
            <v>JUNIO</v>
          </cell>
          <cell r="F45" t="str">
            <v>MARZO</v>
          </cell>
          <cell r="G45" t="str">
            <v>ABRIL</v>
          </cell>
          <cell r="H45" t="str">
            <v>MAYO</v>
          </cell>
          <cell r="I45" t="str">
            <v>al 31/03/95</v>
          </cell>
          <cell r="J45" t="str">
            <v>ABRIL</v>
          </cell>
          <cell r="K45" t="str">
            <v>MAYO</v>
          </cell>
          <cell r="L45" t="str">
            <v>JUNIO</v>
          </cell>
        </row>
        <row r="46">
          <cell r="A46" t="str">
            <v>ACTIVA</v>
          </cell>
          <cell r="B46">
            <v>31452098</v>
          </cell>
          <cell r="C46">
            <v>36494986</v>
          </cell>
          <cell r="D46">
            <v>41526314</v>
          </cell>
          <cell r="E46">
            <v>44937065</v>
          </cell>
          <cell r="F46">
            <v>116654</v>
          </cell>
          <cell r="G46">
            <v>120833</v>
          </cell>
          <cell r="H46">
            <v>122107</v>
          </cell>
          <cell r="I46">
            <v>276.51654592769728</v>
          </cell>
          <cell r="J46">
            <v>312.84813208291183</v>
          </cell>
          <cell r="K46">
            <v>343.6669949434343</v>
          </cell>
          <cell r="L46">
            <v>368.01383213083608</v>
          </cell>
        </row>
        <row r="47">
          <cell r="A47" t="str">
            <v>AFIANZAR</v>
          </cell>
          <cell r="B47">
            <v>2185662</v>
          </cell>
          <cell r="C47">
            <v>2585118</v>
          </cell>
          <cell r="D47">
            <v>3009941</v>
          </cell>
          <cell r="E47">
            <v>3436491</v>
          </cell>
          <cell r="F47">
            <v>16721</v>
          </cell>
          <cell r="G47">
            <v>17326</v>
          </cell>
          <cell r="H47">
            <v>17765</v>
          </cell>
          <cell r="I47">
            <v>134.7095223420647</v>
          </cell>
          <cell r="J47">
            <v>154.60307397882903</v>
          </cell>
          <cell r="K47">
            <v>173.72394089807227</v>
          </cell>
          <cell r="L47">
            <v>193.44165493948776</v>
          </cell>
        </row>
        <row r="48">
          <cell r="A48" t="str">
            <v>ANTICIPAR</v>
          </cell>
          <cell r="B48">
            <v>24492057</v>
          </cell>
          <cell r="C48">
            <v>28409232</v>
          </cell>
          <cell r="D48">
            <v>32584727</v>
          </cell>
          <cell r="E48">
            <v>36076217</v>
          </cell>
          <cell r="F48">
            <v>116883</v>
          </cell>
          <cell r="G48">
            <v>120552</v>
          </cell>
          <cell r="H48">
            <v>121880</v>
          </cell>
          <cell r="I48">
            <v>215.11432862563237</v>
          </cell>
          <cell r="J48">
            <v>243.0570057236724</v>
          </cell>
          <cell r="K48">
            <v>270.29602992899328</v>
          </cell>
          <cell r="L48">
            <v>295.99784213980968</v>
          </cell>
        </row>
        <row r="49">
          <cell r="A49" t="str">
            <v>ARAUCA BIT</v>
          </cell>
          <cell r="B49">
            <v>15390802</v>
          </cell>
          <cell r="C49">
            <v>18438452</v>
          </cell>
          <cell r="D49">
            <v>21621892</v>
          </cell>
          <cell r="E49">
            <v>24648855</v>
          </cell>
          <cell r="F49">
            <v>68795</v>
          </cell>
          <cell r="G49">
            <v>67520</v>
          </cell>
          <cell r="H49">
            <v>69565</v>
          </cell>
          <cell r="I49">
            <v>231.14865433137089</v>
          </cell>
          <cell r="J49">
            <v>268.0202340286358</v>
          </cell>
          <cell r="K49">
            <v>320.2294431279621</v>
          </cell>
          <cell r="L49">
            <v>354.32839790124342</v>
          </cell>
        </row>
        <row r="50">
          <cell r="A50" t="str">
            <v>CLARIDAD</v>
          </cell>
          <cell r="B50">
            <v>41661660</v>
          </cell>
          <cell r="C50">
            <v>46639115</v>
          </cell>
          <cell r="D50">
            <v>51761079</v>
          </cell>
          <cell r="E50">
            <v>56316686</v>
          </cell>
          <cell r="F50">
            <v>218083</v>
          </cell>
          <cell r="G50">
            <v>221572</v>
          </cell>
          <cell r="H50">
            <v>222842</v>
          </cell>
          <cell r="I50">
            <v>193.62836547175863</v>
          </cell>
          <cell r="J50">
            <v>213.85947093537783</v>
          </cell>
          <cell r="K50">
            <v>233.60839365984873</v>
          </cell>
          <cell r="L50">
            <v>252.72025022213049</v>
          </cell>
        </row>
        <row r="51">
          <cell r="A51" t="str">
            <v>CONSOLIDAR</v>
          </cell>
          <cell r="B51">
            <v>147897887</v>
          </cell>
          <cell r="C51">
            <v>164224088</v>
          </cell>
          <cell r="D51">
            <v>194537665</v>
          </cell>
          <cell r="E51">
            <v>214813454</v>
          </cell>
          <cell r="F51">
            <v>509386</v>
          </cell>
          <cell r="G51">
            <v>524094</v>
          </cell>
          <cell r="H51">
            <v>534033</v>
          </cell>
          <cell r="I51">
            <v>295.33505131994087</v>
          </cell>
          <cell r="J51">
            <v>322.39615537136865</v>
          </cell>
          <cell r="K51">
            <v>371.18849862810868</v>
          </cell>
          <cell r="L51">
            <v>402.24752777450084</v>
          </cell>
        </row>
        <row r="52">
          <cell r="A52" t="str">
            <v>DIGNITAS</v>
          </cell>
          <cell r="B52">
            <v>15938569</v>
          </cell>
          <cell r="C52">
            <v>17642205</v>
          </cell>
          <cell r="D52">
            <v>19536177</v>
          </cell>
          <cell r="F52">
            <v>65389</v>
          </cell>
          <cell r="G52">
            <v>0</v>
          </cell>
          <cell r="H52">
            <v>0</v>
          </cell>
          <cell r="I52">
            <v>237.42133408806529</v>
          </cell>
          <cell r="J52">
            <v>269.80386609368549</v>
          </cell>
        </row>
        <row r="53">
          <cell r="A53" t="str">
            <v>ETHIKA</v>
          </cell>
          <cell r="B53">
            <v>336588</v>
          </cell>
          <cell r="C53">
            <v>434763</v>
          </cell>
          <cell r="D53">
            <v>550406</v>
          </cell>
          <cell r="E53">
            <v>734793</v>
          </cell>
          <cell r="F53">
            <v>1228</v>
          </cell>
          <cell r="G53">
            <v>1333</v>
          </cell>
          <cell r="H53">
            <v>1454</v>
          </cell>
          <cell r="I53">
            <v>296.55330396475773</v>
          </cell>
          <cell r="J53">
            <v>354.04153094462544</v>
          </cell>
          <cell r="K53">
            <v>412.90772693173295</v>
          </cell>
          <cell r="L53">
            <v>505.35969738651994</v>
          </cell>
        </row>
        <row r="54">
          <cell r="A54" t="str">
            <v>FECUNDA</v>
          </cell>
          <cell r="B54">
            <v>23924556</v>
          </cell>
          <cell r="C54">
            <v>27555865</v>
          </cell>
          <cell r="D54">
            <v>31391690</v>
          </cell>
          <cell r="E54">
            <v>35061139</v>
          </cell>
          <cell r="F54">
            <v>108522</v>
          </cell>
          <cell r="G54">
            <v>111843</v>
          </cell>
          <cell r="H54">
            <v>116728</v>
          </cell>
          <cell r="I54">
            <v>226.76229562579974</v>
          </cell>
          <cell r="J54">
            <v>253.91961998488785</v>
          </cell>
          <cell r="K54">
            <v>280.67639458884327</v>
          </cell>
          <cell r="L54">
            <v>300.36614179973958</v>
          </cell>
        </row>
        <row r="55">
          <cell r="A55" t="str">
            <v>FUTURA</v>
          </cell>
          <cell r="B55">
            <v>21372027</v>
          </cell>
          <cell r="C55">
            <v>24996231</v>
          </cell>
          <cell r="D55">
            <v>28384365</v>
          </cell>
          <cell r="E55">
            <v>31406941</v>
          </cell>
          <cell r="F55">
            <v>34952</v>
          </cell>
          <cell r="G55">
            <v>35767</v>
          </cell>
          <cell r="H55">
            <v>36067</v>
          </cell>
          <cell r="I55">
            <v>625.79137385804643</v>
          </cell>
          <cell r="J55">
            <v>715.15881780727852</v>
          </cell>
          <cell r="K55">
            <v>793.59087986132465</v>
          </cell>
          <cell r="L55">
            <v>870.79438267668502</v>
          </cell>
        </row>
        <row r="56">
          <cell r="A56" t="str">
            <v>GENERAR</v>
          </cell>
          <cell r="B56">
            <v>23822153</v>
          </cell>
          <cell r="C56">
            <v>27373552</v>
          </cell>
          <cell r="D56">
            <v>31012520</v>
          </cell>
          <cell r="E56">
            <v>34275931</v>
          </cell>
          <cell r="F56">
            <v>29897</v>
          </cell>
          <cell r="G56">
            <v>30458</v>
          </cell>
          <cell r="H56">
            <v>30801</v>
          </cell>
          <cell r="I56">
            <v>802.71432422414659</v>
          </cell>
          <cell r="J56">
            <v>915.59527711810551</v>
          </cell>
          <cell r="K56">
            <v>1018.2060542386237</v>
          </cell>
          <cell r="L56">
            <v>1112.8187721177883</v>
          </cell>
        </row>
        <row r="57">
          <cell r="A57" t="str">
            <v>JACARANDÁ</v>
          </cell>
          <cell r="B57">
            <v>10799893</v>
          </cell>
          <cell r="C57">
            <v>12276096</v>
          </cell>
          <cell r="D57">
            <v>13930833</v>
          </cell>
          <cell r="E57">
            <v>15156828</v>
          </cell>
          <cell r="F57">
            <v>53494</v>
          </cell>
          <cell r="G57">
            <v>54553</v>
          </cell>
          <cell r="H57">
            <v>54672</v>
          </cell>
          <cell r="I57">
            <v>207.99824740481097</v>
          </cell>
          <cell r="J57">
            <v>229.4854750065428</v>
          </cell>
          <cell r="K57">
            <v>255.36327974630177</v>
          </cell>
          <cell r="L57">
            <v>277.23200175592626</v>
          </cell>
        </row>
        <row r="58">
          <cell r="A58" t="str">
            <v>MÁS VIDA</v>
          </cell>
          <cell r="B58">
            <v>2609412</v>
          </cell>
          <cell r="C58">
            <v>3151231</v>
          </cell>
          <cell r="D58">
            <v>3862167</v>
          </cell>
          <cell r="E58">
            <v>4632247</v>
          </cell>
          <cell r="F58">
            <v>15512</v>
          </cell>
          <cell r="G58">
            <v>18542</v>
          </cell>
          <cell r="H58">
            <v>21700</v>
          </cell>
          <cell r="I58">
            <v>197.56299212598427</v>
          </cell>
          <cell r="J58">
            <v>203.1479499742135</v>
          </cell>
          <cell r="K58">
            <v>208.29290259950383</v>
          </cell>
          <cell r="L58">
            <v>213.46760368663595</v>
          </cell>
        </row>
        <row r="59">
          <cell r="A59" t="str">
            <v>MÁXIMA</v>
          </cell>
          <cell r="B59">
            <v>135750103</v>
          </cell>
          <cell r="C59">
            <v>155718751</v>
          </cell>
          <cell r="D59">
            <v>175988251</v>
          </cell>
          <cell r="E59">
            <v>189550207</v>
          </cell>
          <cell r="F59">
            <v>490909</v>
          </cell>
          <cell r="G59">
            <v>501751</v>
          </cell>
          <cell r="H59">
            <v>511756</v>
          </cell>
          <cell r="I59">
            <v>280.54787496770859</v>
          </cell>
          <cell r="J59">
            <v>317.20492188980035</v>
          </cell>
          <cell r="K59">
            <v>350.74818186710144</v>
          </cell>
          <cell r="L59">
            <v>370.39176287136837</v>
          </cell>
        </row>
        <row r="60">
          <cell r="A60" t="str">
            <v>NACIÓN</v>
          </cell>
          <cell r="B60">
            <v>80076398</v>
          </cell>
          <cell r="C60">
            <v>89247308</v>
          </cell>
          <cell r="D60">
            <v>99444006</v>
          </cell>
          <cell r="E60">
            <v>109883985</v>
          </cell>
          <cell r="F60">
            <v>401972</v>
          </cell>
          <cell r="G60">
            <v>409936</v>
          </cell>
          <cell r="H60">
            <v>412884</v>
          </cell>
          <cell r="I60">
            <v>200.19099499999999</v>
          </cell>
          <cell r="J60">
            <v>222.02369319256067</v>
          </cell>
          <cell r="K60">
            <v>242.58422290308732</v>
          </cell>
          <cell r="L60">
            <v>266.13766820705087</v>
          </cell>
        </row>
        <row r="61">
          <cell r="A61" t="str">
            <v>ORÍGENES</v>
          </cell>
          <cell r="B61">
            <v>66878672</v>
          </cell>
          <cell r="C61">
            <v>79636618</v>
          </cell>
          <cell r="D61">
            <v>94303177</v>
          </cell>
          <cell r="E61">
            <v>104294240</v>
          </cell>
          <cell r="F61">
            <v>344970</v>
          </cell>
          <cell r="G61">
            <v>363379</v>
          </cell>
          <cell r="H61">
            <v>383341</v>
          </cell>
          <cell r="I61">
            <v>200.44018593833823</v>
          </cell>
          <cell r="J61">
            <v>230.85085079862017</v>
          </cell>
          <cell r="K61">
            <v>259.51741019706697</v>
          </cell>
          <cell r="L61">
            <v>272.06648910500053</v>
          </cell>
        </row>
        <row r="62">
          <cell r="A62" t="str">
            <v>PATRIMONIO</v>
          </cell>
          <cell r="B62">
            <v>21411320</v>
          </cell>
          <cell r="C62">
            <v>24080865</v>
          </cell>
          <cell r="D62">
            <v>27396402</v>
          </cell>
          <cell r="E62">
            <v>29306503</v>
          </cell>
          <cell r="F62">
            <v>111090</v>
          </cell>
          <cell r="G62">
            <v>112193</v>
          </cell>
          <cell r="H62">
            <v>112437</v>
          </cell>
          <cell r="I62">
            <v>193.33020316027088</v>
          </cell>
          <cell r="J62">
            <v>216.76897110450986</v>
          </cell>
          <cell r="K62">
            <v>244.1899405488756</v>
          </cell>
          <cell r="L62">
            <v>260.64821188754593</v>
          </cell>
        </row>
        <row r="63">
          <cell r="A63" t="str">
            <v>PREVINTER</v>
          </cell>
          <cell r="B63">
            <v>73314792</v>
          </cell>
          <cell r="C63">
            <v>86799303</v>
          </cell>
          <cell r="D63">
            <v>101588876</v>
          </cell>
          <cell r="E63">
            <v>114659509</v>
          </cell>
          <cell r="F63">
            <v>245409</v>
          </cell>
          <cell r="G63">
            <v>262463</v>
          </cell>
          <cell r="H63">
            <v>277078</v>
          </cell>
          <cell r="I63">
            <v>315.28904408855556</v>
          </cell>
          <cell r="J63">
            <v>353.69241959341343</v>
          </cell>
          <cell r="K63">
            <v>387.0597989049885</v>
          </cell>
          <cell r="L63">
            <v>413.8167194797133</v>
          </cell>
        </row>
        <row r="64">
          <cell r="A64" t="str">
            <v>PREVISOL</v>
          </cell>
          <cell r="B64">
            <v>30352660</v>
          </cell>
          <cell r="C64">
            <v>35584979</v>
          </cell>
          <cell r="D64">
            <v>40583444</v>
          </cell>
          <cell r="E64">
            <v>44446312</v>
          </cell>
          <cell r="F64">
            <v>115299</v>
          </cell>
          <cell r="G64">
            <v>117813</v>
          </cell>
          <cell r="H64">
            <v>117668</v>
          </cell>
          <cell r="I64">
            <v>269.01947228943425</v>
          </cell>
          <cell r="J64">
            <v>308.63215639337722</v>
          </cell>
          <cell r="K64">
            <v>344.47339427737177</v>
          </cell>
          <cell r="L64">
            <v>377.7264166978278</v>
          </cell>
        </row>
        <row r="65">
          <cell r="A65" t="str">
            <v>PROFESIÓN</v>
          </cell>
          <cell r="B65">
            <v>3379487</v>
          </cell>
          <cell r="C65">
            <v>4092347</v>
          </cell>
          <cell r="D65">
            <v>4920419</v>
          </cell>
          <cell r="E65">
            <v>5469379</v>
          </cell>
          <cell r="F65">
            <v>8505</v>
          </cell>
          <cell r="G65">
            <v>9572</v>
          </cell>
          <cell r="H65">
            <v>10427</v>
          </cell>
          <cell r="I65">
            <v>421.69790366858001</v>
          </cell>
          <cell r="J65">
            <v>481.16954732510288</v>
          </cell>
          <cell r="K65">
            <v>514.0429377350606</v>
          </cell>
          <cell r="L65">
            <v>524.54004028004215</v>
          </cell>
        </row>
        <row r="66">
          <cell r="A66" t="str">
            <v>PRORENTA</v>
          </cell>
          <cell r="B66">
            <v>23563913</v>
          </cell>
          <cell r="C66">
            <v>26643232</v>
          </cell>
          <cell r="D66">
            <v>29781493</v>
          </cell>
          <cell r="E66">
            <v>32704930</v>
          </cell>
          <cell r="F66">
            <v>83792</v>
          </cell>
          <cell r="G66">
            <v>85400</v>
          </cell>
          <cell r="H66">
            <v>85973</v>
          </cell>
          <cell r="I66">
            <v>284.33420614426723</v>
          </cell>
          <cell r="J66">
            <v>317.96868436127556</v>
          </cell>
          <cell r="K66">
            <v>348.72942622950819</v>
          </cell>
          <cell r="L66">
            <v>380.40931455224313</v>
          </cell>
        </row>
        <row r="67">
          <cell r="A67" t="str">
            <v>SAN JOSÉ</v>
          </cell>
          <cell r="B67">
            <v>6566701</v>
          </cell>
          <cell r="C67">
            <v>7497400</v>
          </cell>
          <cell r="D67">
            <v>8388411</v>
          </cell>
          <cell r="E67">
            <v>9238586</v>
          </cell>
          <cell r="F67">
            <v>22730</v>
          </cell>
          <cell r="G67">
            <v>23208</v>
          </cell>
          <cell r="H67">
            <v>23322</v>
          </cell>
          <cell r="I67">
            <v>292.89478144513828</v>
          </cell>
          <cell r="J67">
            <v>329.84601847778265</v>
          </cell>
          <cell r="K67">
            <v>361.44480351602897</v>
          </cell>
          <cell r="L67">
            <v>396.13180687762627</v>
          </cell>
        </row>
        <row r="68">
          <cell r="A68" t="str">
            <v>SAVIA</v>
          </cell>
          <cell r="B68">
            <v>4727359</v>
          </cell>
          <cell r="C68">
            <v>5427231</v>
          </cell>
          <cell r="D68">
            <v>5903014</v>
          </cell>
          <cell r="E68">
            <v>6276262</v>
          </cell>
          <cell r="F68">
            <v>44487</v>
          </cell>
          <cell r="G68">
            <v>44550</v>
          </cell>
          <cell r="H68">
            <v>43999</v>
          </cell>
          <cell r="I68">
            <v>105.50021201097994</v>
          </cell>
          <cell r="J68">
            <v>121.99588643873491</v>
          </cell>
          <cell r="K68">
            <v>132.50312008978676</v>
          </cell>
          <cell r="L68">
            <v>142.64556012636652</v>
          </cell>
        </row>
        <row r="69">
          <cell r="A69" t="str">
            <v>SIEMBRA</v>
          </cell>
          <cell r="B69">
            <v>136112479</v>
          </cell>
          <cell r="C69">
            <v>148899642</v>
          </cell>
          <cell r="D69">
            <v>171863998</v>
          </cell>
          <cell r="E69">
            <v>208593775</v>
          </cell>
          <cell r="F69">
            <v>418123</v>
          </cell>
          <cell r="G69">
            <v>493812</v>
          </cell>
          <cell r="H69">
            <v>498958</v>
          </cell>
          <cell r="I69">
            <v>332.34399210846948</v>
          </cell>
          <cell r="J69">
            <v>356.11444957584251</v>
          </cell>
          <cell r="K69">
            <v>348.03528063311546</v>
          </cell>
          <cell r="L69">
            <v>418.05878450691239</v>
          </cell>
        </row>
        <row r="70">
          <cell r="A70" t="str">
            <v>UNIDOS</v>
          </cell>
          <cell r="B70">
            <v>5888660</v>
          </cell>
          <cell r="C70">
            <v>6715538</v>
          </cell>
          <cell r="D70">
            <v>7645222</v>
          </cell>
          <cell r="E70">
            <v>8394786</v>
          </cell>
          <cell r="F70">
            <v>15084</v>
          </cell>
          <cell r="G70">
            <v>15418</v>
          </cell>
          <cell r="H70">
            <v>15642</v>
          </cell>
          <cell r="I70">
            <v>395.50406340251192</v>
          </cell>
          <cell r="J70">
            <v>445.20936091222489</v>
          </cell>
          <cell r="K70">
            <v>495.86340640809442</v>
          </cell>
          <cell r="L70">
            <v>536.68239355581125</v>
          </cell>
        </row>
        <row r="72">
          <cell r="A72" t="str">
            <v>TOTAL</v>
          </cell>
          <cell r="B72">
            <v>949905908</v>
          </cell>
          <cell r="C72">
            <v>1080564148</v>
          </cell>
          <cell r="D72">
            <v>1241516489</v>
          </cell>
          <cell r="E72">
            <v>1364315121</v>
          </cell>
          <cell r="F72">
            <v>3657886</v>
          </cell>
          <cell r="G72">
            <v>3763888</v>
          </cell>
          <cell r="H72">
            <v>3843099</v>
          </cell>
          <cell r="I72">
            <v>264.94564394583864</v>
          </cell>
          <cell r="J72">
            <v>295.40673164773312</v>
          </cell>
          <cell r="K72">
            <v>329.84947718954442</v>
          </cell>
          <cell r="L72">
            <v>355.00389685511612</v>
          </cell>
        </row>
        <row r="74">
          <cell r="I74" t="str">
            <v>PROMEDIO SISTEMA</v>
          </cell>
        </row>
      </sheetData>
      <sheetData sheetId="1" refreshError="1">
        <row r="4">
          <cell r="A4" t="str">
            <v>GRÁFICO N° 10.3.1</v>
          </cell>
        </row>
        <row r="37">
          <cell r="A37" t="str">
            <v>GRÁFICO N° 10.3.2.</v>
          </cell>
        </row>
        <row r="70">
          <cell r="A70" t="str">
            <v>GRÁFICO N° 10.3.3.</v>
          </cell>
        </row>
        <row r="104">
          <cell r="A104" t="str">
            <v>GRÁFICO N° 10.3.4.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PROM"/>
      <sheetName val="promotores"/>
      <sheetName val="sucursales"/>
      <sheetName val="datos"/>
      <sheetName val="GRAFSUC"/>
      <sheetName val="годишни график за ПП "/>
      <sheetName val="Macro"/>
      <sheetName val="M"/>
      <sheetName val="PROMED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2"/>
  <sheetViews>
    <sheetView topLeftCell="A150" zoomScaleNormal="100" workbookViewId="0">
      <selection activeCell="E168" sqref="E168"/>
    </sheetView>
  </sheetViews>
  <sheetFormatPr defaultColWidth="9.140625" defaultRowHeight="12.75"/>
  <cols>
    <col min="1" max="1" width="3.7109375" style="741" customWidth="1"/>
    <col min="2" max="2" width="1.42578125" style="740" customWidth="1"/>
    <col min="3" max="3" width="2.140625" style="740" customWidth="1"/>
    <col min="4" max="4" width="2.42578125" style="740" customWidth="1"/>
    <col min="5" max="5" width="65" style="740" customWidth="1"/>
    <col min="6" max="6" width="10.140625" style="740" customWidth="1"/>
    <col min="7" max="7" width="12.7109375" style="740" customWidth="1"/>
    <col min="8" max="8" width="12.42578125" style="740" customWidth="1"/>
    <col min="9" max="9" width="13.28515625" style="740" customWidth="1"/>
    <col min="10" max="10" width="13.28515625" style="781" customWidth="1"/>
    <col min="11" max="12" width="12" style="781" customWidth="1"/>
    <col min="13" max="13" width="14.5703125" style="781" customWidth="1"/>
    <col min="14" max="16384" width="9.140625" style="741"/>
  </cols>
  <sheetData>
    <row r="1" spans="2:13">
      <c r="M1" s="785" t="s">
        <v>27</v>
      </c>
    </row>
    <row r="2" spans="2:13" ht="12.75" customHeight="1">
      <c r="C2" s="1799" t="s">
        <v>28</v>
      </c>
      <c r="D2" s="1799"/>
      <c r="E2" s="1799"/>
      <c r="F2" s="1799"/>
      <c r="G2" s="1799"/>
      <c r="H2" s="1799"/>
      <c r="I2" s="1799"/>
      <c r="J2" s="1799"/>
      <c r="K2" s="1799"/>
      <c r="L2" s="1799"/>
      <c r="M2" s="1799"/>
    </row>
    <row r="4" spans="2:13" ht="13.5" thickBot="1">
      <c r="B4" s="742"/>
      <c r="C4" s="742"/>
      <c r="D4" s="742"/>
      <c r="E4" s="742"/>
      <c r="F4" s="742"/>
      <c r="G4" s="742"/>
      <c r="H4" s="742"/>
      <c r="I4" s="742"/>
      <c r="J4" s="742"/>
      <c r="K4" s="743"/>
      <c r="L4" s="1800" t="s">
        <v>0</v>
      </c>
      <c r="M4" s="1800"/>
    </row>
    <row r="5" spans="2:13" ht="18.75" customHeight="1" thickBot="1">
      <c r="B5" s="1801" t="s">
        <v>21</v>
      </c>
      <c r="C5" s="1802"/>
      <c r="D5" s="1802"/>
      <c r="E5" s="1803"/>
      <c r="F5" s="1807" t="s">
        <v>307</v>
      </c>
      <c r="G5" s="1808"/>
      <c r="H5" s="1808"/>
      <c r="I5" s="1809"/>
      <c r="J5" s="1807" t="s">
        <v>331</v>
      </c>
      <c r="K5" s="1808"/>
      <c r="L5" s="1808"/>
      <c r="M5" s="1809"/>
    </row>
    <row r="6" spans="2:13" ht="27" customHeight="1" thickBot="1">
      <c r="B6" s="1804"/>
      <c r="C6" s="1805"/>
      <c r="D6" s="1805"/>
      <c r="E6" s="1806"/>
      <c r="F6" s="744" t="s">
        <v>1</v>
      </c>
      <c r="G6" s="745" t="s">
        <v>2</v>
      </c>
      <c r="H6" s="746" t="s">
        <v>3</v>
      </c>
      <c r="I6" s="747" t="s">
        <v>4</v>
      </c>
      <c r="J6" s="744" t="s">
        <v>1</v>
      </c>
      <c r="K6" s="745" t="s">
        <v>2</v>
      </c>
      <c r="L6" s="746" t="s">
        <v>3</v>
      </c>
      <c r="M6" s="747" t="s">
        <v>4</v>
      </c>
    </row>
    <row r="7" spans="2:13" s="752" customFormat="1" ht="12.75" customHeight="1" thickBot="1">
      <c r="B7" s="1810" t="s">
        <v>336</v>
      </c>
      <c r="C7" s="1811"/>
      <c r="D7" s="1811"/>
      <c r="E7" s="1812"/>
      <c r="F7" s="748">
        <v>41291.196000000004</v>
      </c>
      <c r="G7" s="749">
        <v>13909.695</v>
      </c>
      <c r="H7" s="750">
        <v>2135.6210000000001</v>
      </c>
      <c r="I7" s="751">
        <v>57336.512000000002</v>
      </c>
      <c r="J7" s="1025">
        <v>49897.237000000001</v>
      </c>
      <c r="K7" s="1026">
        <v>11886.319</v>
      </c>
      <c r="L7" s="1027">
        <v>2927.5459999999998</v>
      </c>
      <c r="M7" s="751">
        <v>64711.101999999999</v>
      </c>
    </row>
    <row r="8" spans="2:13" ht="12.75" customHeight="1">
      <c r="B8" s="1813" t="s">
        <v>29</v>
      </c>
      <c r="C8" s="1814"/>
      <c r="D8" s="1814"/>
      <c r="E8" s="1815"/>
      <c r="F8" s="753">
        <v>23484.098000000002</v>
      </c>
      <c r="G8" s="754">
        <v>9712.3819999999996</v>
      </c>
      <c r="H8" s="755">
        <v>1377.421</v>
      </c>
      <c r="I8" s="756">
        <v>34573.900999999998</v>
      </c>
      <c r="J8" s="753">
        <v>30799.203000000001</v>
      </c>
      <c r="K8" s="754">
        <v>6376.3940000000002</v>
      </c>
      <c r="L8" s="755">
        <v>1839.1959999999999</v>
      </c>
      <c r="M8" s="756">
        <v>39014.792999999998</v>
      </c>
    </row>
    <row r="9" spans="2:13" ht="12.75" customHeight="1">
      <c r="B9" s="1822" t="s">
        <v>30</v>
      </c>
      <c r="C9" s="1823"/>
      <c r="D9" s="1823"/>
      <c r="E9" s="1824"/>
      <c r="F9" s="757">
        <v>3920.953</v>
      </c>
      <c r="G9" s="758">
        <v>973.024</v>
      </c>
      <c r="H9" s="759">
        <v>279.48399999999998</v>
      </c>
      <c r="I9" s="760">
        <v>5173.4610000000002</v>
      </c>
      <c r="J9" s="757">
        <v>4387.5929999999998</v>
      </c>
      <c r="K9" s="758">
        <v>2282.9940000000001</v>
      </c>
      <c r="L9" s="759">
        <v>521.79999999999995</v>
      </c>
      <c r="M9" s="760">
        <v>7192.3869999999997</v>
      </c>
    </row>
    <row r="10" spans="2:13" ht="12.75" customHeight="1">
      <c r="B10" s="1822" t="s">
        <v>31</v>
      </c>
      <c r="C10" s="1823"/>
      <c r="D10" s="1823"/>
      <c r="E10" s="1824"/>
      <c r="F10" s="757">
        <v>2.3780000000000001</v>
      </c>
      <c r="G10" s="758">
        <v>0.57699999999999996</v>
      </c>
      <c r="H10" s="759">
        <v>0</v>
      </c>
      <c r="I10" s="760">
        <v>2.9550000000000001</v>
      </c>
      <c r="J10" s="757">
        <v>2.6869999999999998</v>
      </c>
      <c r="K10" s="758">
        <v>0.64</v>
      </c>
      <c r="L10" s="759">
        <v>0</v>
      </c>
      <c r="M10" s="760">
        <v>3.327</v>
      </c>
    </row>
    <row r="11" spans="2:13" ht="12.75" customHeight="1" thickBot="1">
      <c r="B11" s="1825" t="s">
        <v>32</v>
      </c>
      <c r="C11" s="1826"/>
      <c r="D11" s="1826"/>
      <c r="E11" s="1827"/>
      <c r="F11" s="761">
        <v>13883.767</v>
      </c>
      <c r="G11" s="762">
        <v>3223.712</v>
      </c>
      <c r="H11" s="763">
        <v>478.71600000000001</v>
      </c>
      <c r="I11" s="764">
        <v>17586.195</v>
      </c>
      <c r="J11" s="761">
        <v>14707.754000000001</v>
      </c>
      <c r="K11" s="762">
        <v>3226.2910000000002</v>
      </c>
      <c r="L11" s="763">
        <v>566.54999999999995</v>
      </c>
      <c r="M11" s="764">
        <v>18500.595000000001</v>
      </c>
    </row>
    <row r="12" spans="2:13" s="752" customFormat="1" ht="41.25" customHeight="1" thickBot="1">
      <c r="B12" s="1816" t="s">
        <v>309</v>
      </c>
      <c r="C12" s="1817"/>
      <c r="D12" s="1817"/>
      <c r="E12" s="1818"/>
      <c r="F12" s="748">
        <v>34.354999999999997</v>
      </c>
      <c r="G12" s="749">
        <v>97.155000000000001</v>
      </c>
      <c r="H12" s="750">
        <v>29.707000000000001</v>
      </c>
      <c r="I12" s="751">
        <v>161.21700000000001</v>
      </c>
      <c r="J12" s="1025">
        <v>200.11600000000001</v>
      </c>
      <c r="K12" s="1026">
        <v>42.643999999999998</v>
      </c>
      <c r="L12" s="1027">
        <v>51.457000000000001</v>
      </c>
      <c r="M12" s="751">
        <v>294.21699999999998</v>
      </c>
    </row>
    <row r="13" spans="2:13" ht="26.25" customHeight="1">
      <c r="B13" s="1813" t="s">
        <v>337</v>
      </c>
      <c r="C13" s="1814"/>
      <c r="D13" s="1814"/>
      <c r="E13" s="1815"/>
      <c r="F13" s="753">
        <v>28.739000000000001</v>
      </c>
      <c r="G13" s="754">
        <v>97.155000000000001</v>
      </c>
      <c r="H13" s="755">
        <v>29.707000000000001</v>
      </c>
      <c r="I13" s="756">
        <v>155.601</v>
      </c>
      <c r="J13" s="753">
        <v>36.131</v>
      </c>
      <c r="K13" s="754">
        <v>42.643999999999998</v>
      </c>
      <c r="L13" s="755">
        <v>51.457000000000001</v>
      </c>
      <c r="M13" s="756">
        <v>130.232</v>
      </c>
    </row>
    <row r="14" spans="2:13" ht="26.25" customHeight="1" thickBot="1">
      <c r="B14" s="1822" t="s">
        <v>338</v>
      </c>
      <c r="C14" s="1823"/>
      <c r="D14" s="1823"/>
      <c r="E14" s="1824"/>
      <c r="F14" s="757">
        <v>5.6159999999999997</v>
      </c>
      <c r="G14" s="758">
        <v>0</v>
      </c>
      <c r="H14" s="759">
        <v>0</v>
      </c>
      <c r="I14" s="760">
        <v>5.6159999999999997</v>
      </c>
      <c r="J14" s="757">
        <v>163.98500000000001</v>
      </c>
      <c r="K14" s="758">
        <v>0</v>
      </c>
      <c r="L14" s="759">
        <v>0</v>
      </c>
      <c r="M14" s="760">
        <v>163.98500000000001</v>
      </c>
    </row>
    <row r="15" spans="2:13" s="752" customFormat="1" ht="25.5" customHeight="1" thickBot="1">
      <c r="B15" s="1816" t="s">
        <v>310</v>
      </c>
      <c r="C15" s="1817"/>
      <c r="D15" s="1817"/>
      <c r="E15" s="1818"/>
      <c r="F15" s="748">
        <v>1.347</v>
      </c>
      <c r="G15" s="749">
        <v>0.33900000000000002</v>
      </c>
      <c r="H15" s="750">
        <v>0</v>
      </c>
      <c r="I15" s="751">
        <v>1.6859999999999999</v>
      </c>
      <c r="J15" s="1025">
        <v>1.2729999999999999</v>
      </c>
      <c r="K15" s="1026">
        <v>0.129</v>
      </c>
      <c r="L15" s="1027">
        <v>0</v>
      </c>
      <c r="M15" s="751">
        <v>1.4019999999999999</v>
      </c>
    </row>
    <row r="16" spans="2:13" ht="21" customHeight="1" thickBot="1">
      <c r="B16" s="1813" t="s">
        <v>339</v>
      </c>
      <c r="C16" s="1814"/>
      <c r="D16" s="1814"/>
      <c r="E16" s="1815"/>
      <c r="F16" s="765">
        <v>1.347</v>
      </c>
      <c r="G16" s="766">
        <v>0.33900000000000002</v>
      </c>
      <c r="H16" s="767">
        <v>0</v>
      </c>
      <c r="I16" s="768">
        <v>1.6859999999999999</v>
      </c>
      <c r="J16" s="765">
        <v>1.2729999999999999</v>
      </c>
      <c r="K16" s="766">
        <v>0.129</v>
      </c>
      <c r="L16" s="767">
        <v>0</v>
      </c>
      <c r="M16" s="768">
        <v>1.4019999999999999</v>
      </c>
    </row>
    <row r="17" spans="2:14" s="752" customFormat="1" ht="38.25" customHeight="1" thickBot="1">
      <c r="B17" s="1816" t="s">
        <v>311</v>
      </c>
      <c r="C17" s="1817"/>
      <c r="D17" s="1817"/>
      <c r="E17" s="1818"/>
      <c r="F17" s="748">
        <v>331.82900000000001</v>
      </c>
      <c r="G17" s="749">
        <v>0</v>
      </c>
      <c r="H17" s="750">
        <v>0</v>
      </c>
      <c r="I17" s="751">
        <v>331.82900000000001</v>
      </c>
      <c r="J17" s="1025">
        <v>339.19299999999998</v>
      </c>
      <c r="K17" s="1026">
        <v>0</v>
      </c>
      <c r="L17" s="1027">
        <v>0</v>
      </c>
      <c r="M17" s="751">
        <v>339.19299999999998</v>
      </c>
    </row>
    <row r="18" spans="2:14" ht="39.75" customHeight="1" thickBot="1">
      <c r="B18" s="1813" t="s">
        <v>340</v>
      </c>
      <c r="C18" s="1814"/>
      <c r="D18" s="1814"/>
      <c r="E18" s="1815"/>
      <c r="F18" s="765">
        <v>331.82900000000001</v>
      </c>
      <c r="G18" s="766">
        <v>0</v>
      </c>
      <c r="H18" s="767">
        <v>0</v>
      </c>
      <c r="I18" s="768">
        <v>331.82900000000001</v>
      </c>
      <c r="J18" s="765">
        <v>339.19299999999998</v>
      </c>
      <c r="K18" s="766">
        <v>0</v>
      </c>
      <c r="L18" s="767">
        <v>0</v>
      </c>
      <c r="M18" s="768">
        <v>339.19299999999998</v>
      </c>
    </row>
    <row r="19" spans="2:14" s="752" customFormat="1" ht="26.25" customHeight="1" thickBot="1">
      <c r="B19" s="1819" t="s">
        <v>33</v>
      </c>
      <c r="C19" s="1820"/>
      <c r="D19" s="1820"/>
      <c r="E19" s="1821"/>
      <c r="F19" s="748">
        <v>1.7000000000000001E-2</v>
      </c>
      <c r="G19" s="749">
        <v>0</v>
      </c>
      <c r="H19" s="750">
        <v>0</v>
      </c>
      <c r="I19" s="751">
        <v>1.7000000000000001E-2</v>
      </c>
      <c r="J19" s="1025">
        <v>0</v>
      </c>
      <c r="K19" s="1026">
        <v>0</v>
      </c>
      <c r="L19" s="1027">
        <v>0</v>
      </c>
      <c r="M19" s="751">
        <v>0</v>
      </c>
    </row>
    <row r="20" spans="2:14" ht="30.75" customHeight="1" thickBot="1">
      <c r="B20" s="1819" t="s">
        <v>312</v>
      </c>
      <c r="C20" s="1820"/>
      <c r="D20" s="1820"/>
      <c r="E20" s="1821"/>
      <c r="F20" s="748">
        <v>24725.219000000001</v>
      </c>
      <c r="G20" s="749">
        <v>4444.4650000000001</v>
      </c>
      <c r="H20" s="750">
        <v>2139.2660000000001</v>
      </c>
      <c r="I20" s="751">
        <v>31308.95</v>
      </c>
      <c r="J20" s="1025">
        <v>33328.218999999997</v>
      </c>
      <c r="K20" s="1026">
        <v>4620.2209999999995</v>
      </c>
      <c r="L20" s="1027">
        <v>1984.079</v>
      </c>
      <c r="M20" s="751">
        <v>39932.519</v>
      </c>
      <c r="N20" s="752"/>
    </row>
    <row r="21" spans="2:14" s="752" customFormat="1" ht="31.5" customHeight="1">
      <c r="B21" s="1837" t="s">
        <v>313</v>
      </c>
      <c r="C21" s="1838"/>
      <c r="D21" s="1838"/>
      <c r="E21" s="1839"/>
      <c r="F21" s="757">
        <v>3850.373</v>
      </c>
      <c r="G21" s="758">
        <v>946.81</v>
      </c>
      <c r="H21" s="759">
        <v>692.93600000000004</v>
      </c>
      <c r="I21" s="760">
        <v>5490.1189999999997</v>
      </c>
      <c r="J21" s="757">
        <v>5093.1790000000001</v>
      </c>
      <c r="K21" s="758">
        <v>1412.8989999999999</v>
      </c>
      <c r="L21" s="759">
        <v>639.40899999999999</v>
      </c>
      <c r="M21" s="760">
        <v>7145.4870000000001</v>
      </c>
      <c r="N21" s="741"/>
    </row>
    <row r="22" spans="2:14" ht="26.25" customHeight="1">
      <c r="B22" s="1828" t="s">
        <v>314</v>
      </c>
      <c r="C22" s="1829"/>
      <c r="D22" s="1829"/>
      <c r="E22" s="1830"/>
      <c r="F22" s="757">
        <v>7717.4309999999996</v>
      </c>
      <c r="G22" s="758">
        <v>3497.6550000000002</v>
      </c>
      <c r="H22" s="759">
        <v>887.10199999999998</v>
      </c>
      <c r="I22" s="760">
        <v>12102.188</v>
      </c>
      <c r="J22" s="757">
        <v>8202.6980000000003</v>
      </c>
      <c r="K22" s="758">
        <v>3084.3629999999998</v>
      </c>
      <c r="L22" s="759">
        <v>790.30899999999997</v>
      </c>
      <c r="M22" s="760">
        <v>12077.37</v>
      </c>
    </row>
    <row r="23" spans="2:14" ht="26.25" customHeight="1">
      <c r="B23" s="1831" t="s">
        <v>315</v>
      </c>
      <c r="C23" s="1832"/>
      <c r="D23" s="1832"/>
      <c r="E23" s="1836"/>
      <c r="F23" s="757">
        <v>13157.415000000001</v>
      </c>
      <c r="G23" s="758">
        <v>0</v>
      </c>
      <c r="H23" s="759">
        <v>559.22799999999995</v>
      </c>
      <c r="I23" s="760">
        <v>13716.643</v>
      </c>
      <c r="J23" s="757">
        <v>19412.919999999998</v>
      </c>
      <c r="K23" s="758">
        <v>0</v>
      </c>
      <c r="L23" s="759">
        <v>554.36099999999999</v>
      </c>
      <c r="M23" s="760">
        <v>19967.280999999999</v>
      </c>
    </row>
    <row r="24" spans="2:14" ht="26.25" customHeight="1" thickBot="1">
      <c r="B24" s="1828" t="s">
        <v>341</v>
      </c>
      <c r="C24" s="1829"/>
      <c r="D24" s="1829"/>
      <c r="E24" s="1830"/>
      <c r="F24" s="758">
        <v>0</v>
      </c>
      <c r="G24" s="758">
        <v>0</v>
      </c>
      <c r="H24" s="758">
        <v>0</v>
      </c>
      <c r="I24" s="760">
        <v>0</v>
      </c>
      <c r="J24" s="757">
        <v>619.42200000000003</v>
      </c>
      <c r="K24" s="758">
        <v>122.959</v>
      </c>
      <c r="L24" s="759">
        <v>0</v>
      </c>
      <c r="M24" s="760">
        <v>742.38099999999997</v>
      </c>
    </row>
    <row r="25" spans="2:14" ht="26.25" customHeight="1" thickBot="1">
      <c r="B25" s="1819" t="s">
        <v>316</v>
      </c>
      <c r="C25" s="1820"/>
      <c r="D25" s="1820"/>
      <c r="E25" s="1821"/>
      <c r="F25" s="748">
        <v>25294.367999999999</v>
      </c>
      <c r="G25" s="749">
        <v>4136.7420000000002</v>
      </c>
      <c r="H25" s="750">
        <v>691.71900000000005</v>
      </c>
      <c r="I25" s="751">
        <v>30122.829000000002</v>
      </c>
      <c r="J25" s="1025">
        <v>24200.419000000002</v>
      </c>
      <c r="K25" s="1026">
        <v>4512.1559999999999</v>
      </c>
      <c r="L25" s="1027">
        <v>606.66999999999996</v>
      </c>
      <c r="M25" s="751">
        <v>29319.244999999999</v>
      </c>
      <c r="N25" s="752"/>
    </row>
    <row r="26" spans="2:14" s="752" customFormat="1" ht="29.25" customHeight="1">
      <c r="B26" s="1837" t="s">
        <v>317</v>
      </c>
      <c r="C26" s="1838"/>
      <c r="D26" s="1838"/>
      <c r="E26" s="1839"/>
      <c r="F26" s="757">
        <v>10028.221</v>
      </c>
      <c r="G26" s="758">
        <v>1184.086</v>
      </c>
      <c r="H26" s="759">
        <v>31.341000000000001</v>
      </c>
      <c r="I26" s="760">
        <v>11243.647999999999</v>
      </c>
      <c r="J26" s="757">
        <v>7911.8760000000002</v>
      </c>
      <c r="K26" s="758">
        <v>1115.682</v>
      </c>
      <c r="L26" s="759">
        <v>0</v>
      </c>
      <c r="M26" s="760">
        <v>9027.5580000000009</v>
      </c>
      <c r="N26" s="741"/>
    </row>
    <row r="27" spans="2:14" ht="26.25" customHeight="1">
      <c r="B27" s="1828" t="s">
        <v>318</v>
      </c>
      <c r="C27" s="1829"/>
      <c r="D27" s="1829"/>
      <c r="E27" s="1830"/>
      <c r="F27" s="757">
        <v>10785.669</v>
      </c>
      <c r="G27" s="758">
        <v>1932.9369999999999</v>
      </c>
      <c r="H27" s="759">
        <v>155.827</v>
      </c>
      <c r="I27" s="760">
        <v>12874.433000000001</v>
      </c>
      <c r="J27" s="757">
        <v>10548.543</v>
      </c>
      <c r="K27" s="758">
        <v>1964.231</v>
      </c>
      <c r="L27" s="759">
        <v>158.851</v>
      </c>
      <c r="M27" s="760">
        <v>12671.625</v>
      </c>
    </row>
    <row r="28" spans="2:14" ht="26.25" customHeight="1">
      <c r="B28" s="1828" t="s">
        <v>319</v>
      </c>
      <c r="C28" s="1829"/>
      <c r="D28" s="1829"/>
      <c r="E28" s="1830"/>
      <c r="F28" s="757">
        <v>4239.7820000000002</v>
      </c>
      <c r="G28" s="758">
        <v>134.87100000000001</v>
      </c>
      <c r="H28" s="759">
        <v>410.12599999999998</v>
      </c>
      <c r="I28" s="760">
        <v>4784.7790000000005</v>
      </c>
      <c r="J28" s="757">
        <v>5497.9269999999997</v>
      </c>
      <c r="K28" s="758">
        <v>536.40099999999995</v>
      </c>
      <c r="L28" s="759">
        <v>357.48099999999999</v>
      </c>
      <c r="M28" s="760">
        <v>6391.8090000000002</v>
      </c>
    </row>
    <row r="29" spans="2:14" ht="26.25" customHeight="1">
      <c r="B29" s="1831" t="s">
        <v>320</v>
      </c>
      <c r="C29" s="1832"/>
      <c r="D29" s="1832"/>
      <c r="E29" s="1832"/>
      <c r="F29" s="757">
        <v>0</v>
      </c>
      <c r="G29" s="758">
        <v>651.94799999999998</v>
      </c>
      <c r="H29" s="759">
        <v>0</v>
      </c>
      <c r="I29" s="760">
        <v>651.94799999999998</v>
      </c>
      <c r="J29" s="757">
        <v>0</v>
      </c>
      <c r="K29" s="758">
        <v>662.94200000000001</v>
      </c>
      <c r="L29" s="759">
        <v>0</v>
      </c>
      <c r="M29" s="760">
        <v>662.94200000000001</v>
      </c>
    </row>
    <row r="30" spans="2:14" ht="26.25" customHeight="1">
      <c r="B30" s="1833" t="s">
        <v>321</v>
      </c>
      <c r="C30" s="1834"/>
      <c r="D30" s="1834"/>
      <c r="E30" s="1835"/>
      <c r="F30" s="757">
        <v>1.361</v>
      </c>
      <c r="G30" s="758">
        <v>0.308</v>
      </c>
      <c r="H30" s="759">
        <v>25.68</v>
      </c>
      <c r="I30" s="760">
        <v>27.349</v>
      </c>
      <c r="J30" s="757">
        <v>1.8129999999999999</v>
      </c>
      <c r="K30" s="758">
        <v>0.308</v>
      </c>
      <c r="L30" s="759">
        <v>21.356999999999999</v>
      </c>
      <c r="M30" s="760">
        <v>23.478000000000002</v>
      </c>
    </row>
    <row r="31" spans="2:14" ht="26.25" customHeight="1">
      <c r="B31" s="1828" t="s">
        <v>322</v>
      </c>
      <c r="C31" s="1829"/>
      <c r="D31" s="1829"/>
      <c r="E31" s="1830"/>
      <c r="F31" s="757">
        <v>0</v>
      </c>
      <c r="G31" s="758">
        <v>0</v>
      </c>
      <c r="H31" s="759">
        <v>7.3120000000000003</v>
      </c>
      <c r="I31" s="760">
        <v>7.3120000000000003</v>
      </c>
      <c r="J31" s="757">
        <v>0</v>
      </c>
      <c r="K31" s="758">
        <v>0</v>
      </c>
      <c r="L31" s="759">
        <v>7.548</v>
      </c>
      <c r="M31" s="760">
        <v>7.548</v>
      </c>
    </row>
    <row r="32" spans="2:14" ht="26.25" customHeight="1">
      <c r="B32" s="1831" t="s">
        <v>323</v>
      </c>
      <c r="C32" s="1832"/>
      <c r="D32" s="1832"/>
      <c r="E32" s="1836"/>
      <c r="F32" s="757">
        <v>236.42400000000001</v>
      </c>
      <c r="G32" s="758">
        <v>232.59200000000001</v>
      </c>
      <c r="H32" s="759">
        <v>61.433</v>
      </c>
      <c r="I32" s="760">
        <v>530.44899999999996</v>
      </c>
      <c r="J32" s="757">
        <v>237.33799999999999</v>
      </c>
      <c r="K32" s="758">
        <v>232.59200000000001</v>
      </c>
      <c r="L32" s="759">
        <v>61.433</v>
      </c>
      <c r="M32" s="760">
        <v>531.36300000000006</v>
      </c>
    </row>
    <row r="33" spans="2:14" ht="26.25" customHeight="1" thickBot="1">
      <c r="B33" s="1828" t="s">
        <v>324</v>
      </c>
      <c r="C33" s="1829"/>
      <c r="D33" s="1829"/>
      <c r="E33" s="1830"/>
      <c r="F33" s="757">
        <v>2.911</v>
      </c>
      <c r="G33" s="758">
        <v>0</v>
      </c>
      <c r="H33" s="759">
        <v>0</v>
      </c>
      <c r="I33" s="760">
        <v>2.911</v>
      </c>
      <c r="J33" s="757">
        <v>2.9220000000000002</v>
      </c>
      <c r="K33" s="758">
        <v>0</v>
      </c>
      <c r="L33" s="759">
        <v>0</v>
      </c>
      <c r="M33" s="760">
        <v>2.9220000000000002</v>
      </c>
    </row>
    <row r="34" spans="2:14" ht="26.25" customHeight="1" thickBot="1">
      <c r="B34" s="1846" t="s">
        <v>325</v>
      </c>
      <c r="C34" s="1847"/>
      <c r="D34" s="1847"/>
      <c r="E34" s="1848"/>
      <c r="F34" s="748">
        <v>13000</v>
      </c>
      <c r="G34" s="749">
        <v>1026</v>
      </c>
      <c r="H34" s="750">
        <v>150</v>
      </c>
      <c r="I34" s="751">
        <v>14176</v>
      </c>
      <c r="J34" s="1025">
        <v>24599.54</v>
      </c>
      <c r="K34" s="1026">
        <v>4999</v>
      </c>
      <c r="L34" s="1027">
        <v>0</v>
      </c>
      <c r="M34" s="751">
        <v>29598.54</v>
      </c>
      <c r="N34" s="752"/>
    </row>
    <row r="35" spans="2:14" s="752" customFormat="1" ht="17.25" customHeight="1">
      <c r="B35" s="1849" t="s">
        <v>34</v>
      </c>
      <c r="C35" s="1850"/>
      <c r="D35" s="1850"/>
      <c r="E35" s="1851"/>
      <c r="F35" s="757">
        <v>13000</v>
      </c>
      <c r="G35" s="758">
        <v>1026</v>
      </c>
      <c r="H35" s="759">
        <v>150</v>
      </c>
      <c r="I35" s="760">
        <v>14176</v>
      </c>
      <c r="J35" s="757">
        <v>24600</v>
      </c>
      <c r="K35" s="758">
        <v>4999</v>
      </c>
      <c r="L35" s="759">
        <v>0</v>
      </c>
      <c r="M35" s="760">
        <v>29599</v>
      </c>
      <c r="N35" s="741"/>
    </row>
    <row r="36" spans="2:14" ht="19.5" customHeight="1" thickBot="1">
      <c r="B36" s="1852" t="s">
        <v>342</v>
      </c>
      <c r="C36" s="1853"/>
      <c r="D36" s="1853"/>
      <c r="E36" s="1854"/>
      <c r="F36" s="757">
        <v>0</v>
      </c>
      <c r="G36" s="758">
        <v>0</v>
      </c>
      <c r="H36" s="759">
        <v>0</v>
      </c>
      <c r="I36" s="760">
        <v>0</v>
      </c>
      <c r="J36" s="765">
        <v>-0.46</v>
      </c>
      <c r="K36" s="766">
        <v>0</v>
      </c>
      <c r="L36" s="767">
        <v>0</v>
      </c>
      <c r="M36" s="768">
        <v>-0.46</v>
      </c>
    </row>
    <row r="37" spans="2:14" ht="30" customHeight="1" thickBot="1">
      <c r="B37" s="1819" t="s">
        <v>326</v>
      </c>
      <c r="C37" s="1820"/>
      <c r="D37" s="1820"/>
      <c r="E37" s="1821"/>
      <c r="F37" s="748">
        <v>33659.955000000002</v>
      </c>
      <c r="G37" s="749">
        <v>15825.288</v>
      </c>
      <c r="H37" s="750">
        <v>1139.1300000000001</v>
      </c>
      <c r="I37" s="751">
        <v>50624.373</v>
      </c>
      <c r="J37" s="1025">
        <v>24931.972000000002</v>
      </c>
      <c r="K37" s="1026">
        <v>16515.683000000001</v>
      </c>
      <c r="L37" s="1027">
        <v>969.93200000000002</v>
      </c>
      <c r="M37" s="751">
        <v>42417.587</v>
      </c>
      <c r="N37" s="752"/>
    </row>
    <row r="38" spans="2:14" s="752" customFormat="1" ht="17.25" customHeight="1">
      <c r="B38" s="1855" t="s">
        <v>35</v>
      </c>
      <c r="C38" s="1856"/>
      <c r="D38" s="1856"/>
      <c r="E38" s="1857"/>
      <c r="F38" s="769">
        <v>601.72299999999996</v>
      </c>
      <c r="G38" s="770">
        <v>1053.153</v>
      </c>
      <c r="H38" s="771">
        <v>513.923</v>
      </c>
      <c r="I38" s="756">
        <v>2168.799</v>
      </c>
      <c r="J38" s="769">
        <v>145.48699999999999</v>
      </c>
      <c r="K38" s="770">
        <v>659.33199999999999</v>
      </c>
      <c r="L38" s="771">
        <v>363.19200000000001</v>
      </c>
      <c r="M38" s="756">
        <v>1168.011</v>
      </c>
    </row>
    <row r="39" spans="2:14" s="752" customFormat="1" ht="12.75" customHeight="1">
      <c r="B39" s="772"/>
      <c r="C39" s="1840" t="s">
        <v>35</v>
      </c>
      <c r="D39" s="1841"/>
      <c r="E39" s="1842"/>
      <c r="F39" s="757">
        <v>603.99</v>
      </c>
      <c r="G39" s="758">
        <v>1053.8630000000001</v>
      </c>
      <c r="H39" s="759">
        <v>514.10799999999995</v>
      </c>
      <c r="I39" s="760">
        <v>2171.9609999999998</v>
      </c>
      <c r="J39" s="773">
        <v>146.65899999999999</v>
      </c>
      <c r="K39" s="774">
        <v>659.69</v>
      </c>
      <c r="L39" s="775">
        <v>363.41199999999998</v>
      </c>
      <c r="M39" s="760">
        <v>1169.761</v>
      </c>
      <c r="N39" s="741"/>
    </row>
    <row r="40" spans="2:14" ht="12.75" customHeight="1">
      <c r="B40" s="772"/>
      <c r="C40" s="1841" t="s">
        <v>36</v>
      </c>
      <c r="D40" s="1841" t="s">
        <v>37</v>
      </c>
      <c r="E40" s="1842"/>
      <c r="F40" s="757">
        <v>-2.2669999999999999</v>
      </c>
      <c r="G40" s="758">
        <v>-0.71</v>
      </c>
      <c r="H40" s="759">
        <v>-0.185</v>
      </c>
      <c r="I40" s="760">
        <v>-3.1619999999999999</v>
      </c>
      <c r="J40" s="773">
        <v>-1.1719999999999999</v>
      </c>
      <c r="K40" s="774">
        <v>-0.35799999999999998</v>
      </c>
      <c r="L40" s="775">
        <v>-0.22</v>
      </c>
      <c r="M40" s="760">
        <v>-1.75</v>
      </c>
    </row>
    <row r="41" spans="2:14" ht="12.75" customHeight="1">
      <c r="B41" s="1843" t="s">
        <v>38</v>
      </c>
      <c r="C41" s="1844"/>
      <c r="D41" s="1844"/>
      <c r="E41" s="1845"/>
      <c r="F41" s="757">
        <v>32404.386999999999</v>
      </c>
      <c r="G41" s="758">
        <v>4944.8090000000002</v>
      </c>
      <c r="H41" s="759">
        <v>564.49699999999996</v>
      </c>
      <c r="I41" s="760">
        <v>37913.692999999999</v>
      </c>
      <c r="J41" s="773">
        <v>24127.431</v>
      </c>
      <c r="K41" s="774">
        <v>5713.8459999999995</v>
      </c>
      <c r="L41" s="775">
        <v>603.88800000000003</v>
      </c>
      <c r="M41" s="760">
        <v>30445.165000000001</v>
      </c>
    </row>
    <row r="42" spans="2:14" ht="12.75" customHeight="1">
      <c r="B42" s="772"/>
      <c r="C42" s="1840" t="s">
        <v>38</v>
      </c>
      <c r="D42" s="1841"/>
      <c r="E42" s="1842"/>
      <c r="F42" s="757">
        <v>32404.956999999999</v>
      </c>
      <c r="G42" s="758">
        <v>4946.2430000000004</v>
      </c>
      <c r="H42" s="759">
        <v>564.72799999999995</v>
      </c>
      <c r="I42" s="760">
        <v>37915.928</v>
      </c>
      <c r="J42" s="773">
        <v>24131.434000000001</v>
      </c>
      <c r="K42" s="774">
        <v>5723.0240000000003</v>
      </c>
      <c r="L42" s="775">
        <v>604.14300000000003</v>
      </c>
      <c r="M42" s="760">
        <v>30458.600999999999</v>
      </c>
    </row>
    <row r="43" spans="2:14" ht="12.75" customHeight="1">
      <c r="B43" s="772"/>
      <c r="C43" s="1841" t="s">
        <v>39</v>
      </c>
      <c r="D43" s="1841"/>
      <c r="E43" s="1842"/>
      <c r="F43" s="757">
        <v>-0.56999999999999995</v>
      </c>
      <c r="G43" s="758">
        <v>-1.4339999999999999</v>
      </c>
      <c r="H43" s="759">
        <v>-0.23100000000000001</v>
      </c>
      <c r="I43" s="760">
        <v>-2.2349999999999999</v>
      </c>
      <c r="J43" s="773">
        <v>-4.0030000000000001</v>
      </c>
      <c r="K43" s="774">
        <v>-9.1780000000000008</v>
      </c>
      <c r="L43" s="775">
        <v>-0.255</v>
      </c>
      <c r="M43" s="760">
        <v>-13.436</v>
      </c>
    </row>
    <row r="44" spans="2:14" ht="12.75" customHeight="1">
      <c r="B44" s="1843" t="s">
        <v>40</v>
      </c>
      <c r="C44" s="1844"/>
      <c r="D44" s="1844"/>
      <c r="E44" s="1845"/>
      <c r="F44" s="773">
        <v>308.911</v>
      </c>
      <c r="G44" s="774">
        <v>161.56399999999999</v>
      </c>
      <c r="H44" s="775">
        <v>0</v>
      </c>
      <c r="I44" s="760">
        <v>470.47500000000002</v>
      </c>
      <c r="J44" s="773">
        <v>362.44499999999999</v>
      </c>
      <c r="K44" s="774">
        <v>171.267</v>
      </c>
      <c r="L44" s="775">
        <v>0</v>
      </c>
      <c r="M44" s="760">
        <v>533.71199999999999</v>
      </c>
    </row>
    <row r="45" spans="2:14" ht="12.75" customHeight="1">
      <c r="B45" s="772"/>
      <c r="C45" s="1844" t="s">
        <v>40</v>
      </c>
      <c r="D45" s="1844"/>
      <c r="E45" s="1845"/>
      <c r="F45" s="757">
        <v>310.14499999999998</v>
      </c>
      <c r="G45" s="758">
        <v>161.58500000000001</v>
      </c>
      <c r="H45" s="759">
        <v>0</v>
      </c>
      <c r="I45" s="760">
        <v>471.73</v>
      </c>
      <c r="J45" s="773">
        <v>363.73700000000002</v>
      </c>
      <c r="K45" s="774">
        <v>171.303</v>
      </c>
      <c r="L45" s="775">
        <v>0</v>
      </c>
      <c r="M45" s="760">
        <v>535.04</v>
      </c>
    </row>
    <row r="46" spans="2:14" ht="12.75" customHeight="1">
      <c r="B46" s="776"/>
      <c r="C46" s="1861" t="s">
        <v>41</v>
      </c>
      <c r="D46" s="1861" t="s">
        <v>37</v>
      </c>
      <c r="E46" s="1862"/>
      <c r="F46" s="757">
        <v>-1.234</v>
      </c>
      <c r="G46" s="758">
        <v>-2.1000000000000001E-2</v>
      </c>
      <c r="H46" s="759">
        <v>0</v>
      </c>
      <c r="I46" s="760">
        <v>-1.2549999999999999</v>
      </c>
      <c r="J46" s="773">
        <v>-1.292</v>
      </c>
      <c r="K46" s="774">
        <v>-3.5999999999999997E-2</v>
      </c>
      <c r="L46" s="775">
        <v>0</v>
      </c>
      <c r="M46" s="760">
        <v>-1.3280000000000001</v>
      </c>
    </row>
    <row r="47" spans="2:14" ht="15.75" customHeight="1">
      <c r="B47" s="1843" t="s">
        <v>42</v>
      </c>
      <c r="C47" s="1844"/>
      <c r="D47" s="1844"/>
      <c r="E47" s="1845"/>
      <c r="F47" s="757">
        <v>98.763999999999996</v>
      </c>
      <c r="G47" s="758">
        <v>9192.1990000000005</v>
      </c>
      <c r="H47" s="759">
        <v>60.011000000000003</v>
      </c>
      <c r="I47" s="760">
        <v>9350.9740000000002</v>
      </c>
      <c r="J47" s="773">
        <v>59.53</v>
      </c>
      <c r="K47" s="774">
        <v>9438.6090000000004</v>
      </c>
      <c r="L47" s="775">
        <v>2.7E-2</v>
      </c>
      <c r="M47" s="760">
        <v>9498.1659999999993</v>
      </c>
    </row>
    <row r="48" spans="2:14" ht="12.75" customHeight="1">
      <c r="B48" s="772"/>
      <c r="C48" s="1844" t="s">
        <v>42</v>
      </c>
      <c r="D48" s="1844"/>
      <c r="E48" s="1845"/>
      <c r="F48" s="757">
        <v>98.768000000000001</v>
      </c>
      <c r="G48" s="758">
        <v>9192.1990000000005</v>
      </c>
      <c r="H48" s="759">
        <v>60.073</v>
      </c>
      <c r="I48" s="760">
        <v>9351.0400000000009</v>
      </c>
      <c r="J48" s="773">
        <v>59.548999999999999</v>
      </c>
      <c r="K48" s="774">
        <v>9439.5450000000001</v>
      </c>
      <c r="L48" s="775">
        <v>2.7E-2</v>
      </c>
      <c r="M48" s="760">
        <v>9499.1209999999992</v>
      </c>
    </row>
    <row r="49" spans="2:14" ht="12.75" customHeight="1">
      <c r="B49" s="777"/>
      <c r="C49" s="1841" t="s">
        <v>343</v>
      </c>
      <c r="D49" s="1841" t="s">
        <v>37</v>
      </c>
      <c r="E49" s="1842"/>
      <c r="F49" s="757">
        <v>-4.0000000000000001E-3</v>
      </c>
      <c r="G49" s="758">
        <v>0</v>
      </c>
      <c r="H49" s="759">
        <v>-6.2E-2</v>
      </c>
      <c r="I49" s="760">
        <v>-6.6000000000000003E-2</v>
      </c>
      <c r="J49" s="773">
        <v>-1.9E-2</v>
      </c>
      <c r="K49" s="774">
        <v>-0.93600000000000005</v>
      </c>
      <c r="L49" s="775">
        <v>0</v>
      </c>
      <c r="M49" s="760">
        <v>-0.95499999999999996</v>
      </c>
    </row>
    <row r="50" spans="2:14" ht="19.5" customHeight="1">
      <c r="B50" s="1843" t="s">
        <v>43</v>
      </c>
      <c r="C50" s="1844"/>
      <c r="D50" s="1844"/>
      <c r="E50" s="1845"/>
      <c r="F50" s="773">
        <v>87.480999999999995</v>
      </c>
      <c r="G50" s="774">
        <v>0</v>
      </c>
      <c r="H50" s="775">
        <v>0</v>
      </c>
      <c r="I50" s="760">
        <v>87.480999999999995</v>
      </c>
      <c r="J50" s="773">
        <v>125.485</v>
      </c>
      <c r="K50" s="774">
        <v>0</v>
      </c>
      <c r="L50" s="775">
        <v>0</v>
      </c>
      <c r="M50" s="760">
        <v>125.485</v>
      </c>
    </row>
    <row r="51" spans="2:14" ht="12.75" customHeight="1">
      <c r="B51" s="772"/>
      <c r="C51" s="1844" t="s">
        <v>43</v>
      </c>
      <c r="D51" s="1844"/>
      <c r="E51" s="1845"/>
      <c r="F51" s="773">
        <v>89.738</v>
      </c>
      <c r="G51" s="774">
        <v>0</v>
      </c>
      <c r="H51" s="775">
        <v>0</v>
      </c>
      <c r="I51" s="760">
        <v>89.738</v>
      </c>
      <c r="J51" s="773">
        <v>129.001</v>
      </c>
      <c r="K51" s="774">
        <v>0</v>
      </c>
      <c r="L51" s="775">
        <v>0</v>
      </c>
      <c r="M51" s="760">
        <v>129.001</v>
      </c>
    </row>
    <row r="52" spans="2:14" ht="12.75" customHeight="1">
      <c r="B52" s="772"/>
      <c r="C52" s="1858" t="s">
        <v>344</v>
      </c>
      <c r="D52" s="1858"/>
      <c r="E52" s="1859"/>
      <c r="F52" s="773">
        <v>-0.28399999999999997</v>
      </c>
      <c r="G52" s="774">
        <v>0</v>
      </c>
      <c r="H52" s="775">
        <v>0</v>
      </c>
      <c r="I52" s="760">
        <v>-0.28399999999999997</v>
      </c>
      <c r="J52" s="773">
        <v>-0.45700000000000002</v>
      </c>
      <c r="K52" s="774">
        <v>0</v>
      </c>
      <c r="L52" s="775">
        <v>0</v>
      </c>
      <c r="M52" s="760">
        <v>-0.45700000000000002</v>
      </c>
    </row>
    <row r="53" spans="2:14" ht="26.25" customHeight="1">
      <c r="B53" s="772"/>
      <c r="C53" s="1841" t="s">
        <v>44</v>
      </c>
      <c r="D53" s="1841" t="s">
        <v>37</v>
      </c>
      <c r="E53" s="1842"/>
      <c r="F53" s="757">
        <v>-1.9730000000000001</v>
      </c>
      <c r="G53" s="758">
        <v>0</v>
      </c>
      <c r="H53" s="759">
        <v>0</v>
      </c>
      <c r="I53" s="760">
        <v>-1.9730000000000001</v>
      </c>
      <c r="J53" s="773">
        <v>-3.0590000000000002</v>
      </c>
      <c r="K53" s="774">
        <v>0</v>
      </c>
      <c r="L53" s="775">
        <v>0</v>
      </c>
      <c r="M53" s="760">
        <v>-3.0590000000000002</v>
      </c>
    </row>
    <row r="54" spans="2:14" ht="26.25" customHeight="1">
      <c r="B54" s="1843" t="s">
        <v>45</v>
      </c>
      <c r="C54" s="1844"/>
      <c r="D54" s="1844"/>
      <c r="E54" s="1845"/>
      <c r="F54" s="757">
        <v>126.28700000000001</v>
      </c>
      <c r="G54" s="758">
        <v>251.934</v>
      </c>
      <c r="H54" s="759">
        <v>0</v>
      </c>
      <c r="I54" s="760">
        <v>378.221</v>
      </c>
      <c r="J54" s="773">
        <v>51.350999999999999</v>
      </c>
      <c r="K54" s="774">
        <v>260.38299999999998</v>
      </c>
      <c r="L54" s="775">
        <v>0.74</v>
      </c>
      <c r="M54" s="760">
        <v>312.47399999999999</v>
      </c>
    </row>
    <row r="55" spans="2:14" ht="12.75" customHeight="1">
      <c r="B55" s="777"/>
      <c r="C55" s="1860" t="s">
        <v>45</v>
      </c>
      <c r="D55" s="1844"/>
      <c r="E55" s="1845"/>
      <c r="F55" s="757">
        <v>127.443</v>
      </c>
      <c r="G55" s="759">
        <v>261.5</v>
      </c>
      <c r="H55" s="778">
        <v>0</v>
      </c>
      <c r="I55" s="760">
        <v>388.94299999999998</v>
      </c>
      <c r="J55" s="773">
        <v>52.103999999999999</v>
      </c>
      <c r="K55" s="775">
        <v>272.565</v>
      </c>
      <c r="L55" s="1028">
        <v>0.747</v>
      </c>
      <c r="M55" s="760">
        <v>325.416</v>
      </c>
    </row>
    <row r="56" spans="2:14" ht="12.75" customHeight="1">
      <c r="B56" s="777"/>
      <c r="C56" s="1860" t="s">
        <v>345</v>
      </c>
      <c r="D56" s="1844"/>
      <c r="E56" s="1845"/>
      <c r="F56" s="757">
        <v>-0.13100000000000001</v>
      </c>
      <c r="G56" s="779">
        <v>-0.60099999999999998</v>
      </c>
      <c r="H56" s="780">
        <v>0</v>
      </c>
      <c r="I56" s="760">
        <v>-0.73199999999999998</v>
      </c>
      <c r="J56" s="773">
        <v>-0.105</v>
      </c>
      <c r="K56" s="1029">
        <v>-0.65100000000000002</v>
      </c>
      <c r="L56" s="1030">
        <v>-7.0000000000000001E-3</v>
      </c>
      <c r="M56" s="760">
        <v>-0.76300000000000001</v>
      </c>
    </row>
    <row r="57" spans="2:14" ht="12.75" customHeight="1">
      <c r="B57" s="777"/>
      <c r="C57" s="1860" t="s">
        <v>46</v>
      </c>
      <c r="D57" s="1844"/>
      <c r="E57" s="1845"/>
      <c r="F57" s="757">
        <v>-1.0249999999999999</v>
      </c>
      <c r="G57" s="758">
        <v>-8.9649999999999999</v>
      </c>
      <c r="H57" s="759">
        <v>0</v>
      </c>
      <c r="I57" s="760">
        <v>-9.99</v>
      </c>
      <c r="J57" s="773">
        <v>-0.64800000000000002</v>
      </c>
      <c r="K57" s="774">
        <v>-11.531000000000001</v>
      </c>
      <c r="L57" s="775">
        <v>0</v>
      </c>
      <c r="M57" s="760">
        <v>-12.179</v>
      </c>
    </row>
    <row r="58" spans="2:14" ht="26.25" customHeight="1">
      <c r="B58" s="1843" t="s">
        <v>47</v>
      </c>
      <c r="C58" s="1844"/>
      <c r="D58" s="1844"/>
      <c r="E58" s="1845"/>
      <c r="F58" s="757">
        <v>19.312999999999999</v>
      </c>
      <c r="G58" s="758">
        <v>221.309</v>
      </c>
      <c r="H58" s="759">
        <v>0.69899999999999995</v>
      </c>
      <c r="I58" s="760">
        <v>241.321</v>
      </c>
      <c r="J58" s="773">
        <v>45.107999999999997</v>
      </c>
      <c r="K58" s="774">
        <v>256.66000000000003</v>
      </c>
      <c r="L58" s="775">
        <v>2.085</v>
      </c>
      <c r="M58" s="760">
        <v>303.85300000000001</v>
      </c>
    </row>
    <row r="59" spans="2:14" ht="12.75" customHeight="1">
      <c r="B59" s="772"/>
      <c r="C59" s="1844" t="s">
        <v>47</v>
      </c>
      <c r="D59" s="1844"/>
      <c r="E59" s="1845"/>
      <c r="F59" s="757">
        <v>20.597000000000001</v>
      </c>
      <c r="G59" s="758">
        <v>224.71100000000001</v>
      </c>
      <c r="H59" s="759">
        <v>0.71199999999999997</v>
      </c>
      <c r="I59" s="760">
        <v>246.02</v>
      </c>
      <c r="J59" s="773">
        <v>46.012</v>
      </c>
      <c r="K59" s="774">
        <v>258.61700000000002</v>
      </c>
      <c r="L59" s="775">
        <v>2.23</v>
      </c>
      <c r="M59" s="760">
        <v>306.85899999999998</v>
      </c>
    </row>
    <row r="60" spans="2:14" ht="12.75" customHeight="1">
      <c r="B60" s="782"/>
      <c r="C60" s="1858" t="s">
        <v>48</v>
      </c>
      <c r="D60" s="1858"/>
      <c r="E60" s="1859"/>
      <c r="F60" s="757">
        <v>-4.1000000000000002E-2</v>
      </c>
      <c r="G60" s="758">
        <v>-0.94</v>
      </c>
      <c r="H60" s="759">
        <v>-1.2E-2</v>
      </c>
      <c r="I60" s="760">
        <v>-0.99299999999999999</v>
      </c>
      <c r="J60" s="773">
        <v>-7.8E-2</v>
      </c>
      <c r="K60" s="774">
        <v>-0.88500000000000001</v>
      </c>
      <c r="L60" s="775">
        <v>-1.7999999999999999E-2</v>
      </c>
      <c r="M60" s="760">
        <v>-0.98099999999999998</v>
      </c>
    </row>
    <row r="61" spans="2:14" ht="24.75" customHeight="1">
      <c r="B61" s="772"/>
      <c r="C61" s="1869" t="s">
        <v>49</v>
      </c>
      <c r="D61" s="1869" t="s">
        <v>37</v>
      </c>
      <c r="E61" s="1870"/>
      <c r="F61" s="773">
        <v>-1.2430000000000001</v>
      </c>
      <c r="G61" s="774">
        <v>-2.4620000000000002</v>
      </c>
      <c r="H61" s="759">
        <v>-1E-3</v>
      </c>
      <c r="I61" s="760">
        <v>-3.706</v>
      </c>
      <c r="J61" s="773">
        <v>-0.82599999999999996</v>
      </c>
      <c r="K61" s="774">
        <v>-1.0720000000000001</v>
      </c>
      <c r="L61" s="775">
        <v>-0.127</v>
      </c>
      <c r="M61" s="760">
        <v>-2.0249999999999999</v>
      </c>
      <c r="N61" s="781"/>
    </row>
    <row r="62" spans="2:14" s="781" customFormat="1" ht="27.75" customHeight="1">
      <c r="B62" s="1843" t="s">
        <v>50</v>
      </c>
      <c r="C62" s="1844"/>
      <c r="D62" s="1844"/>
      <c r="E62" s="1845"/>
      <c r="F62" s="757">
        <v>3.6429999999999998</v>
      </c>
      <c r="G62" s="758">
        <v>0</v>
      </c>
      <c r="H62" s="759">
        <v>0</v>
      </c>
      <c r="I62" s="760">
        <v>3.6429999999999998</v>
      </c>
      <c r="J62" s="773">
        <v>4.1180000000000003</v>
      </c>
      <c r="K62" s="774">
        <v>0</v>
      </c>
      <c r="L62" s="775">
        <v>0</v>
      </c>
      <c r="M62" s="760">
        <v>4.1180000000000003</v>
      </c>
    </row>
    <row r="63" spans="2:14" s="781" customFormat="1" ht="28.5" customHeight="1">
      <c r="B63" s="772"/>
      <c r="C63" s="1844" t="s">
        <v>51</v>
      </c>
      <c r="D63" s="1844"/>
      <c r="E63" s="1845"/>
      <c r="F63" s="757">
        <v>5.899</v>
      </c>
      <c r="G63" s="758">
        <v>0</v>
      </c>
      <c r="H63" s="759">
        <v>0</v>
      </c>
      <c r="I63" s="760">
        <v>5.899</v>
      </c>
      <c r="J63" s="773">
        <v>5.7220000000000004</v>
      </c>
      <c r="K63" s="774">
        <v>0</v>
      </c>
      <c r="L63" s="775">
        <v>0</v>
      </c>
      <c r="M63" s="760">
        <v>5.7220000000000004</v>
      </c>
    </row>
    <row r="64" spans="2:14" s="781" customFormat="1" ht="42.75" customHeight="1">
      <c r="B64" s="783"/>
      <c r="C64" s="1863" t="s">
        <v>52</v>
      </c>
      <c r="D64" s="1864"/>
      <c r="E64" s="1865"/>
      <c r="F64" s="773">
        <v>-2.2269999999999999</v>
      </c>
      <c r="G64" s="774">
        <v>0</v>
      </c>
      <c r="H64" s="775">
        <v>0</v>
      </c>
      <c r="I64" s="760">
        <v>-2.2269999999999999</v>
      </c>
      <c r="J64" s="773">
        <v>-1.579</v>
      </c>
      <c r="K64" s="774">
        <v>0</v>
      </c>
      <c r="L64" s="775">
        <v>0</v>
      </c>
      <c r="M64" s="760">
        <v>-1.579</v>
      </c>
    </row>
    <row r="65" spans="1:14" s="781" customFormat="1" ht="26.25" customHeight="1">
      <c r="B65" s="1833" t="s">
        <v>346</v>
      </c>
      <c r="C65" s="1834"/>
      <c r="D65" s="1834"/>
      <c r="E65" s="1835"/>
      <c r="F65" s="773">
        <v>0</v>
      </c>
      <c r="G65" s="774">
        <v>0.20899999999999999</v>
      </c>
      <c r="H65" s="775">
        <v>0</v>
      </c>
      <c r="I65" s="760">
        <v>0.20899999999999999</v>
      </c>
      <c r="J65" s="773">
        <v>0</v>
      </c>
      <c r="K65" s="774">
        <v>2.2210000000000001</v>
      </c>
      <c r="L65" s="775">
        <v>0</v>
      </c>
      <c r="M65" s="760">
        <v>2.2210000000000001</v>
      </c>
    </row>
    <row r="66" spans="1:14" s="781" customFormat="1" ht="26.25" customHeight="1">
      <c r="B66" s="784"/>
      <c r="C66" s="1866" t="s">
        <v>346</v>
      </c>
      <c r="D66" s="1867"/>
      <c r="E66" s="1868"/>
      <c r="F66" s="773">
        <v>0</v>
      </c>
      <c r="G66" s="774">
        <v>0.20899999999999999</v>
      </c>
      <c r="H66" s="775">
        <v>0</v>
      </c>
      <c r="I66" s="760">
        <v>0.20899999999999999</v>
      </c>
      <c r="J66" s="773">
        <v>0</v>
      </c>
      <c r="K66" s="774">
        <v>2.2250000000000001</v>
      </c>
      <c r="L66" s="775">
        <v>0</v>
      </c>
      <c r="M66" s="760">
        <v>2.2250000000000001</v>
      </c>
    </row>
    <row r="67" spans="1:14" s="781" customFormat="1" ht="12.75" customHeight="1">
      <c r="B67" s="1877" t="s">
        <v>53</v>
      </c>
      <c r="C67" s="1878"/>
      <c r="D67" s="1878"/>
      <c r="E67" s="1879"/>
      <c r="F67" s="757">
        <v>9.4489999999999998</v>
      </c>
      <c r="G67" s="758">
        <v>0</v>
      </c>
      <c r="H67" s="759">
        <v>0</v>
      </c>
      <c r="I67" s="760">
        <v>9.4489999999999998</v>
      </c>
      <c r="J67" s="773">
        <v>11.016999999999999</v>
      </c>
      <c r="K67" s="774">
        <v>13.327</v>
      </c>
      <c r="L67" s="775">
        <v>0</v>
      </c>
      <c r="M67" s="760">
        <v>24.344000000000001</v>
      </c>
    </row>
    <row r="68" spans="1:14" s="781" customFormat="1" ht="18" customHeight="1">
      <c r="B68" s="787"/>
      <c r="C68" s="1878" t="s">
        <v>53</v>
      </c>
      <c r="D68" s="1878"/>
      <c r="E68" s="1879"/>
      <c r="F68" s="757">
        <v>9.4489999999999998</v>
      </c>
      <c r="G68" s="758">
        <v>0</v>
      </c>
      <c r="H68" s="759">
        <v>0</v>
      </c>
      <c r="I68" s="760">
        <v>9.4489999999999998</v>
      </c>
      <c r="J68" s="757">
        <v>22.440999999999999</v>
      </c>
      <c r="K68" s="758">
        <v>19.041</v>
      </c>
      <c r="L68" s="759">
        <v>0</v>
      </c>
      <c r="M68" s="760">
        <v>41.481999999999999</v>
      </c>
    </row>
    <row r="69" spans="1:14" s="781" customFormat="1" ht="27.75" customHeight="1" thickBot="1">
      <c r="B69" s="787"/>
      <c r="C69" s="1869" t="s">
        <v>54</v>
      </c>
      <c r="D69" s="1869" t="s">
        <v>37</v>
      </c>
      <c r="E69" s="1870"/>
      <c r="F69" s="757">
        <v>0</v>
      </c>
      <c r="G69" s="758">
        <v>0</v>
      </c>
      <c r="H69" s="759">
        <v>0</v>
      </c>
      <c r="I69" s="760">
        <v>0</v>
      </c>
      <c r="J69" s="757">
        <v>-11.423999999999999</v>
      </c>
      <c r="K69" s="758">
        <v>-5.7140000000000004</v>
      </c>
      <c r="L69" s="759">
        <v>0</v>
      </c>
      <c r="M69" s="760">
        <v>-17.138000000000002</v>
      </c>
    </row>
    <row r="70" spans="1:14" s="781" customFormat="1" ht="27" customHeight="1" thickBot="1">
      <c r="B70" s="1880" t="s">
        <v>327</v>
      </c>
      <c r="C70" s="1881"/>
      <c r="D70" s="1881"/>
      <c r="E70" s="1882"/>
      <c r="F70" s="748">
        <v>222800.42199999999</v>
      </c>
      <c r="G70" s="749">
        <v>67252.532000000007</v>
      </c>
      <c r="H70" s="750">
        <v>10015.602000000001</v>
      </c>
      <c r="I70" s="751">
        <v>300068.55599999998</v>
      </c>
      <c r="J70" s="1025">
        <v>237809.50700000001</v>
      </c>
      <c r="K70" s="1026">
        <v>72909.394</v>
      </c>
      <c r="L70" s="1027">
        <v>11114.09</v>
      </c>
      <c r="M70" s="751">
        <v>321832.99099999998</v>
      </c>
    </row>
    <row r="71" spans="1:14" s="781" customFormat="1" ht="12.75" customHeight="1">
      <c r="B71" s="1871" t="s">
        <v>55</v>
      </c>
      <c r="C71" s="1872"/>
      <c r="D71" s="1872"/>
      <c r="E71" s="1873"/>
      <c r="F71" s="769">
        <v>101708.01</v>
      </c>
      <c r="G71" s="770">
        <v>37920.713000000003</v>
      </c>
      <c r="H71" s="771">
        <v>4151.2250000000004</v>
      </c>
      <c r="I71" s="756">
        <v>143779.948</v>
      </c>
      <c r="J71" s="769">
        <v>104857.948</v>
      </c>
      <c r="K71" s="770">
        <v>39215.942999999999</v>
      </c>
      <c r="L71" s="771">
        <v>4266.027</v>
      </c>
      <c r="M71" s="756">
        <v>148339.91800000001</v>
      </c>
      <c r="N71" s="741"/>
    </row>
    <row r="72" spans="1:14" s="781" customFormat="1" ht="12.75" customHeight="1">
      <c r="A72" s="741"/>
      <c r="B72" s="786"/>
      <c r="C72" s="1874" t="s">
        <v>55</v>
      </c>
      <c r="D72" s="1875"/>
      <c r="E72" s="1876"/>
      <c r="F72" s="757">
        <v>106471.351</v>
      </c>
      <c r="G72" s="758">
        <v>38848.052000000003</v>
      </c>
      <c r="H72" s="759">
        <v>4245.4629999999997</v>
      </c>
      <c r="I72" s="756">
        <v>149564.86600000001</v>
      </c>
      <c r="J72" s="769">
        <v>109551.375</v>
      </c>
      <c r="K72" s="770">
        <v>39932.824000000001</v>
      </c>
      <c r="L72" s="771">
        <v>4379.902</v>
      </c>
      <c r="M72" s="756">
        <v>153864.101</v>
      </c>
      <c r="N72" s="741"/>
    </row>
    <row r="73" spans="1:14" ht="12.75" customHeight="1">
      <c r="B73" s="787"/>
      <c r="C73" s="1869" t="s">
        <v>56</v>
      </c>
      <c r="D73" s="1869"/>
      <c r="E73" s="1870"/>
      <c r="F73" s="757">
        <v>-166.80500000000001</v>
      </c>
      <c r="G73" s="758">
        <v>-53.99</v>
      </c>
      <c r="H73" s="759">
        <v>-15.651999999999999</v>
      </c>
      <c r="I73" s="760">
        <v>-236.447</v>
      </c>
      <c r="J73" s="773">
        <v>-176.96600000000001</v>
      </c>
      <c r="K73" s="774">
        <v>-57.76</v>
      </c>
      <c r="L73" s="775">
        <v>-13.584</v>
      </c>
      <c r="M73" s="760">
        <v>-248.31</v>
      </c>
      <c r="N73" s="752"/>
    </row>
    <row r="74" spans="1:14" ht="26.25" customHeight="1">
      <c r="A74" s="752"/>
      <c r="B74" s="787"/>
      <c r="C74" s="1869" t="s">
        <v>57</v>
      </c>
      <c r="D74" s="1869" t="s">
        <v>37</v>
      </c>
      <c r="E74" s="1870"/>
      <c r="F74" s="757">
        <v>-4596.5360000000001</v>
      </c>
      <c r="G74" s="758">
        <v>-873.34900000000005</v>
      </c>
      <c r="H74" s="759">
        <v>-78.585999999999999</v>
      </c>
      <c r="I74" s="760">
        <v>-5548.4709999999995</v>
      </c>
      <c r="J74" s="773">
        <v>-4516.4610000000002</v>
      </c>
      <c r="K74" s="774">
        <v>-659.12099999999998</v>
      </c>
      <c r="L74" s="775">
        <v>-100.291</v>
      </c>
      <c r="M74" s="760">
        <v>-5275.8729999999996</v>
      </c>
    </row>
    <row r="75" spans="1:14" s="752" customFormat="1" ht="25.5" customHeight="1">
      <c r="A75" s="741"/>
      <c r="B75" s="1877" t="s">
        <v>58</v>
      </c>
      <c r="C75" s="1878"/>
      <c r="D75" s="1878"/>
      <c r="E75" s="1879"/>
      <c r="F75" s="757">
        <v>1780.587</v>
      </c>
      <c r="G75" s="758">
        <v>407.79899999999998</v>
      </c>
      <c r="H75" s="759">
        <v>15.778</v>
      </c>
      <c r="I75" s="760">
        <v>2204.1640000000002</v>
      </c>
      <c r="J75" s="773">
        <v>1584.163</v>
      </c>
      <c r="K75" s="774">
        <v>275.64299999999997</v>
      </c>
      <c r="L75" s="775">
        <v>0</v>
      </c>
      <c r="M75" s="760">
        <v>1859.806</v>
      </c>
      <c r="N75" s="781"/>
    </row>
    <row r="76" spans="1:14" ht="12.75" customHeight="1">
      <c r="B76" s="787"/>
      <c r="C76" s="1869" t="s">
        <v>58</v>
      </c>
      <c r="D76" s="1869"/>
      <c r="E76" s="1870"/>
      <c r="F76" s="757">
        <v>1809.2360000000001</v>
      </c>
      <c r="G76" s="758">
        <v>420.072</v>
      </c>
      <c r="H76" s="759">
        <v>15.778</v>
      </c>
      <c r="I76" s="760">
        <v>2245.0859999999998</v>
      </c>
      <c r="J76" s="773">
        <v>1608.894</v>
      </c>
      <c r="K76" s="774">
        <v>278.99</v>
      </c>
      <c r="L76" s="775">
        <v>0</v>
      </c>
      <c r="M76" s="760">
        <v>1887.884</v>
      </c>
    </row>
    <row r="77" spans="1:14" ht="12.75" customHeight="1">
      <c r="B77" s="787"/>
      <c r="C77" s="1869" t="s">
        <v>59</v>
      </c>
      <c r="D77" s="1869"/>
      <c r="E77" s="1870"/>
      <c r="F77" s="757">
        <v>-2.5510000000000002</v>
      </c>
      <c r="G77" s="758">
        <v>-2.1349999999999998</v>
      </c>
      <c r="H77" s="759">
        <v>0</v>
      </c>
      <c r="I77" s="760">
        <v>-4.6859999999999999</v>
      </c>
      <c r="J77" s="773">
        <v>-1.673</v>
      </c>
      <c r="K77" s="774">
        <v>-1.6339999999999999</v>
      </c>
      <c r="L77" s="775">
        <v>0</v>
      </c>
      <c r="M77" s="760">
        <v>-3.3069999999999999</v>
      </c>
    </row>
    <row r="78" spans="1:14" ht="12.75" customHeight="1">
      <c r="B78" s="788"/>
      <c r="C78" s="1883" t="s">
        <v>60</v>
      </c>
      <c r="D78" s="1883" t="s">
        <v>37</v>
      </c>
      <c r="E78" s="1884"/>
      <c r="F78" s="757">
        <v>-26.097999999999999</v>
      </c>
      <c r="G78" s="758">
        <v>-10.138</v>
      </c>
      <c r="H78" s="759">
        <v>0</v>
      </c>
      <c r="I78" s="760">
        <v>-36.235999999999997</v>
      </c>
      <c r="J78" s="773">
        <v>-23.058</v>
      </c>
      <c r="K78" s="774">
        <v>-1.7130000000000001</v>
      </c>
      <c r="L78" s="775">
        <v>0</v>
      </c>
      <c r="M78" s="760">
        <v>-24.771000000000001</v>
      </c>
    </row>
    <row r="79" spans="1:14" ht="12.75" customHeight="1">
      <c r="B79" s="1877" t="s">
        <v>61</v>
      </c>
      <c r="C79" s="1878"/>
      <c r="D79" s="1878"/>
      <c r="E79" s="1879"/>
      <c r="F79" s="757">
        <v>211.738</v>
      </c>
      <c r="G79" s="758">
        <v>10.314</v>
      </c>
      <c r="H79" s="759">
        <v>13.521000000000001</v>
      </c>
      <c r="I79" s="760">
        <v>235.57300000000001</v>
      </c>
      <c r="J79" s="773">
        <v>177.58</v>
      </c>
      <c r="K79" s="774">
        <v>9.4529999999999994</v>
      </c>
      <c r="L79" s="775">
        <v>9.2859999999999996</v>
      </c>
      <c r="M79" s="760">
        <v>196.31899999999999</v>
      </c>
    </row>
    <row r="80" spans="1:14" ht="12.75" customHeight="1">
      <c r="B80" s="787"/>
      <c r="C80" s="1869" t="s">
        <v>61</v>
      </c>
      <c r="D80" s="1869"/>
      <c r="E80" s="1870"/>
      <c r="F80" s="757">
        <v>216.096</v>
      </c>
      <c r="G80" s="758">
        <v>10.414999999999999</v>
      </c>
      <c r="H80" s="759">
        <v>13.842000000000001</v>
      </c>
      <c r="I80" s="760">
        <v>240.35300000000001</v>
      </c>
      <c r="J80" s="773">
        <v>192.131</v>
      </c>
      <c r="K80" s="774">
        <v>9.5259999999999998</v>
      </c>
      <c r="L80" s="775">
        <v>9.5329999999999995</v>
      </c>
      <c r="M80" s="760">
        <v>211.19</v>
      </c>
    </row>
    <row r="81" spans="1:13" ht="12.75" customHeight="1">
      <c r="B81" s="787"/>
      <c r="C81" s="1869" t="s">
        <v>62</v>
      </c>
      <c r="D81" s="1869"/>
      <c r="E81" s="1870"/>
      <c r="F81" s="757">
        <v>-0.66700000000000004</v>
      </c>
      <c r="G81" s="758">
        <v>-6.0999999999999999E-2</v>
      </c>
      <c r="H81" s="759">
        <v>-5.8000000000000003E-2</v>
      </c>
      <c r="I81" s="760">
        <v>-0.78600000000000003</v>
      </c>
      <c r="J81" s="773">
        <v>-0.48799999999999999</v>
      </c>
      <c r="K81" s="774">
        <v>-3.5999999999999997E-2</v>
      </c>
      <c r="L81" s="775">
        <v>-3.6999999999999998E-2</v>
      </c>
      <c r="M81" s="760">
        <v>-0.56100000000000005</v>
      </c>
    </row>
    <row r="82" spans="1:13" ht="12.75" customHeight="1">
      <c r="B82" s="787"/>
      <c r="C82" s="1869" t="s">
        <v>63</v>
      </c>
      <c r="D82" s="1869" t="s">
        <v>37</v>
      </c>
      <c r="E82" s="1870"/>
      <c r="F82" s="757">
        <v>-3.6909999999999998</v>
      </c>
      <c r="G82" s="758">
        <v>-0.04</v>
      </c>
      <c r="H82" s="759">
        <v>-0.26300000000000001</v>
      </c>
      <c r="I82" s="760">
        <v>-3.9940000000000002</v>
      </c>
      <c r="J82" s="773">
        <v>-14.063000000000001</v>
      </c>
      <c r="K82" s="774">
        <v>-3.6999999999999998E-2</v>
      </c>
      <c r="L82" s="775">
        <v>-0.21</v>
      </c>
      <c r="M82" s="760">
        <v>-14.31</v>
      </c>
    </row>
    <row r="83" spans="1:13" ht="12.75" customHeight="1">
      <c r="A83" s="740"/>
      <c r="B83" s="1877" t="s">
        <v>64</v>
      </c>
      <c r="C83" s="1878"/>
      <c r="D83" s="1878"/>
      <c r="E83" s="1879"/>
      <c r="F83" s="757">
        <v>115021.66800000001</v>
      </c>
      <c r="G83" s="758">
        <v>27668.76</v>
      </c>
      <c r="H83" s="759">
        <v>5514.6310000000003</v>
      </c>
      <c r="I83" s="760">
        <v>148205.05900000001</v>
      </c>
      <c r="J83" s="773">
        <v>127189.18700000001</v>
      </c>
      <c r="K83" s="774">
        <v>30951.611000000001</v>
      </c>
      <c r="L83" s="775">
        <v>6623.6850000000004</v>
      </c>
      <c r="M83" s="760">
        <v>164764.48300000001</v>
      </c>
    </row>
    <row r="84" spans="1:13" ht="17.25" customHeight="1">
      <c r="A84" s="740"/>
      <c r="B84" s="787"/>
      <c r="C84" s="1869" t="s">
        <v>64</v>
      </c>
      <c r="D84" s="1869"/>
      <c r="E84" s="1870"/>
      <c r="F84" s="757">
        <v>116102.35799999999</v>
      </c>
      <c r="G84" s="758">
        <v>27993.985000000001</v>
      </c>
      <c r="H84" s="759">
        <v>5512.3230000000003</v>
      </c>
      <c r="I84" s="760">
        <v>149608.666</v>
      </c>
      <c r="J84" s="773">
        <v>128159.954</v>
      </c>
      <c r="K84" s="774">
        <v>31313.276000000002</v>
      </c>
      <c r="L84" s="775">
        <v>6608.549</v>
      </c>
      <c r="M84" s="760">
        <v>166081.77900000001</v>
      </c>
    </row>
    <row r="85" spans="1:13" ht="26.25" customHeight="1">
      <c r="A85" s="740"/>
      <c r="B85" s="787"/>
      <c r="C85" s="1869" t="s">
        <v>65</v>
      </c>
      <c r="D85" s="1869"/>
      <c r="E85" s="1870"/>
      <c r="F85" s="757">
        <v>64.222999999999999</v>
      </c>
      <c r="G85" s="758">
        <v>-108.788</v>
      </c>
      <c r="H85" s="759">
        <v>27.890999999999998</v>
      </c>
      <c r="I85" s="760">
        <v>-16.673999999999999</v>
      </c>
      <c r="J85" s="773">
        <v>148.33600000000001</v>
      </c>
      <c r="K85" s="774">
        <v>-100.399</v>
      </c>
      <c r="L85" s="775">
        <v>44</v>
      </c>
      <c r="M85" s="760">
        <v>91.936999999999998</v>
      </c>
    </row>
    <row r="86" spans="1:13" ht="26.25" customHeight="1">
      <c r="A86" s="740"/>
      <c r="B86" s="787"/>
      <c r="C86" s="1869" t="s">
        <v>66</v>
      </c>
      <c r="D86" s="1869" t="s">
        <v>37</v>
      </c>
      <c r="E86" s="1870"/>
      <c r="F86" s="757">
        <v>-1144.913</v>
      </c>
      <c r="G86" s="758">
        <v>-216.43700000000001</v>
      </c>
      <c r="H86" s="759">
        <v>-25.582999999999998</v>
      </c>
      <c r="I86" s="760">
        <v>-1386.933</v>
      </c>
      <c r="J86" s="773">
        <v>-1119.1030000000001</v>
      </c>
      <c r="K86" s="774">
        <v>-261.26600000000002</v>
      </c>
      <c r="L86" s="775">
        <v>-28.864000000000001</v>
      </c>
      <c r="M86" s="760">
        <v>-1409.2329999999999</v>
      </c>
    </row>
    <row r="87" spans="1:13" ht="26.25" customHeight="1">
      <c r="A87" s="740"/>
      <c r="B87" s="1877" t="s">
        <v>67</v>
      </c>
      <c r="C87" s="1878"/>
      <c r="D87" s="1878"/>
      <c r="E87" s="1879"/>
      <c r="F87" s="757">
        <v>2.4209999999999998</v>
      </c>
      <c r="G87" s="758">
        <v>56.752000000000002</v>
      </c>
      <c r="H87" s="759">
        <v>0</v>
      </c>
      <c r="I87" s="760">
        <v>59.173000000000002</v>
      </c>
      <c r="J87" s="773">
        <v>0.36199999999999999</v>
      </c>
      <c r="K87" s="774">
        <v>7.2999999999999995E-2</v>
      </c>
      <c r="L87" s="775">
        <v>1.24</v>
      </c>
      <c r="M87" s="760">
        <v>1.675</v>
      </c>
    </row>
    <row r="88" spans="1:13" ht="12.75" customHeight="1">
      <c r="A88" s="740"/>
      <c r="B88" s="787"/>
      <c r="C88" s="1869" t="s">
        <v>67</v>
      </c>
      <c r="D88" s="1869"/>
      <c r="E88" s="1870"/>
      <c r="F88" s="757">
        <v>2.7</v>
      </c>
      <c r="G88" s="758">
        <v>62.709000000000003</v>
      </c>
      <c r="H88" s="759">
        <v>0</v>
      </c>
      <c r="I88" s="760">
        <v>65.409000000000006</v>
      </c>
      <c r="J88" s="773">
        <v>0.38200000000000001</v>
      </c>
      <c r="K88" s="774">
        <v>7.2999999999999995E-2</v>
      </c>
      <c r="L88" s="775">
        <v>2.254</v>
      </c>
      <c r="M88" s="760">
        <v>2.7090000000000001</v>
      </c>
    </row>
    <row r="89" spans="1:13" ht="12.75" customHeight="1">
      <c r="A89" s="740"/>
      <c r="B89" s="787"/>
      <c r="C89" s="1869" t="s">
        <v>68</v>
      </c>
      <c r="D89" s="1869" t="s">
        <v>37</v>
      </c>
      <c r="E89" s="1870"/>
      <c r="F89" s="757">
        <v>-0.27900000000000003</v>
      </c>
      <c r="G89" s="758">
        <v>-5.9569999999999999</v>
      </c>
      <c r="H89" s="759">
        <v>0</v>
      </c>
      <c r="I89" s="760">
        <v>-6.2359999999999998</v>
      </c>
      <c r="J89" s="773">
        <v>-0.02</v>
      </c>
      <c r="K89" s="774">
        <v>0</v>
      </c>
      <c r="L89" s="775">
        <v>-1.014</v>
      </c>
      <c r="M89" s="760">
        <v>-1.034</v>
      </c>
    </row>
    <row r="90" spans="1:13" ht="12.75" customHeight="1">
      <c r="A90" s="740"/>
      <c r="B90" s="1877" t="s">
        <v>347</v>
      </c>
      <c r="C90" s="1878"/>
      <c r="D90" s="1878"/>
      <c r="E90" s="1879"/>
      <c r="F90" s="773">
        <v>0.19500000000000001</v>
      </c>
      <c r="G90" s="774">
        <v>26.905999999999999</v>
      </c>
      <c r="H90" s="775">
        <v>108.00700000000001</v>
      </c>
      <c r="I90" s="760">
        <v>135.108</v>
      </c>
      <c r="J90" s="773">
        <v>30.363</v>
      </c>
      <c r="K90" s="774">
        <v>0</v>
      </c>
      <c r="L90" s="775">
        <v>62.719000000000001</v>
      </c>
      <c r="M90" s="760">
        <v>93.081999999999994</v>
      </c>
    </row>
    <row r="91" spans="1:13" ht="12.75" customHeight="1">
      <c r="A91" s="740"/>
      <c r="B91" s="787"/>
      <c r="C91" s="1869" t="s">
        <v>347</v>
      </c>
      <c r="D91" s="1869"/>
      <c r="E91" s="1870"/>
      <c r="F91" s="757">
        <v>0.19700000000000001</v>
      </c>
      <c r="G91" s="758">
        <v>27</v>
      </c>
      <c r="H91" s="759">
        <v>110.56100000000001</v>
      </c>
      <c r="I91" s="760">
        <v>137.75800000000001</v>
      </c>
      <c r="J91" s="773">
        <v>46.593000000000004</v>
      </c>
      <c r="K91" s="774">
        <v>0</v>
      </c>
      <c r="L91" s="775">
        <v>63.454999999999998</v>
      </c>
      <c r="M91" s="760">
        <v>110.048</v>
      </c>
    </row>
    <row r="92" spans="1:13" ht="26.25" customHeight="1">
      <c r="A92" s="740"/>
      <c r="B92" s="789"/>
      <c r="C92" s="1886" t="s">
        <v>348</v>
      </c>
      <c r="D92" s="1886"/>
      <c r="E92" s="1887"/>
      <c r="F92" s="757">
        <v>0</v>
      </c>
      <c r="G92" s="758">
        <v>-7.4999999999999997E-2</v>
      </c>
      <c r="H92" s="759">
        <v>-1.165</v>
      </c>
      <c r="I92" s="760">
        <v>-1.24</v>
      </c>
      <c r="J92" s="773">
        <v>-6.133</v>
      </c>
      <c r="K92" s="774">
        <v>0</v>
      </c>
      <c r="L92" s="775">
        <v>-0.47599999999999998</v>
      </c>
      <c r="M92" s="760">
        <v>-6.609</v>
      </c>
    </row>
    <row r="93" spans="1:13" ht="36" customHeight="1">
      <c r="A93" s="740"/>
      <c r="B93" s="790"/>
      <c r="C93" s="1886" t="s">
        <v>349</v>
      </c>
      <c r="D93" s="1886" t="s">
        <v>37</v>
      </c>
      <c r="E93" s="1887"/>
      <c r="F93" s="757">
        <v>-2E-3</v>
      </c>
      <c r="G93" s="758">
        <v>-1.9E-2</v>
      </c>
      <c r="H93" s="759">
        <v>-1.389</v>
      </c>
      <c r="I93" s="760">
        <v>-1.41</v>
      </c>
      <c r="J93" s="773">
        <v>-10.097</v>
      </c>
      <c r="K93" s="774">
        <v>0</v>
      </c>
      <c r="L93" s="775">
        <v>-0.26</v>
      </c>
      <c r="M93" s="760">
        <v>-10.356999999999999</v>
      </c>
    </row>
    <row r="94" spans="1:13" ht="36" customHeight="1">
      <c r="A94" s="740"/>
      <c r="B94" s="1931" t="s">
        <v>69</v>
      </c>
      <c r="C94" s="1932"/>
      <c r="D94" s="1932"/>
      <c r="E94" s="1933"/>
      <c r="F94" s="757">
        <v>4.6970000000000001</v>
      </c>
      <c r="G94" s="758">
        <v>0</v>
      </c>
      <c r="H94" s="759">
        <v>0</v>
      </c>
      <c r="I94" s="760">
        <v>4.6970000000000001</v>
      </c>
      <c r="J94" s="773">
        <v>0</v>
      </c>
      <c r="K94" s="774">
        <v>0</v>
      </c>
      <c r="L94" s="775">
        <v>-0.26</v>
      </c>
      <c r="M94" s="760">
        <v>0</v>
      </c>
    </row>
    <row r="95" spans="1:13" ht="36" customHeight="1">
      <c r="A95" s="740"/>
      <c r="B95" s="790"/>
      <c r="C95" s="1886" t="s">
        <v>69</v>
      </c>
      <c r="D95" s="1886"/>
      <c r="E95" s="1887"/>
      <c r="F95" s="757">
        <v>4.9080000000000004</v>
      </c>
      <c r="G95" s="758">
        <v>0</v>
      </c>
      <c r="H95" s="759">
        <v>0</v>
      </c>
      <c r="I95" s="760">
        <v>4.9080000000000004</v>
      </c>
      <c r="J95" s="773">
        <v>0</v>
      </c>
      <c r="K95" s="774">
        <v>0</v>
      </c>
      <c r="L95" s="775">
        <v>-0.26</v>
      </c>
      <c r="M95" s="760">
        <v>0</v>
      </c>
    </row>
    <row r="96" spans="1:13" ht="26.25" customHeight="1">
      <c r="B96" s="1877" t="s">
        <v>70</v>
      </c>
      <c r="C96" s="1878"/>
      <c r="D96" s="1878"/>
      <c r="E96" s="1879"/>
      <c r="F96" s="757">
        <v>0</v>
      </c>
      <c r="G96" s="758">
        <v>3.5680000000000001</v>
      </c>
      <c r="H96" s="759">
        <v>12.673999999999999</v>
      </c>
      <c r="I96" s="760">
        <v>16.242000000000001</v>
      </c>
      <c r="J96" s="773">
        <v>0</v>
      </c>
      <c r="K96" s="774">
        <v>3.2930000000000001</v>
      </c>
      <c r="L96" s="775">
        <v>11.506</v>
      </c>
      <c r="M96" s="760">
        <v>14.798999999999999</v>
      </c>
    </row>
    <row r="97" spans="1:14" ht="26.25" customHeight="1">
      <c r="A97" s="740"/>
      <c r="B97" s="788"/>
      <c r="C97" s="1883" t="s">
        <v>70</v>
      </c>
      <c r="D97" s="1883"/>
      <c r="E97" s="1884"/>
      <c r="F97" s="757">
        <v>0</v>
      </c>
      <c r="G97" s="758">
        <v>3.7559999999999998</v>
      </c>
      <c r="H97" s="759">
        <v>13.01</v>
      </c>
      <c r="I97" s="760">
        <v>16.765999999999998</v>
      </c>
      <c r="J97" s="773">
        <v>0</v>
      </c>
      <c r="K97" s="774">
        <v>3.4660000000000002</v>
      </c>
      <c r="L97" s="775">
        <v>11.706</v>
      </c>
      <c r="M97" s="760">
        <v>15.172000000000001</v>
      </c>
    </row>
    <row r="98" spans="1:14" ht="26.25" customHeight="1">
      <c r="A98" s="740"/>
      <c r="B98" s="788"/>
      <c r="C98" s="1863" t="s">
        <v>350</v>
      </c>
      <c r="D98" s="1864"/>
      <c r="E98" s="1865"/>
      <c r="F98" s="757">
        <v>0</v>
      </c>
      <c r="G98" s="758">
        <v>-0.188</v>
      </c>
      <c r="H98" s="759">
        <v>-0.33600000000000002</v>
      </c>
      <c r="I98" s="760">
        <v>-0.52400000000000002</v>
      </c>
      <c r="J98" s="773">
        <v>0</v>
      </c>
      <c r="K98" s="774">
        <v>-0.17299999999999999</v>
      </c>
      <c r="L98" s="775">
        <v>-0.2</v>
      </c>
      <c r="M98" s="760">
        <v>-0.373</v>
      </c>
    </row>
    <row r="99" spans="1:14" ht="26.25" customHeight="1">
      <c r="A99" s="740"/>
      <c r="B99" s="1877" t="s">
        <v>71</v>
      </c>
      <c r="C99" s="1878"/>
      <c r="D99" s="1878"/>
      <c r="E99" s="1879"/>
      <c r="F99" s="757">
        <v>0</v>
      </c>
      <c r="G99" s="758">
        <v>3.657</v>
      </c>
      <c r="H99" s="759">
        <v>16.966999999999999</v>
      </c>
      <c r="I99" s="760">
        <v>20.623999999999999</v>
      </c>
      <c r="J99" s="773">
        <v>0</v>
      </c>
      <c r="K99" s="774">
        <v>6.0789999999999997</v>
      </c>
      <c r="L99" s="775">
        <v>15.074999999999999</v>
      </c>
      <c r="M99" s="760">
        <v>21.154</v>
      </c>
    </row>
    <row r="100" spans="1:14" ht="41.25" customHeight="1">
      <c r="A100" s="740"/>
      <c r="B100" s="787"/>
      <c r="C100" s="1885" t="s">
        <v>71</v>
      </c>
      <c r="D100" s="1878"/>
      <c r="E100" s="1879"/>
      <c r="F100" s="757">
        <v>0</v>
      </c>
      <c r="G100" s="758">
        <v>3.85</v>
      </c>
      <c r="H100" s="759">
        <v>17.756</v>
      </c>
      <c r="I100" s="760">
        <v>21.606000000000002</v>
      </c>
      <c r="J100" s="773">
        <v>0</v>
      </c>
      <c r="K100" s="774">
        <v>6.399</v>
      </c>
      <c r="L100" s="775">
        <v>15.387</v>
      </c>
      <c r="M100" s="760">
        <v>21.786000000000001</v>
      </c>
    </row>
    <row r="101" spans="1:14" ht="36.75" customHeight="1">
      <c r="A101" s="740"/>
      <c r="B101" s="791"/>
      <c r="C101" s="1885" t="s">
        <v>72</v>
      </c>
      <c r="D101" s="1878"/>
      <c r="E101" s="1879"/>
      <c r="F101" s="757">
        <v>0</v>
      </c>
      <c r="G101" s="758">
        <v>-0.193</v>
      </c>
      <c r="H101" s="759">
        <v>-0.78900000000000003</v>
      </c>
      <c r="I101" s="760">
        <v>-0.98199999999999998</v>
      </c>
      <c r="J101" s="773">
        <v>0</v>
      </c>
      <c r="K101" s="774">
        <v>-0.32</v>
      </c>
      <c r="L101" s="775">
        <v>-0.312</v>
      </c>
      <c r="M101" s="760">
        <v>-0.63200000000000001</v>
      </c>
    </row>
    <row r="102" spans="1:14" ht="15.75" customHeight="1">
      <c r="A102" s="740"/>
      <c r="B102" s="1877" t="s">
        <v>73</v>
      </c>
      <c r="C102" s="1878"/>
      <c r="D102" s="1878"/>
      <c r="E102" s="1879"/>
      <c r="F102" s="757">
        <v>1275.3979999999999</v>
      </c>
      <c r="G102" s="758">
        <v>142.93100000000001</v>
      </c>
      <c r="H102" s="759">
        <v>0</v>
      </c>
      <c r="I102" s="760">
        <v>1418.329</v>
      </c>
      <c r="J102" s="773">
        <v>1063.595</v>
      </c>
      <c r="K102" s="774">
        <v>180.899</v>
      </c>
      <c r="L102" s="775">
        <v>0</v>
      </c>
      <c r="M102" s="760">
        <v>1244.4939999999999</v>
      </c>
      <c r="N102" s="781"/>
    </row>
    <row r="103" spans="1:14" ht="28.5" customHeight="1">
      <c r="A103" s="781"/>
      <c r="B103" s="787"/>
      <c r="C103" s="1885" t="s">
        <v>73</v>
      </c>
      <c r="D103" s="1878"/>
      <c r="E103" s="1879"/>
      <c r="F103" s="757">
        <v>1289.413</v>
      </c>
      <c r="G103" s="758">
        <v>145.69</v>
      </c>
      <c r="H103" s="759">
        <v>0</v>
      </c>
      <c r="I103" s="760">
        <v>1435.1030000000001</v>
      </c>
      <c r="J103" s="773">
        <v>1063.954</v>
      </c>
      <c r="K103" s="774">
        <v>190.70500000000001</v>
      </c>
      <c r="L103" s="775">
        <v>0</v>
      </c>
      <c r="M103" s="760">
        <v>1254.6590000000001</v>
      </c>
      <c r="N103" s="781"/>
    </row>
    <row r="104" spans="1:14" s="781" customFormat="1" ht="12.75" customHeight="1">
      <c r="B104" s="787"/>
      <c r="C104" s="1869" t="s">
        <v>74</v>
      </c>
      <c r="D104" s="1878"/>
      <c r="E104" s="1879"/>
      <c r="F104" s="757">
        <v>-0.70899999999999996</v>
      </c>
      <c r="G104" s="758">
        <v>-0.184</v>
      </c>
      <c r="H104" s="759">
        <v>0</v>
      </c>
      <c r="I104" s="760">
        <v>-0.89300000000000002</v>
      </c>
      <c r="J104" s="773">
        <v>-0.22600000000000001</v>
      </c>
      <c r="K104" s="774">
        <v>-0.187</v>
      </c>
      <c r="L104" s="775">
        <v>0</v>
      </c>
      <c r="M104" s="760">
        <v>-0.41299999999999998</v>
      </c>
    </row>
    <row r="105" spans="1:14" s="781" customFormat="1" ht="12.75" customHeight="1">
      <c r="B105" s="787"/>
      <c r="C105" s="1869" t="s">
        <v>75</v>
      </c>
      <c r="D105" s="1869" t="s">
        <v>37</v>
      </c>
      <c r="E105" s="1870"/>
      <c r="F105" s="757">
        <v>-13.305999999999999</v>
      </c>
      <c r="G105" s="758">
        <v>-2.5750000000000002</v>
      </c>
      <c r="H105" s="759">
        <v>0</v>
      </c>
      <c r="I105" s="760">
        <v>-15.881</v>
      </c>
      <c r="J105" s="773">
        <v>-0.13300000000000001</v>
      </c>
      <c r="K105" s="774">
        <v>-9.6189999999999998</v>
      </c>
      <c r="L105" s="775">
        <v>0</v>
      </c>
      <c r="M105" s="760">
        <v>-9.7520000000000007</v>
      </c>
    </row>
    <row r="106" spans="1:14" s="781" customFormat="1" ht="26.25" customHeight="1">
      <c r="B106" s="1877" t="s">
        <v>76</v>
      </c>
      <c r="C106" s="1878"/>
      <c r="D106" s="1878"/>
      <c r="E106" s="1879"/>
      <c r="F106" s="757">
        <v>10.569000000000001</v>
      </c>
      <c r="G106" s="758">
        <v>9.8109999999999999</v>
      </c>
      <c r="H106" s="759">
        <v>19.829000000000001</v>
      </c>
      <c r="I106" s="760">
        <v>40.209000000000003</v>
      </c>
      <c r="J106" s="773">
        <v>11.397</v>
      </c>
      <c r="K106" s="774">
        <v>9.5630000000000006</v>
      </c>
      <c r="L106" s="775">
        <v>18.765999999999998</v>
      </c>
      <c r="M106" s="760">
        <v>39.725999999999999</v>
      </c>
    </row>
    <row r="107" spans="1:14" s="781" customFormat="1" ht="12.75" customHeight="1">
      <c r="B107" s="787"/>
      <c r="C107" s="1869" t="s">
        <v>76</v>
      </c>
      <c r="D107" s="1869"/>
      <c r="E107" s="1870"/>
      <c r="F107" s="757">
        <v>10.662000000000001</v>
      </c>
      <c r="G107" s="758">
        <v>9.8670000000000009</v>
      </c>
      <c r="H107" s="759">
        <v>19.849</v>
      </c>
      <c r="I107" s="760">
        <v>40.378</v>
      </c>
      <c r="J107" s="773">
        <v>11.403</v>
      </c>
      <c r="K107" s="774">
        <v>9.5690000000000008</v>
      </c>
      <c r="L107" s="775">
        <v>18.774000000000001</v>
      </c>
      <c r="M107" s="760">
        <v>39.746000000000002</v>
      </c>
    </row>
    <row r="108" spans="1:14" s="781" customFormat="1" ht="12.75" customHeight="1">
      <c r="B108" s="792"/>
      <c r="C108" s="1888" t="s">
        <v>328</v>
      </c>
      <c r="D108" s="1888"/>
      <c r="E108" s="1889"/>
      <c r="F108" s="773">
        <v>-0.02</v>
      </c>
      <c r="G108" s="774">
        <v>-4.8000000000000001E-2</v>
      </c>
      <c r="H108" s="775">
        <v>0</v>
      </c>
      <c r="I108" s="760">
        <v>-6.8000000000000005E-2</v>
      </c>
      <c r="J108" s="773">
        <v>-4.0000000000000001E-3</v>
      </c>
      <c r="K108" s="774">
        <v>-1E-3</v>
      </c>
      <c r="L108" s="775">
        <v>0</v>
      </c>
      <c r="M108" s="760">
        <v>-5.0000000000000001E-3</v>
      </c>
    </row>
    <row r="109" spans="1:14" s="781" customFormat="1" ht="26.25" customHeight="1">
      <c r="B109" s="792"/>
      <c r="C109" s="1888" t="s">
        <v>351</v>
      </c>
      <c r="D109" s="1888"/>
      <c r="E109" s="1889"/>
      <c r="F109" s="773">
        <v>-7.2999999999999995E-2</v>
      </c>
      <c r="G109" s="774">
        <v>-8.0000000000000002E-3</v>
      </c>
      <c r="H109" s="775">
        <v>-0.02</v>
      </c>
      <c r="I109" s="760">
        <v>-0.10100000000000001</v>
      </c>
      <c r="J109" s="773">
        <v>-2E-3</v>
      </c>
      <c r="K109" s="774">
        <v>-5.0000000000000001E-3</v>
      </c>
      <c r="L109" s="775">
        <v>-8.0000000000000002E-3</v>
      </c>
      <c r="M109" s="760">
        <v>-1.4999999999999999E-2</v>
      </c>
      <c r="N109" s="741"/>
    </row>
    <row r="110" spans="1:14" s="781" customFormat="1" ht="26.25" customHeight="1">
      <c r="A110" s="740"/>
      <c r="B110" s="1890" t="s">
        <v>77</v>
      </c>
      <c r="C110" s="1891"/>
      <c r="D110" s="1891"/>
      <c r="E110" s="1892"/>
      <c r="F110" s="773">
        <v>0.94099999999999995</v>
      </c>
      <c r="G110" s="774">
        <v>94.367999999999995</v>
      </c>
      <c r="H110" s="775">
        <v>0</v>
      </c>
      <c r="I110" s="760">
        <v>95.308999999999997</v>
      </c>
      <c r="J110" s="773">
        <v>0.57999999999999996</v>
      </c>
      <c r="K110" s="774">
        <v>63.789000000000001</v>
      </c>
      <c r="L110" s="775">
        <v>0</v>
      </c>
      <c r="M110" s="760">
        <v>64.369</v>
      </c>
      <c r="N110" s="741"/>
    </row>
    <row r="111" spans="1:14" ht="12.75" customHeight="1">
      <c r="A111" s="740"/>
      <c r="B111" s="792"/>
      <c r="C111" s="1893" t="s">
        <v>77</v>
      </c>
      <c r="D111" s="1891"/>
      <c r="E111" s="1892"/>
      <c r="F111" s="773">
        <v>0.94699999999999995</v>
      </c>
      <c r="G111" s="774">
        <v>94.540999999999997</v>
      </c>
      <c r="H111" s="775">
        <v>0</v>
      </c>
      <c r="I111" s="760">
        <v>95.488</v>
      </c>
      <c r="J111" s="773">
        <v>0.58699999999999997</v>
      </c>
      <c r="K111" s="774">
        <v>63.828000000000003</v>
      </c>
      <c r="L111" s="775">
        <v>0</v>
      </c>
      <c r="M111" s="760">
        <v>64.415000000000006</v>
      </c>
    </row>
    <row r="112" spans="1:14" ht="12.75" customHeight="1">
      <c r="A112" s="740"/>
      <c r="B112" s="792"/>
      <c r="C112" s="1888" t="s">
        <v>352</v>
      </c>
      <c r="D112" s="1888" t="s">
        <v>37</v>
      </c>
      <c r="E112" s="1889"/>
      <c r="F112" s="773">
        <v>-6.0000000000000001E-3</v>
      </c>
      <c r="G112" s="774">
        <v>-0.17299999999999999</v>
      </c>
      <c r="H112" s="775">
        <v>0</v>
      </c>
      <c r="I112" s="760">
        <v>-0.17899999999999999</v>
      </c>
      <c r="J112" s="773">
        <v>-7.0000000000000001E-3</v>
      </c>
      <c r="K112" s="774">
        <v>-3.9E-2</v>
      </c>
      <c r="L112" s="775">
        <v>0</v>
      </c>
      <c r="M112" s="760">
        <v>-4.5999999999999999E-2</v>
      </c>
    </row>
    <row r="113" spans="1:14" ht="12.75" customHeight="1">
      <c r="A113" s="740"/>
      <c r="B113" s="1877" t="s">
        <v>78</v>
      </c>
      <c r="C113" s="1878"/>
      <c r="D113" s="1878"/>
      <c r="E113" s="1879"/>
      <c r="F113" s="773">
        <v>2796.444</v>
      </c>
      <c r="G113" s="774">
        <v>974.58600000000001</v>
      </c>
      <c r="H113" s="775">
        <v>169.351</v>
      </c>
      <c r="I113" s="760">
        <v>3940.3809999999999</v>
      </c>
      <c r="J113" s="773">
        <v>2901.8270000000002</v>
      </c>
      <c r="K113" s="774">
        <v>2203.0039999999999</v>
      </c>
      <c r="L113" s="775">
        <v>105.786</v>
      </c>
      <c r="M113" s="760">
        <v>5210.6170000000002</v>
      </c>
    </row>
    <row r="114" spans="1:14" ht="30.75" customHeight="1">
      <c r="B114" s="787"/>
      <c r="C114" s="1878" t="s">
        <v>78</v>
      </c>
      <c r="D114" s="1878"/>
      <c r="E114" s="1879"/>
      <c r="F114" s="757">
        <v>13639.19</v>
      </c>
      <c r="G114" s="758">
        <v>2314.9949999999999</v>
      </c>
      <c r="H114" s="759">
        <v>654.71199999999999</v>
      </c>
      <c r="I114" s="760">
        <v>16608.897000000001</v>
      </c>
      <c r="J114" s="773">
        <v>11108.356</v>
      </c>
      <c r="K114" s="774">
        <v>4582.0119999999997</v>
      </c>
      <c r="L114" s="775">
        <v>454.86599999999999</v>
      </c>
      <c r="M114" s="760">
        <v>16145.234</v>
      </c>
    </row>
    <row r="115" spans="1:14" ht="12.75" customHeight="1">
      <c r="B115" s="787"/>
      <c r="C115" s="1869" t="s">
        <v>79</v>
      </c>
      <c r="D115" s="1869" t="s">
        <v>37</v>
      </c>
      <c r="E115" s="1870"/>
      <c r="F115" s="757">
        <v>-10842.745999999999</v>
      </c>
      <c r="G115" s="758">
        <v>-1340.4090000000001</v>
      </c>
      <c r="H115" s="759">
        <v>-485.36099999999999</v>
      </c>
      <c r="I115" s="760">
        <v>-12668.516</v>
      </c>
      <c r="J115" s="773">
        <v>-8206.5290000000005</v>
      </c>
      <c r="K115" s="774">
        <v>-2379.0079999999998</v>
      </c>
      <c r="L115" s="775">
        <v>-349.08</v>
      </c>
      <c r="M115" s="760">
        <v>-10934.617</v>
      </c>
    </row>
    <row r="116" spans="1:14" ht="12.75" customHeight="1" thickBot="1">
      <c r="B116" s="1894" t="s">
        <v>353</v>
      </c>
      <c r="C116" s="1895"/>
      <c r="D116" s="1895"/>
      <c r="E116" s="1896"/>
      <c r="F116" s="757">
        <v>-12.246</v>
      </c>
      <c r="G116" s="758">
        <v>-67.632999999999996</v>
      </c>
      <c r="H116" s="759">
        <v>-6.3810000000000002</v>
      </c>
      <c r="I116" s="760">
        <v>-86.26</v>
      </c>
      <c r="J116" s="773">
        <v>-7.4950000000000001</v>
      </c>
      <c r="K116" s="774">
        <v>-9.9559999999999995</v>
      </c>
      <c r="L116" s="775">
        <v>0</v>
      </c>
      <c r="M116" s="760">
        <v>-17.451000000000001</v>
      </c>
    </row>
    <row r="117" spans="1:14" ht="26.25" customHeight="1" thickBot="1">
      <c r="B117" s="1819" t="s">
        <v>80</v>
      </c>
      <c r="C117" s="1820"/>
      <c r="D117" s="1820"/>
      <c r="E117" s="1821"/>
      <c r="F117" s="748">
        <v>939.32600000000002</v>
      </c>
      <c r="G117" s="749">
        <v>329.15199999999999</v>
      </c>
      <c r="H117" s="750">
        <v>59.113</v>
      </c>
      <c r="I117" s="751">
        <v>1327.5909999999999</v>
      </c>
      <c r="J117" s="1025">
        <v>1066.9290000000001</v>
      </c>
      <c r="K117" s="1026">
        <v>299.17099999999999</v>
      </c>
      <c r="L117" s="1027">
        <v>57.566000000000003</v>
      </c>
      <c r="M117" s="751">
        <v>1423.6659999999999</v>
      </c>
    </row>
    <row r="118" spans="1:14" ht="12.75" customHeight="1">
      <c r="B118" s="1897" t="s">
        <v>81</v>
      </c>
      <c r="C118" s="1898"/>
      <c r="D118" s="1898"/>
      <c r="E118" s="1899"/>
      <c r="F118" s="753">
        <v>468.41300000000001</v>
      </c>
      <c r="G118" s="754">
        <v>173.28800000000001</v>
      </c>
      <c r="H118" s="755">
        <v>30.077000000000002</v>
      </c>
      <c r="I118" s="756">
        <v>671.77800000000002</v>
      </c>
      <c r="J118" s="769">
        <v>454.74299999999999</v>
      </c>
      <c r="K118" s="770">
        <v>151.54300000000001</v>
      </c>
      <c r="L118" s="771">
        <v>31.315999999999999</v>
      </c>
      <c r="M118" s="756">
        <v>637.60199999999998</v>
      </c>
    </row>
    <row r="119" spans="1:14" ht="12.75" customHeight="1">
      <c r="B119" s="1831" t="s">
        <v>82</v>
      </c>
      <c r="C119" s="1832"/>
      <c r="D119" s="1832"/>
      <c r="E119" s="1836"/>
      <c r="F119" s="757">
        <v>77.619</v>
      </c>
      <c r="G119" s="758">
        <v>79.697000000000003</v>
      </c>
      <c r="H119" s="759">
        <v>8.9670000000000005</v>
      </c>
      <c r="I119" s="760">
        <v>166.28299999999999</v>
      </c>
      <c r="J119" s="773">
        <v>69.424000000000007</v>
      </c>
      <c r="K119" s="774">
        <v>77.272000000000006</v>
      </c>
      <c r="L119" s="775">
        <v>8.5250000000000004</v>
      </c>
      <c r="M119" s="760">
        <v>155.221</v>
      </c>
    </row>
    <row r="120" spans="1:14" ht="26.25" customHeight="1">
      <c r="B120" s="1831" t="s">
        <v>83</v>
      </c>
      <c r="C120" s="1832"/>
      <c r="D120" s="1832"/>
      <c r="E120" s="1836"/>
      <c r="F120" s="757">
        <v>212.547</v>
      </c>
      <c r="G120" s="758">
        <v>56.222000000000001</v>
      </c>
      <c r="H120" s="759">
        <v>7.0949999999999998</v>
      </c>
      <c r="I120" s="760">
        <v>275.86399999999998</v>
      </c>
      <c r="J120" s="773">
        <v>217.05099999999999</v>
      </c>
      <c r="K120" s="774">
        <v>44.048000000000002</v>
      </c>
      <c r="L120" s="775">
        <v>7.0279999999999996</v>
      </c>
      <c r="M120" s="760">
        <v>268.12700000000001</v>
      </c>
      <c r="N120" s="752"/>
    </row>
    <row r="121" spans="1:14" ht="12.75" customHeight="1">
      <c r="A121" s="752"/>
      <c r="B121" s="1831" t="s">
        <v>84</v>
      </c>
      <c r="C121" s="1832"/>
      <c r="D121" s="1832"/>
      <c r="E121" s="1836"/>
      <c r="F121" s="757">
        <v>144.38900000000001</v>
      </c>
      <c r="G121" s="758">
        <v>15</v>
      </c>
      <c r="H121" s="759">
        <v>10.706</v>
      </c>
      <c r="I121" s="760">
        <v>170.095</v>
      </c>
      <c r="J121" s="773">
        <v>137.95400000000001</v>
      </c>
      <c r="K121" s="774">
        <v>9.016</v>
      </c>
      <c r="L121" s="775">
        <v>7.899</v>
      </c>
      <c r="M121" s="760">
        <v>154.869</v>
      </c>
    </row>
    <row r="122" spans="1:14" s="752" customFormat="1" ht="12.75" customHeight="1">
      <c r="A122" s="741"/>
      <c r="B122" s="1831" t="s">
        <v>85</v>
      </c>
      <c r="C122" s="1832"/>
      <c r="D122" s="1832"/>
      <c r="E122" s="1836"/>
      <c r="F122" s="757">
        <v>0</v>
      </c>
      <c r="G122" s="758">
        <v>1.292</v>
      </c>
      <c r="H122" s="759">
        <v>0</v>
      </c>
      <c r="I122" s="760">
        <v>1.292</v>
      </c>
      <c r="J122" s="773">
        <v>151.477</v>
      </c>
      <c r="K122" s="774">
        <v>14.795999999999999</v>
      </c>
      <c r="L122" s="775">
        <v>0</v>
      </c>
      <c r="M122" s="760">
        <v>166.273</v>
      </c>
      <c r="N122" s="741"/>
    </row>
    <row r="123" spans="1:14" ht="12.75" customHeight="1">
      <c r="B123" s="1831" t="s">
        <v>86</v>
      </c>
      <c r="C123" s="1832"/>
      <c r="D123" s="1832"/>
      <c r="E123" s="1836"/>
      <c r="F123" s="757">
        <v>18.905999999999999</v>
      </c>
      <c r="G123" s="758">
        <v>1.0149999999999999</v>
      </c>
      <c r="H123" s="759">
        <v>2.15</v>
      </c>
      <c r="I123" s="760">
        <v>22.071000000000002</v>
      </c>
      <c r="J123" s="773">
        <v>18.716999999999999</v>
      </c>
      <c r="K123" s="774">
        <v>0</v>
      </c>
      <c r="L123" s="775">
        <v>2.1440000000000001</v>
      </c>
      <c r="M123" s="760">
        <v>20.861000000000001</v>
      </c>
    </row>
    <row r="124" spans="1:14" ht="26.25" customHeight="1">
      <c r="B124" s="1831" t="s">
        <v>87</v>
      </c>
      <c r="C124" s="1832"/>
      <c r="D124" s="1832"/>
      <c r="E124" s="1836"/>
      <c r="F124" s="757">
        <v>7.9000000000000001E-2</v>
      </c>
      <c r="G124" s="758">
        <v>1.625</v>
      </c>
      <c r="H124" s="759">
        <v>0</v>
      </c>
      <c r="I124" s="760">
        <v>1.704</v>
      </c>
      <c r="J124" s="773">
        <v>0.13</v>
      </c>
      <c r="K124" s="774">
        <v>2.2869999999999999</v>
      </c>
      <c r="L124" s="775">
        <v>0</v>
      </c>
      <c r="M124" s="760">
        <v>2.4169999999999998</v>
      </c>
    </row>
    <row r="125" spans="1:14" ht="26.25" customHeight="1">
      <c r="B125" s="1831" t="s">
        <v>88</v>
      </c>
      <c r="C125" s="1832"/>
      <c r="D125" s="1832"/>
      <c r="E125" s="1836"/>
      <c r="F125" s="757">
        <v>0</v>
      </c>
      <c r="G125" s="758">
        <v>6.0000000000000001E-3</v>
      </c>
      <c r="H125" s="759">
        <v>0</v>
      </c>
      <c r="I125" s="760">
        <v>6.0000000000000001E-3</v>
      </c>
      <c r="J125" s="773">
        <v>0</v>
      </c>
      <c r="K125" s="774">
        <v>1.4E-2</v>
      </c>
      <c r="L125" s="775">
        <v>0</v>
      </c>
      <c r="M125" s="760">
        <v>1.4E-2</v>
      </c>
    </row>
    <row r="126" spans="1:14" ht="18.75" customHeight="1">
      <c r="B126" s="1831" t="s">
        <v>89</v>
      </c>
      <c r="C126" s="1832"/>
      <c r="D126" s="1832"/>
      <c r="E126" s="1836"/>
      <c r="F126" s="757">
        <v>17.619</v>
      </c>
      <c r="G126" s="758">
        <v>0.35199999999999998</v>
      </c>
      <c r="H126" s="759">
        <v>0.12</v>
      </c>
      <c r="I126" s="760">
        <v>18.091000000000001</v>
      </c>
      <c r="J126" s="773">
        <v>17.460999999999999</v>
      </c>
      <c r="K126" s="774">
        <v>0.192</v>
      </c>
      <c r="L126" s="775">
        <v>0.65400000000000003</v>
      </c>
      <c r="M126" s="760">
        <v>18.306999999999999</v>
      </c>
    </row>
    <row r="127" spans="1:14" ht="24.75" customHeight="1" thickBot="1">
      <c r="B127" s="1903" t="s">
        <v>354</v>
      </c>
      <c r="C127" s="1904"/>
      <c r="D127" s="1904"/>
      <c r="E127" s="1905"/>
      <c r="F127" s="765">
        <v>-0.246</v>
      </c>
      <c r="G127" s="766">
        <v>0.65500000000000003</v>
      </c>
      <c r="H127" s="767">
        <v>-2E-3</v>
      </c>
      <c r="I127" s="768">
        <v>0.40699999999999997</v>
      </c>
      <c r="J127" s="1031">
        <v>-2.8000000000000001E-2</v>
      </c>
      <c r="K127" s="1032">
        <v>3.0000000000000001E-3</v>
      </c>
      <c r="L127" s="1033">
        <v>0</v>
      </c>
      <c r="M127" s="768">
        <v>-2.5000000000000001E-2</v>
      </c>
    </row>
    <row r="128" spans="1:14" ht="26.25" customHeight="1" thickBot="1">
      <c r="B128" s="1819" t="s">
        <v>90</v>
      </c>
      <c r="C128" s="1820"/>
      <c r="D128" s="1820"/>
      <c r="E128" s="1821"/>
      <c r="F128" s="748">
        <v>286.77499999999998</v>
      </c>
      <c r="G128" s="749">
        <v>0</v>
      </c>
      <c r="H128" s="750">
        <v>0</v>
      </c>
      <c r="I128" s="751">
        <v>286.77499999999998</v>
      </c>
      <c r="J128" s="1025">
        <v>931.75099999999998</v>
      </c>
      <c r="K128" s="1026">
        <v>0</v>
      </c>
      <c r="L128" s="1027">
        <v>0</v>
      </c>
      <c r="M128" s="751">
        <v>931.75099999999998</v>
      </c>
    </row>
    <row r="129" spans="1:14" ht="12.75" customHeight="1">
      <c r="B129" s="1837" t="s">
        <v>91</v>
      </c>
      <c r="C129" s="1838"/>
      <c r="D129" s="1838"/>
      <c r="E129" s="1839"/>
      <c r="F129" s="753">
        <v>274.03699999999998</v>
      </c>
      <c r="G129" s="754">
        <v>0</v>
      </c>
      <c r="H129" s="755">
        <v>0</v>
      </c>
      <c r="I129" s="756">
        <v>274.03699999999998</v>
      </c>
      <c r="J129" s="769">
        <v>289.64999999999998</v>
      </c>
      <c r="K129" s="770">
        <v>0</v>
      </c>
      <c r="L129" s="771">
        <v>0</v>
      </c>
      <c r="M129" s="756">
        <v>289.64999999999998</v>
      </c>
    </row>
    <row r="130" spans="1:14" ht="12.75" customHeight="1" thickBot="1">
      <c r="B130" s="1900" t="s">
        <v>92</v>
      </c>
      <c r="C130" s="1901"/>
      <c r="D130" s="1901"/>
      <c r="E130" s="1902"/>
      <c r="F130" s="757">
        <v>12.738</v>
      </c>
      <c r="G130" s="758">
        <v>0</v>
      </c>
      <c r="H130" s="759">
        <v>0</v>
      </c>
      <c r="I130" s="760">
        <v>12.738</v>
      </c>
      <c r="J130" s="773">
        <v>642.101</v>
      </c>
      <c r="K130" s="774">
        <v>0</v>
      </c>
      <c r="L130" s="775">
        <v>0</v>
      </c>
      <c r="M130" s="760">
        <v>642.101</v>
      </c>
    </row>
    <row r="131" spans="1:14" ht="12.75" customHeight="1" thickBot="1">
      <c r="B131" s="1906" t="s">
        <v>93</v>
      </c>
      <c r="C131" s="1907"/>
      <c r="D131" s="1907"/>
      <c r="E131" s="1908"/>
      <c r="F131" s="748">
        <v>4640.8459999999995</v>
      </c>
      <c r="G131" s="749">
        <v>510.86900000000003</v>
      </c>
      <c r="H131" s="750">
        <v>110.426</v>
      </c>
      <c r="I131" s="751">
        <v>5262.1409999999996</v>
      </c>
      <c r="J131" s="1025">
        <v>5599.7910000000002</v>
      </c>
      <c r="K131" s="1026">
        <v>1183.788</v>
      </c>
      <c r="L131" s="1027">
        <v>208.41399999999999</v>
      </c>
      <c r="M131" s="751">
        <v>6991.9930000000004</v>
      </c>
      <c r="N131" s="752"/>
    </row>
    <row r="132" spans="1:14" ht="18.75" customHeight="1">
      <c r="A132" s="752"/>
      <c r="B132" s="1909" t="s">
        <v>20</v>
      </c>
      <c r="C132" s="1910"/>
      <c r="D132" s="1910"/>
      <c r="E132" s="1911"/>
      <c r="F132" s="769">
        <v>79.504999999999995</v>
      </c>
      <c r="G132" s="770">
        <v>36.182000000000002</v>
      </c>
      <c r="H132" s="771">
        <v>7.1020000000000003</v>
      </c>
      <c r="I132" s="756">
        <v>122.789</v>
      </c>
      <c r="J132" s="769">
        <v>88.207999999999998</v>
      </c>
      <c r="K132" s="770">
        <v>57.646999999999998</v>
      </c>
      <c r="L132" s="771">
        <v>3.036</v>
      </c>
      <c r="M132" s="756">
        <v>148.89099999999999</v>
      </c>
    </row>
    <row r="133" spans="1:14" s="752" customFormat="1" ht="15.75" customHeight="1">
      <c r="A133" s="741"/>
      <c r="B133" s="1831" t="s">
        <v>94</v>
      </c>
      <c r="C133" s="1832"/>
      <c r="D133" s="1832"/>
      <c r="E133" s="1836"/>
      <c r="F133" s="773">
        <v>13.755000000000001</v>
      </c>
      <c r="G133" s="774">
        <v>16.408000000000001</v>
      </c>
      <c r="H133" s="775">
        <v>0.64400000000000002</v>
      </c>
      <c r="I133" s="760">
        <v>30.806999999999999</v>
      </c>
      <c r="J133" s="773">
        <v>8.6379999999999999</v>
      </c>
      <c r="K133" s="774">
        <v>16.405000000000001</v>
      </c>
      <c r="L133" s="775">
        <v>0.52900000000000003</v>
      </c>
      <c r="M133" s="760">
        <v>25.571999999999999</v>
      </c>
      <c r="N133" s="741"/>
    </row>
    <row r="134" spans="1:14" ht="12.75" customHeight="1">
      <c r="B134" s="1831" t="s">
        <v>355</v>
      </c>
      <c r="C134" s="1832"/>
      <c r="D134" s="1832"/>
      <c r="E134" s="1836"/>
      <c r="F134" s="773">
        <v>0</v>
      </c>
      <c r="G134" s="774">
        <v>0.81599999999999995</v>
      </c>
      <c r="H134" s="775">
        <v>0</v>
      </c>
      <c r="I134" s="760">
        <v>0.81599999999999995</v>
      </c>
      <c r="J134" s="773">
        <v>0</v>
      </c>
      <c r="K134" s="774">
        <v>1.2999999999999999E-2</v>
      </c>
      <c r="L134" s="775">
        <v>0</v>
      </c>
      <c r="M134" s="760">
        <v>1.2999999999999999E-2</v>
      </c>
      <c r="N134" s="752"/>
    </row>
    <row r="135" spans="1:14" ht="12.75" customHeight="1">
      <c r="A135" s="752"/>
      <c r="B135" s="1831" t="s">
        <v>356</v>
      </c>
      <c r="C135" s="1832"/>
      <c r="D135" s="1832"/>
      <c r="E135" s="1836"/>
      <c r="F135" s="773">
        <v>0</v>
      </c>
      <c r="G135" s="774">
        <v>0</v>
      </c>
      <c r="H135" s="775">
        <v>0</v>
      </c>
      <c r="I135" s="760">
        <v>0</v>
      </c>
      <c r="J135" s="773">
        <v>0</v>
      </c>
      <c r="K135" s="774">
        <v>8.8249999999999993</v>
      </c>
      <c r="L135" s="775">
        <v>0</v>
      </c>
      <c r="M135" s="760">
        <v>8.8249999999999993</v>
      </c>
    </row>
    <row r="136" spans="1:14" s="752" customFormat="1" ht="12.75" customHeight="1">
      <c r="A136" s="741"/>
      <c r="B136" s="1828" t="s">
        <v>95</v>
      </c>
      <c r="C136" s="1829"/>
      <c r="D136" s="1829"/>
      <c r="E136" s="1830"/>
      <c r="F136" s="773">
        <v>113.849</v>
      </c>
      <c r="G136" s="774">
        <v>17.943000000000001</v>
      </c>
      <c r="H136" s="775">
        <v>10.195</v>
      </c>
      <c r="I136" s="760">
        <v>141.98699999999999</v>
      </c>
      <c r="J136" s="773">
        <v>99.798000000000002</v>
      </c>
      <c r="K136" s="774">
        <v>18.344999999999999</v>
      </c>
      <c r="L136" s="775">
        <v>11.21</v>
      </c>
      <c r="M136" s="760">
        <v>129.35300000000001</v>
      </c>
      <c r="N136" s="741"/>
    </row>
    <row r="137" spans="1:14" ht="12.75" customHeight="1">
      <c r="B137" s="1831" t="s">
        <v>96</v>
      </c>
      <c r="C137" s="1832"/>
      <c r="D137" s="1832"/>
      <c r="E137" s="1836"/>
      <c r="F137" s="773">
        <v>3062.1350000000002</v>
      </c>
      <c r="G137" s="774">
        <v>321.88299999999998</v>
      </c>
      <c r="H137" s="775">
        <v>74.539000000000001</v>
      </c>
      <c r="I137" s="760">
        <v>3458.5569999999998</v>
      </c>
      <c r="J137" s="773">
        <v>2811.1909999999998</v>
      </c>
      <c r="K137" s="774">
        <v>953.22400000000005</v>
      </c>
      <c r="L137" s="775">
        <v>180.07300000000001</v>
      </c>
      <c r="M137" s="760">
        <v>3944.4879999999998</v>
      </c>
    </row>
    <row r="138" spans="1:14" ht="13.5" thickBot="1">
      <c r="B138" s="1900" t="s">
        <v>97</v>
      </c>
      <c r="C138" s="1901"/>
      <c r="D138" s="1901"/>
      <c r="E138" s="1902"/>
      <c r="F138" s="793">
        <v>1371.6020000000001</v>
      </c>
      <c r="G138" s="794">
        <v>117.637</v>
      </c>
      <c r="H138" s="795">
        <v>17.946000000000002</v>
      </c>
      <c r="I138" s="764">
        <v>1507.1849999999999</v>
      </c>
      <c r="J138" s="793">
        <v>2591.9560000000001</v>
      </c>
      <c r="K138" s="794">
        <v>129.32900000000001</v>
      </c>
      <c r="L138" s="795">
        <v>13.566000000000001</v>
      </c>
      <c r="M138" s="764">
        <v>2734.8510000000001</v>
      </c>
    </row>
    <row r="139" spans="1:14" ht="12.75" customHeight="1" thickBot="1">
      <c r="B139" s="1819" t="s">
        <v>98</v>
      </c>
      <c r="C139" s="1820"/>
      <c r="D139" s="1820"/>
      <c r="E139" s="1821"/>
      <c r="F139" s="748">
        <v>272.46100000000001</v>
      </c>
      <c r="G139" s="749">
        <v>288.84800000000001</v>
      </c>
      <c r="H139" s="750">
        <v>37.680999999999997</v>
      </c>
      <c r="I139" s="751">
        <v>598.99</v>
      </c>
      <c r="J139" s="1025">
        <v>278.41800000000001</v>
      </c>
      <c r="K139" s="1026">
        <v>479.59699999999998</v>
      </c>
      <c r="L139" s="1027">
        <v>51.722000000000001</v>
      </c>
      <c r="M139" s="751">
        <v>809.73699999999997</v>
      </c>
    </row>
    <row r="140" spans="1:14" ht="12.75" customHeight="1">
      <c r="B140" s="1918" t="s">
        <v>99</v>
      </c>
      <c r="C140" s="1919"/>
      <c r="D140" s="1919"/>
      <c r="E140" s="1920"/>
      <c r="F140" s="753">
        <v>2532.9279999999999</v>
      </c>
      <c r="G140" s="754">
        <v>866.64599999999996</v>
      </c>
      <c r="H140" s="755">
        <v>205.065</v>
      </c>
      <c r="I140" s="756">
        <v>3604.6390000000001</v>
      </c>
      <c r="J140" s="769">
        <v>3121.377</v>
      </c>
      <c r="K140" s="770">
        <v>1057.415</v>
      </c>
      <c r="L140" s="771">
        <v>199.035</v>
      </c>
      <c r="M140" s="756">
        <v>4377.8270000000002</v>
      </c>
    </row>
    <row r="141" spans="1:14" ht="28.5" customHeight="1" thickBot="1">
      <c r="B141" s="1921" t="s">
        <v>100</v>
      </c>
      <c r="C141" s="1922"/>
      <c r="D141" s="1922"/>
      <c r="E141" s="1923"/>
      <c r="F141" s="761">
        <v>-2260.4670000000001</v>
      </c>
      <c r="G141" s="762">
        <v>-577.798</v>
      </c>
      <c r="H141" s="763">
        <v>-167.38399999999999</v>
      </c>
      <c r="I141" s="764">
        <v>-3005.6489999999999</v>
      </c>
      <c r="J141" s="793">
        <v>-2842.9589999999998</v>
      </c>
      <c r="K141" s="794">
        <v>-577.81799999999998</v>
      </c>
      <c r="L141" s="795">
        <v>-147.31299999999999</v>
      </c>
      <c r="M141" s="764">
        <v>-3568.09</v>
      </c>
      <c r="N141" s="752"/>
    </row>
    <row r="142" spans="1:14" ht="15" customHeight="1" thickBot="1">
      <c r="A142" s="752"/>
      <c r="B142" s="1819" t="s">
        <v>101</v>
      </c>
      <c r="C142" s="1820"/>
      <c r="D142" s="1820"/>
      <c r="E142" s="1821"/>
      <c r="F142" s="748">
        <v>434.32499999999999</v>
      </c>
      <c r="G142" s="749">
        <v>320.19099999999997</v>
      </c>
      <c r="H142" s="750">
        <v>128.851</v>
      </c>
      <c r="I142" s="751">
        <v>883.36699999999996</v>
      </c>
      <c r="J142" s="1025">
        <v>592.274</v>
      </c>
      <c r="K142" s="1026">
        <v>310.38400000000001</v>
      </c>
      <c r="L142" s="1027">
        <v>115.146</v>
      </c>
      <c r="M142" s="751">
        <v>1017.804</v>
      </c>
    </row>
    <row r="143" spans="1:14" s="752" customFormat="1" ht="12.75" customHeight="1">
      <c r="A143" s="741"/>
      <c r="B143" s="1828" t="s">
        <v>102</v>
      </c>
      <c r="C143" s="1829"/>
      <c r="D143" s="1829"/>
      <c r="E143" s="1830"/>
      <c r="F143" s="757">
        <v>330.31599999999997</v>
      </c>
      <c r="G143" s="758">
        <v>174.23500000000001</v>
      </c>
      <c r="H143" s="759">
        <v>56.168999999999997</v>
      </c>
      <c r="I143" s="760">
        <v>560.72</v>
      </c>
      <c r="J143" s="773">
        <v>386.25200000000001</v>
      </c>
      <c r="K143" s="774">
        <v>175.76599999999999</v>
      </c>
      <c r="L143" s="775">
        <v>58.136000000000003</v>
      </c>
      <c r="M143" s="760">
        <v>620.154</v>
      </c>
      <c r="N143" s="741"/>
    </row>
    <row r="144" spans="1:14" ht="12.75" customHeight="1">
      <c r="B144" s="1828" t="s">
        <v>103</v>
      </c>
      <c r="C144" s="1829"/>
      <c r="D144" s="1829"/>
      <c r="E144" s="1830"/>
      <c r="F144" s="757">
        <v>1778.1389999999999</v>
      </c>
      <c r="G144" s="758">
        <v>800.52300000000002</v>
      </c>
      <c r="H144" s="759">
        <v>293.572</v>
      </c>
      <c r="I144" s="760">
        <v>2872.2339999999999</v>
      </c>
      <c r="J144" s="773">
        <v>1955.2760000000001</v>
      </c>
      <c r="K144" s="774">
        <v>874.31899999999996</v>
      </c>
      <c r="L144" s="775">
        <v>297.63900000000001</v>
      </c>
      <c r="M144" s="760">
        <v>3127.2339999999999</v>
      </c>
      <c r="N144" s="752"/>
    </row>
    <row r="145" spans="1:14" ht="12.75" customHeight="1">
      <c r="A145" s="752"/>
      <c r="B145" s="1828" t="s">
        <v>104</v>
      </c>
      <c r="C145" s="1829"/>
      <c r="D145" s="1829"/>
      <c r="E145" s="1830"/>
      <c r="F145" s="757">
        <v>6.726</v>
      </c>
      <c r="G145" s="758">
        <v>0</v>
      </c>
      <c r="H145" s="759">
        <v>77.194999999999993</v>
      </c>
      <c r="I145" s="760">
        <v>83.921000000000006</v>
      </c>
      <c r="J145" s="773">
        <v>6.726</v>
      </c>
      <c r="K145" s="774">
        <v>0</v>
      </c>
      <c r="L145" s="775">
        <v>77.323999999999998</v>
      </c>
      <c r="M145" s="760">
        <v>84.05</v>
      </c>
    </row>
    <row r="146" spans="1:14" s="752" customFormat="1" ht="12.75" customHeight="1">
      <c r="A146" s="741"/>
      <c r="B146" s="1828" t="s">
        <v>105</v>
      </c>
      <c r="C146" s="1829"/>
      <c r="D146" s="1829"/>
      <c r="E146" s="1830"/>
      <c r="F146" s="757">
        <v>90.885000000000005</v>
      </c>
      <c r="G146" s="758">
        <v>26.294</v>
      </c>
      <c r="H146" s="759">
        <v>51.838999999999999</v>
      </c>
      <c r="I146" s="760">
        <v>169.018</v>
      </c>
      <c r="J146" s="773">
        <v>173.87799999999999</v>
      </c>
      <c r="K146" s="774">
        <v>11.066000000000001</v>
      </c>
      <c r="L146" s="775">
        <v>53.085000000000001</v>
      </c>
      <c r="M146" s="760">
        <v>238.029</v>
      </c>
      <c r="N146" s="741"/>
    </row>
    <row r="147" spans="1:14" ht="12.75" customHeight="1" thickBot="1">
      <c r="B147" s="1828" t="s">
        <v>357</v>
      </c>
      <c r="C147" s="1829"/>
      <c r="D147" s="1829"/>
      <c r="E147" s="1830"/>
      <c r="F147" s="757">
        <v>-1771.741</v>
      </c>
      <c r="G147" s="758">
        <v>-680.86099999999999</v>
      </c>
      <c r="H147" s="759">
        <v>-349.92399999999998</v>
      </c>
      <c r="I147" s="760">
        <v>-2802.5259999999998</v>
      </c>
      <c r="J147" s="773">
        <v>-1929.8579999999999</v>
      </c>
      <c r="K147" s="774">
        <v>-750.76700000000005</v>
      </c>
      <c r="L147" s="775">
        <v>-371.03800000000001</v>
      </c>
      <c r="M147" s="760">
        <v>-3051.663</v>
      </c>
    </row>
    <row r="148" spans="1:14" ht="12.75" customHeight="1" thickBot="1">
      <c r="B148" s="1819" t="s">
        <v>106</v>
      </c>
      <c r="C148" s="1820"/>
      <c r="D148" s="1820"/>
      <c r="E148" s="1821"/>
      <c r="F148" s="748">
        <v>7357.348</v>
      </c>
      <c r="G148" s="749">
        <v>3326.4059999999999</v>
      </c>
      <c r="H148" s="750">
        <v>301.87700000000001</v>
      </c>
      <c r="I148" s="751">
        <v>10985.630999999999</v>
      </c>
      <c r="J148" s="1025">
        <v>7201.75</v>
      </c>
      <c r="K148" s="1026">
        <v>3216.9029999999998</v>
      </c>
      <c r="L148" s="1027">
        <v>292.76499999999999</v>
      </c>
      <c r="M148" s="751">
        <v>10711.418</v>
      </c>
    </row>
    <row r="149" spans="1:14" ht="12.75" customHeight="1">
      <c r="B149" s="1912" t="s">
        <v>107</v>
      </c>
      <c r="C149" s="1913"/>
      <c r="D149" s="1913"/>
      <c r="E149" s="1914"/>
      <c r="F149" s="796">
        <v>234.374</v>
      </c>
      <c r="G149" s="797">
        <v>104.55</v>
      </c>
      <c r="H149" s="798">
        <v>0</v>
      </c>
      <c r="I149" s="756">
        <v>338.92399999999998</v>
      </c>
      <c r="J149" s="769">
        <v>234.828</v>
      </c>
      <c r="K149" s="770">
        <v>104.613</v>
      </c>
      <c r="L149" s="771">
        <v>0</v>
      </c>
      <c r="M149" s="756">
        <v>339.44099999999997</v>
      </c>
    </row>
    <row r="150" spans="1:14" ht="12.75" customHeight="1">
      <c r="B150" s="1915" t="s">
        <v>108</v>
      </c>
      <c r="C150" s="1916"/>
      <c r="D150" s="1916"/>
      <c r="E150" s="1917"/>
      <c r="F150" s="799">
        <v>8109.1779999999999</v>
      </c>
      <c r="G150" s="800">
        <v>3399.1120000000001</v>
      </c>
      <c r="H150" s="801">
        <v>363.09300000000002</v>
      </c>
      <c r="I150" s="760">
        <v>11871.383</v>
      </c>
      <c r="J150" s="773">
        <v>8082.3530000000001</v>
      </c>
      <c r="K150" s="774">
        <v>3420.57</v>
      </c>
      <c r="L150" s="775">
        <v>363.66500000000002</v>
      </c>
      <c r="M150" s="760">
        <v>11866.588</v>
      </c>
      <c r="N150" s="752"/>
    </row>
    <row r="151" spans="1:14" ht="12.75" customHeight="1">
      <c r="A151" s="752"/>
      <c r="B151" s="1915" t="s">
        <v>109</v>
      </c>
      <c r="C151" s="1916"/>
      <c r="D151" s="1916"/>
      <c r="E151" s="1917"/>
      <c r="F151" s="799">
        <v>4695.098</v>
      </c>
      <c r="G151" s="800">
        <v>1657.702</v>
      </c>
      <c r="H151" s="801">
        <v>428.46899999999999</v>
      </c>
      <c r="I151" s="760">
        <v>6781.2690000000002</v>
      </c>
      <c r="J151" s="773">
        <v>4777.7929999999997</v>
      </c>
      <c r="K151" s="774">
        <v>1632.768</v>
      </c>
      <c r="L151" s="775">
        <v>438.291</v>
      </c>
      <c r="M151" s="760">
        <v>6848.8519999999999</v>
      </c>
    </row>
    <row r="152" spans="1:14" s="752" customFormat="1" ht="12.75" customHeight="1">
      <c r="A152" s="741"/>
      <c r="B152" s="1915" t="s">
        <v>110</v>
      </c>
      <c r="C152" s="1916"/>
      <c r="D152" s="1916"/>
      <c r="E152" s="1917"/>
      <c r="F152" s="799">
        <v>639.75099999999998</v>
      </c>
      <c r="G152" s="800">
        <v>147.96</v>
      </c>
      <c r="H152" s="801">
        <v>40.252000000000002</v>
      </c>
      <c r="I152" s="760">
        <v>827.96299999999997</v>
      </c>
      <c r="J152" s="773">
        <v>677.62199999999996</v>
      </c>
      <c r="K152" s="774">
        <v>138.41300000000001</v>
      </c>
      <c r="L152" s="775">
        <v>36.118000000000002</v>
      </c>
      <c r="M152" s="760">
        <v>852.15300000000002</v>
      </c>
      <c r="N152" s="741"/>
    </row>
    <row r="153" spans="1:14" ht="12.75" customHeight="1">
      <c r="B153" s="1915" t="s">
        <v>111</v>
      </c>
      <c r="C153" s="1916"/>
      <c r="D153" s="1916"/>
      <c r="E153" s="1917"/>
      <c r="F153" s="799">
        <v>112.806</v>
      </c>
      <c r="G153" s="800">
        <v>30.533000000000001</v>
      </c>
      <c r="H153" s="801">
        <v>4.0759999999999996</v>
      </c>
      <c r="I153" s="760">
        <v>147.41499999999999</v>
      </c>
      <c r="J153" s="773">
        <v>95.766999999999996</v>
      </c>
      <c r="K153" s="774">
        <v>15.497999999999999</v>
      </c>
      <c r="L153" s="775">
        <v>0.219</v>
      </c>
      <c r="M153" s="760">
        <v>111.48399999999999</v>
      </c>
    </row>
    <row r="154" spans="1:14" ht="12.75" customHeight="1">
      <c r="B154" s="1831" t="s">
        <v>358</v>
      </c>
      <c r="C154" s="1832"/>
      <c r="D154" s="1832"/>
      <c r="E154" s="1836"/>
      <c r="F154" s="799">
        <v>-6431.5839999999998</v>
      </c>
      <c r="G154" s="800">
        <v>-1980.4069999999999</v>
      </c>
      <c r="H154" s="801">
        <v>-534.01300000000003</v>
      </c>
      <c r="I154" s="760">
        <v>-8946.0040000000008</v>
      </c>
      <c r="J154" s="773">
        <v>-6666.3149999999996</v>
      </c>
      <c r="K154" s="774">
        <v>-2069.2869999999998</v>
      </c>
      <c r="L154" s="775">
        <v>-545.52800000000002</v>
      </c>
      <c r="M154" s="760">
        <v>-9281.1299999999992</v>
      </c>
    </row>
    <row r="155" spans="1:14" ht="12.75" customHeight="1" thickBot="1">
      <c r="B155" s="1903" t="s">
        <v>112</v>
      </c>
      <c r="C155" s="1904"/>
      <c r="D155" s="1904"/>
      <c r="E155" s="1905"/>
      <c r="F155" s="802">
        <v>-2.2749999999999999</v>
      </c>
      <c r="G155" s="803">
        <v>-33.043999999999997</v>
      </c>
      <c r="H155" s="804">
        <v>0</v>
      </c>
      <c r="I155" s="764">
        <v>-35.319000000000003</v>
      </c>
      <c r="J155" s="793">
        <v>-0.29799999999999999</v>
      </c>
      <c r="K155" s="794">
        <v>-25.672000000000001</v>
      </c>
      <c r="L155" s="795">
        <v>0</v>
      </c>
      <c r="M155" s="764">
        <v>-25.97</v>
      </c>
    </row>
    <row r="156" spans="1:14" ht="12.75" customHeight="1" thickBot="1">
      <c r="B156" s="1940" t="s">
        <v>113</v>
      </c>
      <c r="C156" s="1941"/>
      <c r="D156" s="1941"/>
      <c r="E156" s="1942"/>
      <c r="F156" s="748">
        <v>0</v>
      </c>
      <c r="G156" s="749">
        <v>0</v>
      </c>
      <c r="H156" s="750">
        <v>3.746</v>
      </c>
      <c r="I156" s="751">
        <v>3.746</v>
      </c>
      <c r="J156" s="748">
        <v>0</v>
      </c>
      <c r="K156" s="749">
        <v>0</v>
      </c>
      <c r="L156" s="750">
        <v>3.746</v>
      </c>
      <c r="M156" s="751">
        <v>3.746</v>
      </c>
    </row>
    <row r="157" spans="1:14" ht="17.25" customHeight="1">
      <c r="B157" s="1937" t="s">
        <v>114</v>
      </c>
      <c r="C157" s="1938"/>
      <c r="D157" s="1938"/>
      <c r="E157" s="1939"/>
      <c r="F157" s="796">
        <v>0</v>
      </c>
      <c r="G157" s="797">
        <v>1.6479999999999999</v>
      </c>
      <c r="H157" s="798">
        <v>3.746</v>
      </c>
      <c r="I157" s="756">
        <v>5.3940000000000001</v>
      </c>
      <c r="J157" s="796">
        <v>0</v>
      </c>
      <c r="K157" s="797">
        <v>0</v>
      </c>
      <c r="L157" s="798">
        <v>3.746</v>
      </c>
      <c r="M157" s="756">
        <v>3.746</v>
      </c>
    </row>
    <row r="158" spans="1:14" ht="17.25" customHeight="1" thickBot="1">
      <c r="B158" s="1934" t="s">
        <v>362</v>
      </c>
      <c r="C158" s="1935"/>
      <c r="D158" s="1935"/>
      <c r="E158" s="1936"/>
      <c r="F158" s="805">
        <v>0</v>
      </c>
      <c r="G158" s="806">
        <v>-1.6479999999999999</v>
      </c>
      <c r="H158" s="807">
        <v>0</v>
      </c>
      <c r="I158" s="768">
        <v>-1.6479999999999999</v>
      </c>
      <c r="J158" s="805"/>
      <c r="K158" s="806"/>
      <c r="L158" s="807"/>
      <c r="M158" s="768"/>
    </row>
    <row r="159" spans="1:14" ht="12.75" customHeight="1" thickBot="1">
      <c r="B159" s="1880" t="s">
        <v>359</v>
      </c>
      <c r="C159" s="1881"/>
      <c r="D159" s="1881"/>
      <c r="E159" s="1882"/>
      <c r="F159" s="748">
        <v>-8.3889999999999993</v>
      </c>
      <c r="G159" s="749">
        <v>-2.8159999999999998</v>
      </c>
      <c r="H159" s="750">
        <v>1E-3</v>
      </c>
      <c r="I159" s="751">
        <v>-11.204000000000001</v>
      </c>
      <c r="J159" s="1025">
        <v>-6.2750000000000004</v>
      </c>
      <c r="K159" s="1026">
        <v>-15.521000000000001</v>
      </c>
      <c r="L159" s="1027">
        <v>0</v>
      </c>
      <c r="M159" s="751">
        <v>-21.795999999999999</v>
      </c>
    </row>
    <row r="160" spans="1:14" ht="12.75" customHeight="1">
      <c r="A160" s="752"/>
      <c r="B160" s="1912" t="s">
        <v>115</v>
      </c>
      <c r="C160" s="1913"/>
      <c r="D160" s="1913"/>
      <c r="E160" s="1914"/>
      <c r="F160" s="796">
        <v>23440.382000000001</v>
      </c>
      <c r="G160" s="797">
        <v>3179.9079999999999</v>
      </c>
      <c r="H160" s="798">
        <v>62.399000000000001</v>
      </c>
      <c r="I160" s="756">
        <v>26682.688999999998</v>
      </c>
      <c r="J160" s="796">
        <v>44801.934999999998</v>
      </c>
      <c r="K160" s="797">
        <v>2907.6509999999998</v>
      </c>
      <c r="L160" s="798">
        <v>35.526000000000003</v>
      </c>
      <c r="M160" s="756">
        <v>47745.112000000001</v>
      </c>
    </row>
    <row r="161" spans="1:14" s="752" customFormat="1" ht="12.75" customHeight="1">
      <c r="A161" s="741"/>
      <c r="B161" s="1915" t="s">
        <v>116</v>
      </c>
      <c r="C161" s="1916"/>
      <c r="D161" s="1916"/>
      <c r="E161" s="1917"/>
      <c r="F161" s="799">
        <v>885.87800000000004</v>
      </c>
      <c r="G161" s="800">
        <v>79.564999999999998</v>
      </c>
      <c r="H161" s="801">
        <v>0</v>
      </c>
      <c r="I161" s="760">
        <v>965.44299999999998</v>
      </c>
      <c r="J161" s="799">
        <v>689.18799999999999</v>
      </c>
      <c r="K161" s="800">
        <v>27.731000000000002</v>
      </c>
      <c r="L161" s="801">
        <v>0</v>
      </c>
      <c r="M161" s="760">
        <v>716.91899999999998</v>
      </c>
    </row>
    <row r="162" spans="1:14" ht="16.5" customHeight="1">
      <c r="B162" s="1915" t="s">
        <v>117</v>
      </c>
      <c r="C162" s="1916"/>
      <c r="D162" s="1916"/>
      <c r="E162" s="1917"/>
      <c r="F162" s="799">
        <v>-23405.329000000002</v>
      </c>
      <c r="G162" s="800">
        <v>-3120.5320000000002</v>
      </c>
      <c r="H162" s="801">
        <v>-62.398000000000003</v>
      </c>
      <c r="I162" s="760">
        <v>-26588.258999999998</v>
      </c>
      <c r="J162" s="799">
        <v>-44778.398000000001</v>
      </c>
      <c r="K162" s="800">
        <v>-2540.7170000000001</v>
      </c>
      <c r="L162" s="801">
        <v>-35.526000000000003</v>
      </c>
      <c r="M162" s="760">
        <v>-47354.641000000003</v>
      </c>
    </row>
    <row r="163" spans="1:14" ht="12.75" customHeight="1">
      <c r="A163" s="752"/>
      <c r="B163" s="1915" t="s">
        <v>118</v>
      </c>
      <c r="C163" s="1916"/>
      <c r="D163" s="1916"/>
      <c r="E163" s="1917"/>
      <c r="F163" s="799">
        <v>-886.03099999999995</v>
      </c>
      <c r="G163" s="800">
        <v>-141.756</v>
      </c>
      <c r="H163" s="801">
        <v>0</v>
      </c>
      <c r="I163" s="760">
        <v>-1027.787</v>
      </c>
      <c r="J163" s="799">
        <v>-688.89200000000005</v>
      </c>
      <c r="K163" s="800">
        <v>-410.18599999999998</v>
      </c>
      <c r="L163" s="801">
        <v>0</v>
      </c>
      <c r="M163" s="760">
        <v>-1099.078</v>
      </c>
    </row>
    <row r="164" spans="1:14" s="752" customFormat="1" ht="12.75" customHeight="1">
      <c r="A164" s="741"/>
      <c r="B164" s="1924" t="s">
        <v>119</v>
      </c>
      <c r="C164" s="1925"/>
      <c r="D164" s="1925"/>
      <c r="E164" s="1926"/>
      <c r="F164" s="799">
        <v>71.858000000000004</v>
      </c>
      <c r="G164" s="800">
        <v>124.798</v>
      </c>
      <c r="H164" s="801">
        <v>0.40400000000000003</v>
      </c>
      <c r="I164" s="760">
        <v>197.06</v>
      </c>
      <c r="J164" s="799">
        <v>76.864999999999995</v>
      </c>
      <c r="K164" s="800">
        <v>146.29</v>
      </c>
      <c r="L164" s="801">
        <v>0.40400000000000003</v>
      </c>
      <c r="M164" s="760">
        <v>223.559</v>
      </c>
      <c r="N164" s="741"/>
    </row>
    <row r="165" spans="1:14" ht="23.25" customHeight="1" thickBot="1">
      <c r="B165" s="1924" t="s">
        <v>120</v>
      </c>
      <c r="C165" s="1925"/>
      <c r="D165" s="1925"/>
      <c r="E165" s="1926"/>
      <c r="F165" s="802">
        <v>-115.14700000000001</v>
      </c>
      <c r="G165" s="803">
        <v>-124.79900000000001</v>
      </c>
      <c r="H165" s="804">
        <v>-0.40400000000000003</v>
      </c>
      <c r="I165" s="764">
        <v>-240.35</v>
      </c>
      <c r="J165" s="802">
        <v>-106.973</v>
      </c>
      <c r="K165" s="803">
        <v>-146.29</v>
      </c>
      <c r="L165" s="804">
        <v>-0.40400000000000003</v>
      </c>
      <c r="M165" s="764">
        <v>-253.667</v>
      </c>
    </row>
    <row r="166" spans="1:14" ht="13.5" thickBot="1">
      <c r="B166" s="1927" t="s">
        <v>360</v>
      </c>
      <c r="C166" s="1928"/>
      <c r="D166" s="1928"/>
      <c r="E166" s="1929"/>
      <c r="F166" s="1038">
        <v>0</v>
      </c>
      <c r="G166" s="1039">
        <v>0</v>
      </c>
      <c r="H166" s="1040">
        <v>0</v>
      </c>
      <c r="I166" s="764">
        <v>0</v>
      </c>
      <c r="J166" s="1025">
        <v>0</v>
      </c>
      <c r="K166" s="1026">
        <v>-345.73099999999999</v>
      </c>
      <c r="L166" s="1027">
        <v>0</v>
      </c>
      <c r="M166" s="751">
        <f>L166+K166+J166</f>
        <v>-345.73099999999999</v>
      </c>
    </row>
    <row r="167" spans="1:14" ht="13.5" thickBot="1">
      <c r="B167" s="1819" t="s">
        <v>121</v>
      </c>
      <c r="C167" s="1820"/>
      <c r="D167" s="1820"/>
      <c r="E167" s="1821"/>
      <c r="F167" s="748">
        <v>375061.4</v>
      </c>
      <c r="G167" s="749">
        <v>111464.86599999999</v>
      </c>
      <c r="H167" s="750">
        <v>16942.740000000002</v>
      </c>
      <c r="I167" s="751">
        <v>503469.00599999999</v>
      </c>
      <c r="J167" s="1025">
        <v>410972.114</v>
      </c>
      <c r="K167" s="1026">
        <v>120614.137</v>
      </c>
      <c r="L167" s="1027">
        <v>18383.133000000002</v>
      </c>
      <c r="M167" s="751">
        <f>SUM(J167:L167)</f>
        <v>549969.38400000008</v>
      </c>
    </row>
    <row r="168" spans="1:14" ht="21.75" customHeight="1">
      <c r="E168" s="741"/>
      <c r="F168" s="741"/>
      <c r="G168" s="741"/>
      <c r="H168" s="741"/>
      <c r="I168" s="741"/>
    </row>
    <row r="169" spans="1:14" ht="26.25" customHeight="1">
      <c r="B169" s="1930" t="s">
        <v>361</v>
      </c>
      <c r="C169" s="1930"/>
      <c r="D169" s="1930"/>
      <c r="E169" s="1930"/>
      <c r="F169" s="1037"/>
      <c r="G169" s="1037"/>
      <c r="H169" s="1037"/>
      <c r="I169" s="1037"/>
      <c r="J169" s="808"/>
      <c r="K169" s="808"/>
      <c r="L169" s="808"/>
      <c r="M169" s="808"/>
      <c r="N169" s="752"/>
    </row>
    <row r="170" spans="1:14" ht="12.75" customHeight="1">
      <c r="E170" s="814"/>
      <c r="J170" s="809"/>
      <c r="K170" s="809"/>
      <c r="L170" s="809"/>
      <c r="M170" s="809"/>
    </row>
    <row r="171" spans="1:14" ht="12.75" customHeight="1">
      <c r="A171" s="752"/>
      <c r="J171" s="810"/>
      <c r="K171" s="810"/>
      <c r="L171" s="810"/>
      <c r="M171" s="810"/>
    </row>
    <row r="172" spans="1:14">
      <c r="J172" s="812"/>
      <c r="K172" s="812"/>
      <c r="L172" s="812"/>
      <c r="M172" s="812"/>
    </row>
    <row r="173" spans="1:14" ht="13.5" customHeight="1">
      <c r="J173" s="811"/>
      <c r="K173" s="811"/>
      <c r="L173" s="811"/>
      <c r="M173" s="811"/>
      <c r="N173" s="781"/>
    </row>
    <row r="174" spans="1:14">
      <c r="J174" s="810"/>
      <c r="K174" s="810"/>
      <c r="L174" s="810"/>
      <c r="M174" s="810"/>
      <c r="N174" s="781"/>
    </row>
    <row r="175" spans="1:14">
      <c r="A175" s="781"/>
      <c r="J175" s="810"/>
      <c r="K175" s="810"/>
      <c r="L175" s="810"/>
      <c r="M175" s="810"/>
    </row>
    <row r="176" spans="1:14" s="781" customFormat="1">
      <c r="B176" s="740"/>
      <c r="C176" s="740"/>
      <c r="D176" s="740"/>
      <c r="E176" s="740"/>
      <c r="F176" s="740"/>
      <c r="G176" s="740"/>
      <c r="H176" s="740"/>
      <c r="I176" s="740"/>
    </row>
    <row r="177" spans="1:14" s="781" customFormat="1">
      <c r="A177" s="741"/>
      <c r="B177" s="740"/>
      <c r="C177" s="740"/>
      <c r="D177" s="740"/>
      <c r="E177" s="740"/>
      <c r="F177" s="740"/>
      <c r="G177" s="740"/>
      <c r="H177" s="740"/>
      <c r="I177" s="740"/>
      <c r="J177" s="810"/>
      <c r="K177" s="810"/>
      <c r="L177" s="810"/>
      <c r="M177" s="810"/>
    </row>
    <row r="178" spans="1:14">
      <c r="A178" s="781"/>
    </row>
    <row r="179" spans="1:14" s="781" customFormat="1">
      <c r="B179" s="740"/>
      <c r="C179" s="740"/>
      <c r="D179" s="740"/>
      <c r="E179" s="740"/>
      <c r="F179" s="740"/>
      <c r="G179" s="740"/>
      <c r="H179" s="740"/>
      <c r="I179" s="740"/>
    </row>
    <row r="180" spans="1:14" s="781" customFormat="1">
      <c r="A180" s="741"/>
      <c r="B180" s="740"/>
      <c r="C180" s="740"/>
      <c r="D180" s="740"/>
      <c r="E180" s="740"/>
      <c r="F180" s="740"/>
      <c r="G180" s="740"/>
      <c r="H180" s="740"/>
      <c r="I180" s="740"/>
      <c r="N180" s="741"/>
    </row>
    <row r="181" spans="1:14">
      <c r="A181" s="781"/>
    </row>
    <row r="182" spans="1:14" s="781" customFormat="1">
      <c r="A182" s="741"/>
      <c r="B182" s="740"/>
      <c r="C182" s="740"/>
      <c r="D182" s="740"/>
      <c r="E182" s="740"/>
      <c r="F182" s="740"/>
      <c r="G182" s="740"/>
      <c r="H182" s="740"/>
      <c r="I182" s="740"/>
      <c r="N182" s="741"/>
    </row>
  </sheetData>
  <mergeCells count="167">
    <mergeCell ref="B164:E164"/>
    <mergeCell ref="B165:E165"/>
    <mergeCell ref="B166:E166"/>
    <mergeCell ref="B167:E167"/>
    <mergeCell ref="B169:E169"/>
    <mergeCell ref="F5:I5"/>
    <mergeCell ref="B94:E94"/>
    <mergeCell ref="C95:E95"/>
    <mergeCell ref="B158:E158"/>
    <mergeCell ref="B157:E157"/>
    <mergeCell ref="B159:E159"/>
    <mergeCell ref="B160:E160"/>
    <mergeCell ref="B161:E161"/>
    <mergeCell ref="B162:E162"/>
    <mergeCell ref="B163:E163"/>
    <mergeCell ref="B151:E151"/>
    <mergeCell ref="B152:E152"/>
    <mergeCell ref="B153:E153"/>
    <mergeCell ref="B154:E154"/>
    <mergeCell ref="B155:E155"/>
    <mergeCell ref="B156:E156"/>
    <mergeCell ref="B145:E145"/>
    <mergeCell ref="B146:E146"/>
    <mergeCell ref="B147:E147"/>
    <mergeCell ref="B148:E148"/>
    <mergeCell ref="B149:E149"/>
    <mergeCell ref="B150:E150"/>
    <mergeCell ref="B139:E139"/>
    <mergeCell ref="B140:E140"/>
    <mergeCell ref="B141:E141"/>
    <mergeCell ref="B142:E142"/>
    <mergeCell ref="B143:E143"/>
    <mergeCell ref="B144:E144"/>
    <mergeCell ref="B133:E133"/>
    <mergeCell ref="B134:E134"/>
    <mergeCell ref="B135:E135"/>
    <mergeCell ref="B136:E136"/>
    <mergeCell ref="B137:E137"/>
    <mergeCell ref="B138:E138"/>
    <mergeCell ref="B127:E127"/>
    <mergeCell ref="B128:E128"/>
    <mergeCell ref="B129:E129"/>
    <mergeCell ref="B130:E130"/>
    <mergeCell ref="B131:E131"/>
    <mergeCell ref="B132:E132"/>
    <mergeCell ref="B121:E121"/>
    <mergeCell ref="B122:E122"/>
    <mergeCell ref="B123:E123"/>
    <mergeCell ref="B124:E124"/>
    <mergeCell ref="B125:E125"/>
    <mergeCell ref="B126:E126"/>
    <mergeCell ref="C115:E115"/>
    <mergeCell ref="B116:E116"/>
    <mergeCell ref="B117:E117"/>
    <mergeCell ref="B118:E118"/>
    <mergeCell ref="B119:E119"/>
    <mergeCell ref="B120:E120"/>
    <mergeCell ref="C109:E109"/>
    <mergeCell ref="B110:E110"/>
    <mergeCell ref="C111:E111"/>
    <mergeCell ref="C112:E112"/>
    <mergeCell ref="B113:E113"/>
    <mergeCell ref="C114:E114"/>
    <mergeCell ref="C103:E103"/>
    <mergeCell ref="C104:E104"/>
    <mergeCell ref="C105:E105"/>
    <mergeCell ref="B106:E106"/>
    <mergeCell ref="C107:E107"/>
    <mergeCell ref="C108:E108"/>
    <mergeCell ref="C97:E97"/>
    <mergeCell ref="C98:E98"/>
    <mergeCell ref="B99:E99"/>
    <mergeCell ref="C100:E100"/>
    <mergeCell ref="C101:E101"/>
    <mergeCell ref="B102:E102"/>
    <mergeCell ref="C89:E89"/>
    <mergeCell ref="B90:E90"/>
    <mergeCell ref="C91:E91"/>
    <mergeCell ref="C92:E92"/>
    <mergeCell ref="C93:E93"/>
    <mergeCell ref="B96:E96"/>
    <mergeCell ref="B83:E83"/>
    <mergeCell ref="C84:E84"/>
    <mergeCell ref="C85:E85"/>
    <mergeCell ref="C86:E86"/>
    <mergeCell ref="B87:E87"/>
    <mergeCell ref="C88:E88"/>
    <mergeCell ref="C77:E77"/>
    <mergeCell ref="C78:E78"/>
    <mergeCell ref="B79:E79"/>
    <mergeCell ref="C80:E80"/>
    <mergeCell ref="C81:E81"/>
    <mergeCell ref="C82:E82"/>
    <mergeCell ref="B71:E71"/>
    <mergeCell ref="C72:E72"/>
    <mergeCell ref="C73:E73"/>
    <mergeCell ref="C74:E74"/>
    <mergeCell ref="B75:E75"/>
    <mergeCell ref="C76:E76"/>
    <mergeCell ref="B67:E67"/>
    <mergeCell ref="C68:E68"/>
    <mergeCell ref="C69:E69"/>
    <mergeCell ref="B70:E70"/>
    <mergeCell ref="C63:E63"/>
    <mergeCell ref="C64:E64"/>
    <mergeCell ref="B65:E65"/>
    <mergeCell ref="C66:E66"/>
    <mergeCell ref="C57:E57"/>
    <mergeCell ref="B58:E58"/>
    <mergeCell ref="C59:E59"/>
    <mergeCell ref="C60:E60"/>
    <mergeCell ref="C61:E61"/>
    <mergeCell ref="B62:E62"/>
    <mergeCell ref="C51:E51"/>
    <mergeCell ref="C52:E52"/>
    <mergeCell ref="C53:E53"/>
    <mergeCell ref="B54:E54"/>
    <mergeCell ref="C55:E55"/>
    <mergeCell ref="C56:E56"/>
    <mergeCell ref="C45:E45"/>
    <mergeCell ref="C46:E46"/>
    <mergeCell ref="B47:E47"/>
    <mergeCell ref="C48:E48"/>
    <mergeCell ref="C49:E49"/>
    <mergeCell ref="B50:E50"/>
    <mergeCell ref="C39:E39"/>
    <mergeCell ref="C40:E40"/>
    <mergeCell ref="B41:E41"/>
    <mergeCell ref="C42:E42"/>
    <mergeCell ref="C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8:E18"/>
    <mergeCell ref="B19:E19"/>
    <mergeCell ref="B20:E20"/>
    <mergeCell ref="B9:E9"/>
    <mergeCell ref="B10:E10"/>
    <mergeCell ref="B11:E11"/>
    <mergeCell ref="B12:E12"/>
    <mergeCell ref="B13:E13"/>
    <mergeCell ref="B14:E14"/>
    <mergeCell ref="C2:M2"/>
    <mergeCell ref="L4:M4"/>
    <mergeCell ref="B5:E6"/>
    <mergeCell ref="J5:M5"/>
    <mergeCell ref="B7:E7"/>
    <mergeCell ref="B8:E8"/>
    <mergeCell ref="B15:E15"/>
    <mergeCell ref="B16:E16"/>
    <mergeCell ref="B17:E17"/>
  </mergeCells>
  <printOptions horizontalCentered="1"/>
  <pageMargins left="0.70866141732283472" right="0.70866141732283472" top="0.74803149606299213" bottom="0.74803149606299213" header="0.31496062992125984" footer="0.31496062992125984"/>
  <pageSetup paperSize="9" scale="45" fitToHeight="2" orientation="portrait" r:id="rId1"/>
  <headerFooter alignWithMargins="0"/>
  <ignoredErrors>
    <ignoredError sqref="M167"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D36"/>
  <sheetViews>
    <sheetView workbookViewId="0"/>
  </sheetViews>
  <sheetFormatPr defaultColWidth="9.140625" defaultRowHeight="12.75"/>
  <cols>
    <col min="1" max="1" width="3.5703125" style="309" customWidth="1"/>
    <col min="2" max="2" width="11.5703125" style="309" customWidth="1"/>
    <col min="3" max="3" width="18.140625" style="310" customWidth="1"/>
    <col min="4" max="11" width="10.7109375" style="309" customWidth="1"/>
    <col min="12" max="12" width="10.85546875" style="309" customWidth="1"/>
    <col min="13" max="13" width="10.42578125" style="309" customWidth="1"/>
    <col min="14" max="21" width="10.7109375" style="309" customWidth="1"/>
    <col min="22" max="25" width="9.140625" style="309"/>
    <col min="26" max="26" width="9.5703125" style="309" customWidth="1"/>
    <col min="27" max="27" width="10.28515625" style="309" customWidth="1"/>
    <col min="28" max="28" width="10.140625" style="309" customWidth="1"/>
    <col min="29" max="16384" width="9.140625" style="309"/>
  </cols>
  <sheetData>
    <row r="2" spans="1:30">
      <c r="AA2" s="2146" t="s">
        <v>257</v>
      </c>
      <c r="AB2" s="2146"/>
    </row>
    <row r="3" spans="1:30" ht="13.15" customHeight="1">
      <c r="B3" s="2151" t="s">
        <v>276</v>
      </c>
      <c r="C3" s="2151"/>
      <c r="D3" s="2151"/>
      <c r="E3" s="2151"/>
      <c r="F3" s="2151"/>
      <c r="G3" s="2151"/>
      <c r="H3" s="2151"/>
      <c r="I3" s="2151"/>
      <c r="J3" s="2151"/>
      <c r="K3" s="2151"/>
      <c r="L3" s="2151"/>
      <c r="M3" s="2151"/>
      <c r="N3" s="2151"/>
      <c r="O3" s="2151"/>
      <c r="P3" s="2151"/>
      <c r="Q3" s="2151"/>
      <c r="R3" s="2151"/>
      <c r="S3" s="2151"/>
      <c r="T3" s="2151"/>
      <c r="U3" s="2151"/>
      <c r="V3" s="2151"/>
      <c r="W3" s="2151"/>
      <c r="X3" s="2151"/>
      <c r="Y3" s="2151"/>
      <c r="Z3" s="2151"/>
      <c r="AA3" s="2151"/>
      <c r="AB3" s="2151"/>
    </row>
    <row r="4" spans="1:30" ht="13.5" thickBot="1">
      <c r="B4" s="311"/>
      <c r="C4" s="311"/>
      <c r="D4" s="312"/>
      <c r="E4" s="312"/>
      <c r="F4" s="312"/>
      <c r="G4" s="312"/>
      <c r="H4" s="312"/>
      <c r="I4" s="312"/>
      <c r="J4" s="312"/>
      <c r="K4" s="312"/>
      <c r="L4" s="312"/>
      <c r="V4" s="313"/>
      <c r="W4" s="313"/>
      <c r="X4" s="313"/>
      <c r="Y4" s="313"/>
      <c r="Z4" s="313"/>
    </row>
    <row r="5" spans="1:30" ht="13.9" customHeight="1" thickBot="1">
      <c r="A5" s="314"/>
      <c r="B5" s="2147" t="s">
        <v>214</v>
      </c>
      <c r="C5" s="2148"/>
      <c r="D5" s="2152" t="s">
        <v>277</v>
      </c>
      <c r="E5" s="2153"/>
      <c r="F5" s="2153"/>
      <c r="G5" s="2153"/>
      <c r="H5" s="2153"/>
      <c r="I5" s="2153"/>
      <c r="J5" s="2153"/>
      <c r="K5" s="2153"/>
      <c r="L5" s="696"/>
      <c r="M5" s="2152" t="s">
        <v>278</v>
      </c>
      <c r="N5" s="2153"/>
      <c r="O5" s="2153"/>
      <c r="P5" s="2153"/>
      <c r="Q5" s="2153"/>
      <c r="R5" s="2153"/>
      <c r="S5" s="2153"/>
      <c r="T5" s="2153"/>
      <c r="U5" s="696"/>
      <c r="V5" s="2152" t="s">
        <v>262</v>
      </c>
      <c r="W5" s="2153"/>
      <c r="X5" s="2153"/>
      <c r="Y5" s="2153"/>
      <c r="Z5" s="2153"/>
      <c r="AA5" s="2153"/>
      <c r="AB5" s="2153"/>
      <c r="AC5" s="2153"/>
      <c r="AD5" s="723"/>
    </row>
    <row r="6" spans="1:30" ht="13.5" thickBot="1">
      <c r="A6" s="314"/>
      <c r="B6" s="2149"/>
      <c r="C6" s="2150"/>
      <c r="D6" s="316" t="s">
        <v>279</v>
      </c>
      <c r="E6" s="316" t="s">
        <v>280</v>
      </c>
      <c r="F6" s="315" t="s">
        <v>281</v>
      </c>
      <c r="G6" s="315" t="s">
        <v>282</v>
      </c>
      <c r="H6" s="316" t="s">
        <v>23</v>
      </c>
      <c r="I6" s="315" t="s">
        <v>24</v>
      </c>
      <c r="J6" s="315" t="s">
        <v>305</v>
      </c>
      <c r="K6" s="317" t="s">
        <v>306</v>
      </c>
      <c r="L6" s="318" t="s">
        <v>329</v>
      </c>
      <c r="M6" s="316" t="s">
        <v>279</v>
      </c>
      <c r="N6" s="316" t="s">
        <v>280</v>
      </c>
      <c r="O6" s="315" t="s">
        <v>281</v>
      </c>
      <c r="P6" s="315" t="s">
        <v>282</v>
      </c>
      <c r="Q6" s="315" t="s">
        <v>23</v>
      </c>
      <c r="R6" s="315" t="s">
        <v>24</v>
      </c>
      <c r="S6" s="315" t="s">
        <v>305</v>
      </c>
      <c r="T6" s="315" t="s">
        <v>306</v>
      </c>
      <c r="U6" s="318" t="s">
        <v>329</v>
      </c>
      <c r="V6" s="316" t="s">
        <v>279</v>
      </c>
      <c r="W6" s="315" t="s">
        <v>280</v>
      </c>
      <c r="X6" s="316" t="s">
        <v>281</v>
      </c>
      <c r="Y6" s="315" t="s">
        <v>282</v>
      </c>
      <c r="Z6" s="315" t="s">
        <v>23</v>
      </c>
      <c r="AA6" s="315" t="s">
        <v>24</v>
      </c>
      <c r="AB6" s="315" t="s">
        <v>305</v>
      </c>
      <c r="AC6" s="316" t="s">
        <v>306</v>
      </c>
      <c r="AD6" s="318" t="s">
        <v>329</v>
      </c>
    </row>
    <row r="7" spans="1:30" ht="25.5">
      <c r="A7" s="314"/>
      <c r="B7" s="2143" t="s">
        <v>283</v>
      </c>
      <c r="C7" s="319" t="s">
        <v>18</v>
      </c>
      <c r="D7" s="322">
        <v>124185.296</v>
      </c>
      <c r="E7" s="323">
        <v>129905.296</v>
      </c>
      <c r="F7" s="320">
        <v>135187.524</v>
      </c>
      <c r="G7" s="320">
        <v>146860.47399999999</v>
      </c>
      <c r="H7" s="323">
        <v>157242.28899999999</v>
      </c>
      <c r="I7" s="320">
        <v>151201.98699999999</v>
      </c>
      <c r="J7" s="320">
        <v>155535.891</v>
      </c>
      <c r="K7" s="321">
        <v>162774.538</v>
      </c>
      <c r="L7" s="324">
        <v>166722.54699999999</v>
      </c>
      <c r="M7" s="323">
        <v>9923.7976599999965</v>
      </c>
      <c r="N7" s="320">
        <v>5720</v>
      </c>
      <c r="O7" s="320">
        <v>5282.2280000000028</v>
      </c>
      <c r="P7" s="320">
        <v>11672.949999999983</v>
      </c>
      <c r="Q7" s="320">
        <v>10381.815000000002</v>
      </c>
      <c r="R7" s="320">
        <v>-6040.301999999996</v>
      </c>
      <c r="S7" s="320">
        <v>4333.9040000000095</v>
      </c>
      <c r="T7" s="320">
        <v>7238.6469999999972</v>
      </c>
      <c r="U7" s="324">
        <v>3948.0089999999909</v>
      </c>
      <c r="V7" s="325">
        <v>8.6851632476150811E-2</v>
      </c>
      <c r="W7" s="326">
        <v>4.6060203455971151E-2</v>
      </c>
      <c r="X7" s="327">
        <v>4.0662145136869575E-2</v>
      </c>
      <c r="Y7" s="328">
        <v>8.6346355452149429E-2</v>
      </c>
      <c r="Z7" s="329">
        <v>7.0691689310494826E-2</v>
      </c>
      <c r="AA7" s="329">
        <v>-3.8413979079126713E-2</v>
      </c>
      <c r="AB7" s="345">
        <v>2.8663009567460311E-2</v>
      </c>
      <c r="AC7" s="719">
        <v>4.6540042645205261E-2</v>
      </c>
      <c r="AD7" s="330">
        <v>2.4254462943092431E-2</v>
      </c>
    </row>
    <row r="8" spans="1:30">
      <c r="A8" s="314"/>
      <c r="B8" s="2144"/>
      <c r="C8" s="331" t="s">
        <v>6</v>
      </c>
      <c r="D8" s="332">
        <v>77759.717000000004</v>
      </c>
      <c r="E8" s="332">
        <v>83083.633000000002</v>
      </c>
      <c r="F8" s="320">
        <v>91944.099000000002</v>
      </c>
      <c r="G8" s="320">
        <v>103038.611</v>
      </c>
      <c r="H8" s="323">
        <v>116843.83199999999</v>
      </c>
      <c r="I8" s="320">
        <v>126588.212</v>
      </c>
      <c r="J8" s="320">
        <v>138829.81400000001</v>
      </c>
      <c r="K8" s="320">
        <v>153229.23000000001</v>
      </c>
      <c r="L8" s="324">
        <v>169510.34599999999</v>
      </c>
      <c r="M8" s="323">
        <v>5873.8236100000067</v>
      </c>
      <c r="N8" s="320">
        <v>5323.9159999999974</v>
      </c>
      <c r="O8" s="320">
        <v>8860.4660000000003</v>
      </c>
      <c r="P8" s="320">
        <v>11094.512000000002</v>
      </c>
      <c r="Q8" s="320">
        <v>13805.22099999999</v>
      </c>
      <c r="R8" s="320">
        <v>9744.3800000000047</v>
      </c>
      <c r="S8" s="320">
        <v>12241.602000000014</v>
      </c>
      <c r="T8" s="715">
        <v>14399.415999999997</v>
      </c>
      <c r="U8" s="324">
        <v>16281.11599999998</v>
      </c>
      <c r="V8" s="325">
        <v>8.1710379227436999E-2</v>
      </c>
      <c r="W8" s="326">
        <v>6.8466247118671955E-2</v>
      </c>
      <c r="X8" s="325">
        <v>0.10664514393587002</v>
      </c>
      <c r="Y8" s="328">
        <v>0.12066584066477178</v>
      </c>
      <c r="Z8" s="333">
        <v>0.13398104716299009</v>
      </c>
      <c r="AA8" s="350">
        <v>8.3396614380124107E-2</v>
      </c>
      <c r="AB8" s="352">
        <v>9.6704122813584051E-2</v>
      </c>
      <c r="AC8" s="333">
        <v>0.10371991134411515</v>
      </c>
      <c r="AD8" s="716">
        <v>0.10625333038611484</v>
      </c>
    </row>
    <row r="9" spans="1:30" ht="13.5" thickBot="1">
      <c r="A9" s="314"/>
      <c r="B9" s="2154"/>
      <c r="C9" s="334" t="s">
        <v>219</v>
      </c>
      <c r="D9" s="336">
        <v>460.32400000000001</v>
      </c>
      <c r="E9" s="336">
        <v>3235.9050000000002</v>
      </c>
      <c r="F9" s="335">
        <v>2999.9070000000002</v>
      </c>
      <c r="G9" s="335">
        <v>3068.2379999999998</v>
      </c>
      <c r="H9" s="336">
        <v>3447.11</v>
      </c>
      <c r="I9" s="335">
        <v>3172.0889999999999</v>
      </c>
      <c r="J9" s="335">
        <v>3210.0059999999999</v>
      </c>
      <c r="K9" s="335">
        <v>4081.5160000000001</v>
      </c>
      <c r="L9" s="714">
        <v>3465.83</v>
      </c>
      <c r="M9" s="336">
        <v>62.244510000000048</v>
      </c>
      <c r="N9" s="335">
        <v>2775.5810000000001</v>
      </c>
      <c r="O9" s="335">
        <v>-235.99800000000005</v>
      </c>
      <c r="P9" s="335">
        <v>68.330999999999676</v>
      </c>
      <c r="Q9" s="338">
        <v>378.8720000000003</v>
      </c>
      <c r="R9" s="338">
        <v>-275.02100000000019</v>
      </c>
      <c r="S9" s="335">
        <v>37.916999999999916</v>
      </c>
      <c r="T9" s="338">
        <v>871.51000000000022</v>
      </c>
      <c r="U9" s="337">
        <v>-615.68600000000015</v>
      </c>
      <c r="V9" s="340">
        <v>0.1563620120192579</v>
      </c>
      <c r="W9" s="341">
        <v>6.0296247860202818</v>
      </c>
      <c r="X9" s="340">
        <v>-7.2931065652421814E-2</v>
      </c>
      <c r="Y9" s="342">
        <v>2.2777706108889267E-2</v>
      </c>
      <c r="Z9" s="341">
        <v>0.12348194631576831</v>
      </c>
      <c r="AA9" s="341">
        <v>-7.9783064654159616E-2</v>
      </c>
      <c r="AB9" s="341">
        <v>1.1953321612350699E-2</v>
      </c>
      <c r="AC9" s="341">
        <v>0.27149793489482582</v>
      </c>
      <c r="AD9" s="717">
        <v>-0.15084738121815525</v>
      </c>
    </row>
    <row r="10" spans="1:30">
      <c r="A10" s="314"/>
      <c r="B10" s="2155" t="s">
        <v>284</v>
      </c>
      <c r="C10" s="343" t="s">
        <v>250</v>
      </c>
      <c r="D10" s="344">
        <v>2409.8449999999998</v>
      </c>
      <c r="E10" s="323">
        <v>2470.5160000000001</v>
      </c>
      <c r="F10" s="320">
        <v>1907.8610000000001</v>
      </c>
      <c r="G10" s="320">
        <v>2499.761</v>
      </c>
      <c r="H10" s="323">
        <v>2711.576</v>
      </c>
      <c r="I10" s="320">
        <v>3356.0479999999998</v>
      </c>
      <c r="J10" s="320">
        <v>2042.9649999999999</v>
      </c>
      <c r="K10" s="320">
        <v>2652.71</v>
      </c>
      <c r="L10" s="324">
        <v>57611.455000000002</v>
      </c>
      <c r="M10" s="323">
        <v>-558.03661000000011</v>
      </c>
      <c r="N10" s="320">
        <v>60.671000000000276</v>
      </c>
      <c r="O10" s="320">
        <v>-562.65499999999997</v>
      </c>
      <c r="P10" s="320">
        <v>591.89999999999986</v>
      </c>
      <c r="Q10" s="321">
        <v>211.81500000000005</v>
      </c>
      <c r="R10" s="321">
        <v>644.47199999999975</v>
      </c>
      <c r="S10" s="320">
        <v>-1313.0829999999999</v>
      </c>
      <c r="T10" s="321">
        <v>609.74500000000012</v>
      </c>
      <c r="U10" s="324">
        <v>54958.745000000003</v>
      </c>
      <c r="V10" s="325">
        <v>-0.18802522584450398</v>
      </c>
      <c r="W10" s="326">
        <v>2.5176308019810519E-2</v>
      </c>
      <c r="X10" s="325">
        <v>-0.22774796844060105</v>
      </c>
      <c r="Y10" s="328">
        <v>0.31024272732657138</v>
      </c>
      <c r="Z10" s="329">
        <v>8.4734100580015473E-2</v>
      </c>
      <c r="AA10" s="345">
        <v>0.23767432666464069</v>
      </c>
      <c r="AB10" s="329">
        <v>-0.39125870666927287</v>
      </c>
      <c r="AC10" s="719">
        <v>0.29846081553036891</v>
      </c>
      <c r="AD10" s="330">
        <v>20.717962008662841</v>
      </c>
    </row>
    <row r="11" spans="1:30">
      <c r="A11" s="314"/>
      <c r="B11" s="2156"/>
      <c r="C11" s="346" t="s">
        <v>248</v>
      </c>
      <c r="D11" s="332">
        <v>40544.232000000004</v>
      </c>
      <c r="E11" s="349">
        <v>42673.800999999999</v>
      </c>
      <c r="F11" s="348">
        <v>45279.112000000001</v>
      </c>
      <c r="G11" s="348">
        <v>51555.264000000003</v>
      </c>
      <c r="H11" s="323">
        <v>54247.637999999999</v>
      </c>
      <c r="I11" s="320">
        <v>52908.387000000002</v>
      </c>
      <c r="J11" s="320">
        <v>56056.334000000003</v>
      </c>
      <c r="K11" s="320">
        <v>59506.707999999999</v>
      </c>
      <c r="L11" s="324">
        <v>1945.4780000000001</v>
      </c>
      <c r="M11" s="323">
        <v>1372.4332300000024</v>
      </c>
      <c r="N11" s="320">
        <v>2129.5689999999959</v>
      </c>
      <c r="O11" s="320">
        <v>2605.3110000000015</v>
      </c>
      <c r="P11" s="320">
        <v>6276.1520000000019</v>
      </c>
      <c r="Q11" s="320">
        <v>2692.3739999999962</v>
      </c>
      <c r="R11" s="320">
        <v>-1339.2509999999966</v>
      </c>
      <c r="S11" s="320">
        <v>3147.9470000000001</v>
      </c>
      <c r="T11" s="320">
        <v>3450.3739999999962</v>
      </c>
      <c r="U11" s="324">
        <v>-57561.229999999996</v>
      </c>
      <c r="V11" s="325">
        <v>3.5036257539724981E-2</v>
      </c>
      <c r="W11" s="326">
        <v>5.2524585987964841E-2</v>
      </c>
      <c r="X11" s="325">
        <v>6.1051768039130178E-2</v>
      </c>
      <c r="Y11" s="328">
        <v>0.1386103155026539</v>
      </c>
      <c r="Z11" s="350">
        <v>5.2223066882171258E-2</v>
      </c>
      <c r="AA11" s="352">
        <v>-2.4687729261133849E-2</v>
      </c>
      <c r="AB11" s="350">
        <v>5.9498071638434187E-2</v>
      </c>
      <c r="AC11" s="350">
        <v>6.1551902413026084E-2</v>
      </c>
      <c r="AD11" s="718">
        <v>-0.96730657659637287</v>
      </c>
    </row>
    <row r="12" spans="1:30">
      <c r="A12" s="314"/>
      <c r="B12" s="2156"/>
      <c r="C12" s="346" t="s">
        <v>249</v>
      </c>
      <c r="D12" s="344">
        <v>139362.666</v>
      </c>
      <c r="E12" s="332">
        <v>148392.85500000001</v>
      </c>
      <c r="F12" s="320">
        <v>156463.666</v>
      </c>
      <c r="G12" s="320">
        <v>170241.239</v>
      </c>
      <c r="H12" s="323">
        <v>190566.02</v>
      </c>
      <c r="I12" s="320">
        <v>206196.91</v>
      </c>
      <c r="J12" s="320">
        <v>220598.18700000001</v>
      </c>
      <c r="K12" s="320">
        <v>241316.96900000001</v>
      </c>
      <c r="L12" s="324">
        <v>263996.55599999998</v>
      </c>
      <c r="M12" s="323">
        <v>12245.691220000008</v>
      </c>
      <c r="N12" s="320">
        <v>9030.189000000013</v>
      </c>
      <c r="O12" s="320">
        <v>8070.810999999987</v>
      </c>
      <c r="P12" s="320">
        <v>13777.573000000004</v>
      </c>
      <c r="Q12" s="320">
        <v>20324.780999999988</v>
      </c>
      <c r="R12" s="320">
        <v>15630.890000000014</v>
      </c>
      <c r="S12" s="320">
        <v>14401.277000000002</v>
      </c>
      <c r="T12" s="320">
        <v>20718.782000000007</v>
      </c>
      <c r="U12" s="324">
        <v>22679.58699999997</v>
      </c>
      <c r="V12" s="325">
        <v>9.6334035963281037E-2</v>
      </c>
      <c r="W12" s="326">
        <v>6.4796327877367194E-2</v>
      </c>
      <c r="X12" s="325">
        <v>5.4388137488155922E-2</v>
      </c>
      <c r="Y12" s="328">
        <v>8.8056053857257857E-2</v>
      </c>
      <c r="Z12" s="352">
        <v>0.11938811723521342</v>
      </c>
      <c r="AA12" s="350">
        <v>8.202348981208725E-2</v>
      </c>
      <c r="AB12" s="350">
        <v>6.9842351177813483E-2</v>
      </c>
      <c r="AC12" s="720">
        <v>9.3920907881260174E-2</v>
      </c>
      <c r="AD12" s="351">
        <v>9.3982561997121586E-2</v>
      </c>
    </row>
    <row r="13" spans="1:30" ht="13.5" thickBot="1">
      <c r="A13" s="314"/>
      <c r="B13" s="2157"/>
      <c r="C13" s="353" t="s">
        <v>251</v>
      </c>
      <c r="D13" s="336">
        <v>20088.594000000001</v>
      </c>
      <c r="E13" s="355">
        <v>22687.662</v>
      </c>
      <c r="F13" s="354">
        <v>26480.891</v>
      </c>
      <c r="G13" s="354">
        <v>28671.059000000001</v>
      </c>
      <c r="H13" s="355">
        <v>30007.996999999999</v>
      </c>
      <c r="I13" s="354">
        <v>18500.942999999999</v>
      </c>
      <c r="J13" s="338">
        <v>18878.224999999999</v>
      </c>
      <c r="K13" s="338">
        <v>16608.897000000001</v>
      </c>
      <c r="L13" s="339">
        <v>16145.234</v>
      </c>
      <c r="M13" s="336">
        <v>2799.7779399999999</v>
      </c>
      <c r="N13" s="335">
        <v>2599.0679999999993</v>
      </c>
      <c r="O13" s="335">
        <v>3793.2289999999994</v>
      </c>
      <c r="P13" s="335">
        <v>2190.1680000000015</v>
      </c>
      <c r="Q13" s="338">
        <v>1336.9379999999983</v>
      </c>
      <c r="R13" s="338">
        <v>-11507.054</v>
      </c>
      <c r="S13" s="335">
        <v>377.28199999999924</v>
      </c>
      <c r="T13" s="338">
        <v>-2269.3279999999977</v>
      </c>
      <c r="U13" s="339">
        <v>-463.66300000000047</v>
      </c>
      <c r="V13" s="340">
        <v>0.1619415655926644</v>
      </c>
      <c r="W13" s="341">
        <v>0.12938028415527733</v>
      </c>
      <c r="X13" s="340">
        <v>0.16719347282236482</v>
      </c>
      <c r="Y13" s="342">
        <v>8.2707488958736378E-2</v>
      </c>
      <c r="Z13" s="341">
        <v>4.6630227366209191E-2</v>
      </c>
      <c r="AA13" s="341">
        <v>-0.38346624734733215</v>
      </c>
      <c r="AB13" s="341">
        <v>2.0392582151082746E-2</v>
      </c>
      <c r="AC13" s="341">
        <v>-0.12020875903322467</v>
      </c>
      <c r="AD13" s="717">
        <v>-2.7916543765669717E-2</v>
      </c>
    </row>
    <row r="14" spans="1:30">
      <c r="A14" s="314"/>
      <c r="B14" s="2143" t="s">
        <v>285</v>
      </c>
      <c r="C14" s="343" t="s">
        <v>220</v>
      </c>
      <c r="D14" s="344">
        <v>82516.351999999999</v>
      </c>
      <c r="E14" s="357">
        <v>96492.676999999996</v>
      </c>
      <c r="F14" s="348">
        <v>108845.07399999999</v>
      </c>
      <c r="G14" s="348">
        <v>127999.7</v>
      </c>
      <c r="H14" s="358">
        <v>148520.41699999999</v>
      </c>
      <c r="I14" s="348">
        <v>154750.13500000001</v>
      </c>
      <c r="J14" s="356">
        <v>170982.80100000001</v>
      </c>
      <c r="K14" s="356">
        <v>187517.986</v>
      </c>
      <c r="L14" s="618">
        <v>195987.40400000001</v>
      </c>
      <c r="M14" s="323">
        <v>5674.0044400000043</v>
      </c>
      <c r="N14" s="320">
        <v>13976.324999999997</v>
      </c>
      <c r="O14" s="320">
        <v>12352.396999999997</v>
      </c>
      <c r="P14" s="320">
        <v>19154.626000000004</v>
      </c>
      <c r="Q14" s="321">
        <v>20520.71699999999</v>
      </c>
      <c r="R14" s="321">
        <v>6229.7180000000226</v>
      </c>
      <c r="S14" s="320">
        <v>16232.665999999997</v>
      </c>
      <c r="T14" s="321">
        <v>16535.184999999998</v>
      </c>
      <c r="U14" s="689">
        <v>8469.4180000000051</v>
      </c>
      <c r="V14" s="325">
        <v>7.3839550978965496E-2</v>
      </c>
      <c r="W14" s="326">
        <v>0.1693764285653345</v>
      </c>
      <c r="X14" s="325">
        <v>0.12801382844834949</v>
      </c>
      <c r="Y14" s="328">
        <v>0.17598064199028432</v>
      </c>
      <c r="Z14" s="329">
        <v>0.16031847730893112</v>
      </c>
      <c r="AA14" s="345">
        <v>4.1945195992817763E-2</v>
      </c>
      <c r="AB14" s="329">
        <v>0.10489597311175203</v>
      </c>
      <c r="AC14" s="719">
        <v>9.6706714963688059E-2</v>
      </c>
      <c r="AD14" s="330">
        <v>4.5165896779629476E-2</v>
      </c>
    </row>
    <row r="15" spans="1:30" ht="25.5">
      <c r="A15" s="314"/>
      <c r="B15" s="2144"/>
      <c r="C15" s="359" t="s">
        <v>221</v>
      </c>
      <c r="D15" s="349">
        <v>62833.811000000002</v>
      </c>
      <c r="E15" s="358">
        <v>64519.374000000003</v>
      </c>
      <c r="F15" s="348">
        <v>66489.383000000002</v>
      </c>
      <c r="G15" s="348">
        <v>68186.377999999997</v>
      </c>
      <c r="H15" s="358">
        <v>72013.892000000007</v>
      </c>
      <c r="I15" s="348">
        <v>75772.800000000003</v>
      </c>
      <c r="J15" s="348">
        <v>77563.471999999994</v>
      </c>
      <c r="K15" s="348">
        <v>82944</v>
      </c>
      <c r="L15" s="361">
        <v>93453.466</v>
      </c>
      <c r="M15" s="358">
        <v>1299.6949999999997</v>
      </c>
      <c r="N15" s="348">
        <v>1685.5630000000019</v>
      </c>
      <c r="O15" s="348">
        <v>1970.0089999999982</v>
      </c>
      <c r="P15" s="348">
        <v>1696.9949999999953</v>
      </c>
      <c r="Q15" s="348">
        <v>3827.5140000000101</v>
      </c>
      <c r="R15" s="348">
        <v>3758.9079999999958</v>
      </c>
      <c r="S15" s="320">
        <v>1790.6719999999914</v>
      </c>
      <c r="T15" s="320">
        <v>5380.5280000000057</v>
      </c>
      <c r="U15" s="324">
        <v>10509.466</v>
      </c>
      <c r="V15" s="362">
        <v>2.1121535247211477E-2</v>
      </c>
      <c r="W15" s="363">
        <v>2.6825732407031653E-2</v>
      </c>
      <c r="X15" s="362">
        <v>3.053360375133209E-2</v>
      </c>
      <c r="Y15" s="364">
        <v>2.5522796624537714E-2</v>
      </c>
      <c r="Z15" s="365">
        <v>5.613311796675885E-2</v>
      </c>
      <c r="AA15" s="352">
        <v>5.2196984437391541E-2</v>
      </c>
      <c r="AB15" s="350">
        <v>2.3632121288905666E-2</v>
      </c>
      <c r="AC15" s="333">
        <v>6.9369354687990326E-2</v>
      </c>
      <c r="AD15" s="716">
        <v>0.12670556037808642</v>
      </c>
    </row>
    <row r="16" spans="1:30" ht="13.5" thickBot="1">
      <c r="A16" s="314"/>
      <c r="B16" s="2145"/>
      <c r="C16" s="366" t="s">
        <v>222</v>
      </c>
      <c r="D16" s="368">
        <v>57055.173999999999</v>
      </c>
      <c r="E16" s="369">
        <v>55212.783000000003</v>
      </c>
      <c r="F16" s="370">
        <v>54797.072999999997</v>
      </c>
      <c r="G16" s="370">
        <v>56781.245000000003</v>
      </c>
      <c r="H16" s="369">
        <v>56998.921999999999</v>
      </c>
      <c r="I16" s="370">
        <v>50439.353000000003</v>
      </c>
      <c r="J16" s="370">
        <v>49029.438000000002</v>
      </c>
      <c r="K16" s="370">
        <v>49623.298000000003</v>
      </c>
      <c r="L16" s="617">
        <v>50257.853000000003</v>
      </c>
      <c r="M16" s="336">
        <v>8886.1663400000034</v>
      </c>
      <c r="N16" s="338">
        <v>-1842.390999999996</v>
      </c>
      <c r="O16" s="335">
        <v>-415.7100000000064</v>
      </c>
      <c r="P16" s="335">
        <v>1984.1720000000059</v>
      </c>
      <c r="Q16" s="338">
        <v>217.67699999999604</v>
      </c>
      <c r="R16" s="338">
        <v>-6559.5689999999959</v>
      </c>
      <c r="S16" s="354">
        <v>-1409.9150000000009</v>
      </c>
      <c r="T16" s="338">
        <v>593.86000000000058</v>
      </c>
      <c r="U16" s="337">
        <v>634.55500000000029</v>
      </c>
      <c r="V16" s="340">
        <v>0.18447891645854189</v>
      </c>
      <c r="W16" s="341">
        <v>-3.2291392188200076E-2</v>
      </c>
      <c r="X16" s="340">
        <v>-7.5292346701669862E-3</v>
      </c>
      <c r="Y16" s="342">
        <v>3.6209452282241539E-2</v>
      </c>
      <c r="Z16" s="341">
        <v>3.8336073821557811E-3</v>
      </c>
      <c r="AA16" s="341">
        <v>-0.11508233436414808</v>
      </c>
      <c r="AB16" s="341">
        <v>-2.7952678140022946E-2</v>
      </c>
      <c r="AC16" s="341">
        <v>1.2112315054478099E-2</v>
      </c>
      <c r="AD16" s="717">
        <v>1.2787441092689976E-2</v>
      </c>
    </row>
    <row r="17" spans="1:30" ht="13.5" thickBot="1">
      <c r="A17" s="314"/>
      <c r="B17" s="372"/>
      <c r="C17" s="373" t="s">
        <v>4</v>
      </c>
      <c r="D17" s="375">
        <v>202405.337</v>
      </c>
      <c r="E17" s="376">
        <v>216224.834</v>
      </c>
      <c r="F17" s="374">
        <v>230131.53</v>
      </c>
      <c r="G17" s="374">
        <v>252967.32299999997</v>
      </c>
      <c r="H17" s="374">
        <v>277533.23100000003</v>
      </c>
      <c r="I17" s="376">
        <v>280962.288</v>
      </c>
      <c r="J17" s="374">
        <v>297575.71100000001</v>
      </c>
      <c r="K17" s="374">
        <v>320085.28399999999</v>
      </c>
      <c r="L17" s="377">
        <v>339698.723</v>
      </c>
      <c r="M17" s="375">
        <v>15859.865779999993</v>
      </c>
      <c r="N17" s="378">
        <v>13819.497000000003</v>
      </c>
      <c r="O17" s="379">
        <v>13906.695999999996</v>
      </c>
      <c r="P17" s="379">
        <v>22835.792999999976</v>
      </c>
      <c r="Q17" s="378">
        <v>24565.908000000054</v>
      </c>
      <c r="R17" s="378">
        <v>3429.0569999999716</v>
      </c>
      <c r="S17" s="378">
        <v>16613.42300000001</v>
      </c>
      <c r="T17" s="378">
        <v>22509.572999999975</v>
      </c>
      <c r="U17" s="725">
        <v>19613.439000000013</v>
      </c>
      <c r="V17" s="381">
        <v>8.5018766074979449E-2</v>
      </c>
      <c r="W17" s="382">
        <v>6.8276346883086397E-2</v>
      </c>
      <c r="X17" s="381">
        <v>6.4315905544873708E-2</v>
      </c>
      <c r="Y17" s="383">
        <v>9.9229310299201401E-2</v>
      </c>
      <c r="Z17" s="380">
        <v>9.7110993264533443E-2</v>
      </c>
      <c r="AA17" s="639">
        <v>1.2355482576426933E-2</v>
      </c>
      <c r="AB17" s="380">
        <v>5.9130437462838463E-2</v>
      </c>
      <c r="AC17" s="721">
        <v>7.5643179762073978E-2</v>
      </c>
      <c r="AD17" s="722">
        <v>6.1275666144026832E-2</v>
      </c>
    </row>
    <row r="18" spans="1:30" ht="12.75" customHeight="1">
      <c r="D18" s="385"/>
      <c r="E18" s="384"/>
      <c r="F18" s="384"/>
      <c r="G18" s="384"/>
      <c r="H18" s="384"/>
      <c r="I18" s="384"/>
      <c r="J18" s="385"/>
      <c r="K18" s="384"/>
      <c r="L18" s="384"/>
      <c r="M18" s="387"/>
      <c r="N18" s="387"/>
      <c r="O18" s="313"/>
      <c r="P18" s="313"/>
      <c r="Q18" s="313"/>
      <c r="R18" s="313"/>
      <c r="S18" s="313"/>
      <c r="T18" s="387"/>
      <c r="U18" s="313"/>
      <c r="V18" s="313"/>
      <c r="W18" s="313"/>
      <c r="X18" s="313"/>
      <c r="Y18" s="313"/>
      <c r="Z18" s="313"/>
      <c r="AC18" s="387"/>
    </row>
    <row r="19" spans="1:30">
      <c r="D19" s="313"/>
      <c r="E19" s="313"/>
      <c r="F19" s="313"/>
      <c r="G19" s="313"/>
      <c r="H19" s="313"/>
      <c r="I19" s="313"/>
      <c r="J19" s="313"/>
      <c r="K19" s="313"/>
      <c r="L19" s="313"/>
      <c r="P19" s="388"/>
      <c r="AC19" s="313"/>
    </row>
    <row r="20" spans="1:30">
      <c r="C20" s="389"/>
      <c r="F20" s="313"/>
      <c r="H20" s="313"/>
      <c r="O20" s="313"/>
      <c r="V20" s="388"/>
      <c r="W20" s="388"/>
      <c r="X20" s="388"/>
      <c r="Y20" s="724"/>
      <c r="Z20" s="388"/>
      <c r="AA20" s="388"/>
      <c r="AB20" s="388"/>
    </row>
    <row r="21" spans="1:30">
      <c r="C21" s="389"/>
      <c r="D21" s="392"/>
      <c r="E21" s="392"/>
      <c r="F21" s="392"/>
      <c r="G21" s="392"/>
      <c r="H21" s="392"/>
      <c r="I21" s="392"/>
      <c r="J21" s="392"/>
      <c r="K21" s="392"/>
      <c r="L21" s="392"/>
      <c r="M21" s="313"/>
      <c r="N21" s="313"/>
      <c r="R21" s="313"/>
      <c r="AA21" s="313"/>
      <c r="AD21" s="313"/>
    </row>
    <row r="22" spans="1:30">
      <c r="C22" s="389"/>
      <c r="D22" s="393"/>
      <c r="E22" s="393"/>
      <c r="F22" s="393"/>
      <c r="G22" s="393"/>
      <c r="H22" s="393"/>
      <c r="I22" s="393"/>
      <c r="J22" s="393"/>
      <c r="K22" s="393"/>
      <c r="L22" s="393"/>
      <c r="M22" s="313"/>
      <c r="T22" s="313"/>
      <c r="U22" s="313"/>
      <c r="W22" s="313"/>
    </row>
    <row r="23" spans="1:30">
      <c r="D23" s="395"/>
      <c r="E23" s="395"/>
      <c r="F23" s="395"/>
      <c r="G23" s="395"/>
      <c r="H23" s="395"/>
      <c r="I23" s="395"/>
      <c r="J23" s="395"/>
      <c r="K23" s="395"/>
      <c r="L23" s="395"/>
      <c r="P23" s="313"/>
      <c r="W23" s="313"/>
      <c r="X23" s="313"/>
    </row>
    <row r="24" spans="1:30">
      <c r="D24" s="395"/>
      <c r="E24" s="395"/>
      <c r="F24" s="395"/>
      <c r="G24" s="395"/>
      <c r="H24" s="395"/>
      <c r="I24" s="395"/>
      <c r="J24" s="395"/>
      <c r="K24" s="395"/>
      <c r="L24" s="395"/>
      <c r="O24" s="313"/>
      <c r="P24" s="313"/>
      <c r="U24" s="313"/>
      <c r="AA24" s="313"/>
    </row>
    <row r="25" spans="1:30">
      <c r="D25" s="397"/>
      <c r="E25" s="397"/>
      <c r="F25" s="397"/>
      <c r="G25" s="397"/>
      <c r="H25" s="397"/>
      <c r="I25" s="397"/>
      <c r="J25" s="397"/>
      <c r="K25" s="397"/>
      <c r="L25" s="397"/>
      <c r="M25" s="313"/>
      <c r="U25" s="313"/>
    </row>
    <row r="26" spans="1:30">
      <c r="D26" s="395"/>
      <c r="E26" s="395"/>
      <c r="F26" s="395"/>
      <c r="G26" s="395"/>
      <c r="H26" s="395"/>
      <c r="I26" s="395"/>
      <c r="J26" s="395"/>
      <c r="K26" s="395"/>
      <c r="L26" s="395"/>
    </row>
    <row r="27" spans="1:30">
      <c r="D27" s="398"/>
      <c r="E27" s="398"/>
      <c r="F27" s="398"/>
      <c r="G27" s="398"/>
      <c r="H27" s="398"/>
      <c r="I27" s="398"/>
      <c r="J27" s="398"/>
      <c r="K27" s="398"/>
      <c r="L27" s="398"/>
    </row>
    <row r="28" spans="1:30">
      <c r="D28" s="395"/>
      <c r="E28" s="395"/>
      <c r="F28" s="395"/>
      <c r="G28" s="395"/>
      <c r="H28" s="395"/>
      <c r="I28" s="395"/>
      <c r="J28" s="395"/>
      <c r="K28" s="395"/>
      <c r="L28" s="395"/>
    </row>
    <row r="29" spans="1:30">
      <c r="D29" s="397"/>
      <c r="E29" s="397"/>
      <c r="F29" s="397"/>
      <c r="G29" s="397"/>
      <c r="H29" s="397"/>
      <c r="I29" s="397"/>
      <c r="J29" s="397"/>
      <c r="K29" s="397"/>
      <c r="L29" s="397"/>
    </row>
    <row r="30" spans="1:30">
      <c r="D30" s="395"/>
      <c r="E30" s="395"/>
      <c r="F30" s="395"/>
      <c r="G30" s="395"/>
      <c r="H30" s="395"/>
      <c r="I30" s="395"/>
      <c r="J30" s="395"/>
      <c r="K30" s="395"/>
      <c r="L30" s="395"/>
    </row>
    <row r="31" spans="1:30">
      <c r="D31" s="395"/>
      <c r="E31" s="395"/>
      <c r="F31" s="395"/>
      <c r="G31" s="395"/>
      <c r="H31" s="395"/>
      <c r="I31" s="395"/>
      <c r="J31" s="395"/>
      <c r="K31" s="395"/>
      <c r="L31" s="395"/>
    </row>
    <row r="32" spans="1:30">
      <c r="D32" s="395"/>
      <c r="E32" s="395"/>
      <c r="F32" s="395"/>
      <c r="G32" s="395"/>
      <c r="H32" s="395"/>
      <c r="I32" s="395"/>
      <c r="J32" s="395"/>
      <c r="K32" s="395"/>
      <c r="L32" s="395"/>
    </row>
    <row r="33" spans="4:12">
      <c r="D33" s="397"/>
      <c r="E33" s="397"/>
      <c r="F33" s="397"/>
      <c r="G33" s="397"/>
      <c r="H33" s="397"/>
      <c r="I33" s="397"/>
      <c r="J33" s="397"/>
      <c r="K33" s="397"/>
      <c r="L33" s="397"/>
    </row>
    <row r="36" spans="4:12">
      <c r="D36" s="386"/>
      <c r="E36" s="386"/>
      <c r="F36" s="386"/>
      <c r="G36" s="386"/>
      <c r="H36" s="386"/>
      <c r="I36" s="386"/>
      <c r="J36" s="386"/>
      <c r="K36" s="386"/>
      <c r="L36" s="386"/>
    </row>
  </sheetData>
  <mergeCells count="9">
    <mergeCell ref="B14:B16"/>
    <mergeCell ref="AA2:AB2"/>
    <mergeCell ref="B5:C6"/>
    <mergeCell ref="B3:AB3"/>
    <mergeCell ref="D5:K5"/>
    <mergeCell ref="M5:T5"/>
    <mergeCell ref="V5:AC5"/>
    <mergeCell ref="B7:B9"/>
    <mergeCell ref="B10:B13"/>
  </mergeCells>
  <pageMargins left="0.7" right="0.7" top="0.92" bottom="0.75" header="0.3" footer="0.3"/>
  <pageSetup paperSize="9" scale="42" orientation="landscape" r:id="rId1"/>
  <ignoredErrors>
    <ignoredError sqref="S6:U6 D6:L6 M6:R6 V6:AD6"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0"/>
  <sheetViews>
    <sheetView workbookViewId="0"/>
  </sheetViews>
  <sheetFormatPr defaultColWidth="9.140625" defaultRowHeight="12.75"/>
  <cols>
    <col min="1" max="1" width="5" style="309" customWidth="1"/>
    <col min="2" max="2" width="9.7109375" style="309" customWidth="1"/>
    <col min="3" max="3" width="27.7109375" style="309" customWidth="1"/>
    <col min="4" max="4" width="11" style="309" customWidth="1"/>
    <col min="5" max="5" width="13.28515625" style="309" bestFit="1" customWidth="1"/>
    <col min="6" max="6" width="13.140625" style="309" customWidth="1"/>
    <col min="7" max="7" width="10.28515625" style="309" customWidth="1"/>
    <col min="8" max="8" width="11.85546875" style="309" bestFit="1" customWidth="1"/>
    <col min="9" max="9" width="13.42578125" style="309" customWidth="1"/>
    <col min="10" max="10" width="11.85546875" style="309" bestFit="1" customWidth="1"/>
    <col min="11" max="11" width="13.28515625" style="309" bestFit="1" customWidth="1"/>
    <col min="12" max="12" width="12.85546875" style="309" bestFit="1" customWidth="1"/>
    <col min="13" max="13" width="12.28515625" style="309" customWidth="1"/>
    <col min="14" max="14" width="10.7109375" style="309" bestFit="1" customWidth="1"/>
    <col min="15" max="15" width="13.140625" style="309" customWidth="1"/>
    <col min="16" max="16" width="10.140625" style="309" customWidth="1"/>
    <col min="17" max="17" width="0" style="309" hidden="1" customWidth="1"/>
    <col min="18" max="16384" width="9.140625" style="309"/>
  </cols>
  <sheetData>
    <row r="1" spans="1:19">
      <c r="B1" s="399"/>
      <c r="C1" s="399"/>
      <c r="D1" s="399"/>
      <c r="E1" s="399"/>
      <c r="F1" s="399"/>
      <c r="G1" s="399"/>
      <c r="H1" s="399"/>
      <c r="I1" s="399"/>
      <c r="J1" s="399"/>
      <c r="K1" s="399"/>
      <c r="L1" s="399"/>
      <c r="M1" s="399"/>
      <c r="N1" s="399"/>
      <c r="O1" s="399"/>
      <c r="P1" s="399"/>
    </row>
    <row r="2" spans="1:19">
      <c r="A2" s="313"/>
      <c r="B2" s="400"/>
      <c r="C2" s="400"/>
      <c r="D2" s="401"/>
      <c r="E2" s="401"/>
      <c r="F2" s="401"/>
      <c r="G2" s="401"/>
      <c r="H2" s="401"/>
      <c r="I2" s="401"/>
      <c r="J2" s="401"/>
      <c r="K2" s="401"/>
      <c r="L2" s="401"/>
      <c r="M2" s="401"/>
      <c r="N2" s="2164" t="s">
        <v>275</v>
      </c>
      <c r="O2" s="2164"/>
      <c r="P2" s="2164"/>
    </row>
    <row r="3" spans="1:19" ht="14.25">
      <c r="B3" s="2063" t="s">
        <v>287</v>
      </c>
      <c r="C3" s="2063"/>
      <c r="D3" s="2063"/>
      <c r="E3" s="2063"/>
      <c r="F3" s="2063"/>
      <c r="G3" s="2063"/>
      <c r="H3" s="2063"/>
      <c r="I3" s="2063"/>
      <c r="J3" s="2063"/>
      <c r="K3" s="2063"/>
      <c r="L3" s="2063"/>
      <c r="M3" s="2063"/>
      <c r="N3" s="2063"/>
      <c r="O3" s="2063"/>
      <c r="P3" s="2063"/>
    </row>
    <row r="4" spans="1:19" ht="14.25">
      <c r="B4" s="38"/>
      <c r="C4" s="38"/>
      <c r="D4" s="38"/>
      <c r="E4" s="38"/>
      <c r="F4" s="38"/>
      <c r="G4" s="38"/>
      <c r="H4" s="38"/>
      <c r="I4" s="38"/>
      <c r="J4" s="38"/>
      <c r="K4" s="38"/>
      <c r="L4" s="38"/>
      <c r="M4" s="38"/>
      <c r="N4" s="38"/>
      <c r="O4" s="38"/>
      <c r="P4" s="38"/>
    </row>
    <row r="5" spans="1:19" ht="13.5" thickBot="1">
      <c r="B5" s="401"/>
      <c r="C5" s="401"/>
      <c r="D5" s="401"/>
      <c r="E5" s="401"/>
      <c r="F5" s="401"/>
      <c r="G5" s="401"/>
      <c r="H5" s="401"/>
      <c r="I5" s="401"/>
      <c r="J5" s="401"/>
      <c r="K5" s="401"/>
      <c r="L5" s="401"/>
      <c r="M5" s="401"/>
      <c r="N5" s="2165" t="s">
        <v>0</v>
      </c>
      <c r="O5" s="2165"/>
      <c r="P5" s="2165"/>
    </row>
    <row r="6" spans="1:19">
      <c r="B6" s="2166" t="s">
        <v>5</v>
      </c>
      <c r="C6" s="2166" t="s">
        <v>19</v>
      </c>
      <c r="D6" s="2166" t="s">
        <v>4</v>
      </c>
      <c r="E6" s="2168" t="s">
        <v>4</v>
      </c>
      <c r="F6" s="2169"/>
      <c r="G6" s="2170"/>
      <c r="H6" s="2168" t="s">
        <v>18</v>
      </c>
      <c r="I6" s="2169"/>
      <c r="J6" s="2170"/>
      <c r="K6" s="2171" t="s">
        <v>6</v>
      </c>
      <c r="L6" s="2172"/>
      <c r="M6" s="2173"/>
      <c r="N6" s="2168" t="s">
        <v>219</v>
      </c>
      <c r="O6" s="2169"/>
      <c r="P6" s="2170"/>
      <c r="Q6" s="309">
        <v>1000</v>
      </c>
    </row>
    <row r="7" spans="1:19" ht="26.25" thickBot="1">
      <c r="B7" s="2167"/>
      <c r="C7" s="2167"/>
      <c r="D7" s="2167"/>
      <c r="E7" s="402" t="s">
        <v>220</v>
      </c>
      <c r="F7" s="403" t="s">
        <v>221</v>
      </c>
      <c r="G7" s="404" t="s">
        <v>222</v>
      </c>
      <c r="H7" s="402" t="s">
        <v>220</v>
      </c>
      <c r="I7" s="403" t="s">
        <v>221</v>
      </c>
      <c r="J7" s="404" t="s">
        <v>222</v>
      </c>
      <c r="K7" s="405" t="s">
        <v>220</v>
      </c>
      <c r="L7" s="403" t="s">
        <v>221</v>
      </c>
      <c r="M7" s="406" t="s">
        <v>222</v>
      </c>
      <c r="N7" s="402" t="s">
        <v>220</v>
      </c>
      <c r="O7" s="403" t="s">
        <v>221</v>
      </c>
      <c r="P7" s="404" t="s">
        <v>222</v>
      </c>
    </row>
    <row r="8" spans="1:19" ht="13.15" customHeight="1">
      <c r="B8" s="2158" t="s">
        <v>307</v>
      </c>
      <c r="C8" s="407" t="s">
        <v>288</v>
      </c>
      <c r="D8" s="408">
        <v>185674.52100000001</v>
      </c>
      <c r="E8" s="409">
        <v>114773.05</v>
      </c>
      <c r="F8" s="410">
        <v>13.584</v>
      </c>
      <c r="G8" s="409">
        <v>70887.887000000002</v>
      </c>
      <c r="H8" s="411">
        <v>54451.811999999998</v>
      </c>
      <c r="I8" s="412">
        <v>13.584</v>
      </c>
      <c r="J8" s="413">
        <v>21839.788</v>
      </c>
      <c r="K8" s="414">
        <v>56502.26</v>
      </c>
      <c r="L8" s="412">
        <v>0</v>
      </c>
      <c r="M8" s="409">
        <v>44099.646000000001</v>
      </c>
      <c r="N8" s="411">
        <v>3818.9780000000001</v>
      </c>
      <c r="O8" s="412">
        <v>0</v>
      </c>
      <c r="P8" s="415">
        <v>4948.4530000000004</v>
      </c>
      <c r="S8" s="313"/>
    </row>
    <row r="9" spans="1:19" ht="25.5">
      <c r="B9" s="2159"/>
      <c r="C9" s="416" t="s">
        <v>289</v>
      </c>
      <c r="D9" s="417">
        <v>85518.41</v>
      </c>
      <c r="E9" s="418">
        <v>38429.962</v>
      </c>
      <c r="F9" s="419">
        <v>489.07</v>
      </c>
      <c r="G9" s="420">
        <v>46599.377999999997</v>
      </c>
      <c r="H9" s="421">
        <v>10006.153</v>
      </c>
      <c r="I9" s="422">
        <v>443.52699999999999</v>
      </c>
      <c r="J9" s="423">
        <v>3381.61</v>
      </c>
      <c r="K9" s="424">
        <v>27242.219000000001</v>
      </c>
      <c r="L9" s="421">
        <v>7.3999999999999996E-2</v>
      </c>
      <c r="M9" s="418">
        <v>42658.866999999998</v>
      </c>
      <c r="N9" s="424">
        <v>1181.5899999999999</v>
      </c>
      <c r="O9" s="421">
        <v>45.469000000000001</v>
      </c>
      <c r="P9" s="420">
        <v>558.90099999999995</v>
      </c>
    </row>
    <row r="10" spans="1:19" ht="25.5">
      <c r="B10" s="2159"/>
      <c r="C10" s="416" t="s">
        <v>290</v>
      </c>
      <c r="D10" s="417">
        <v>100139.9</v>
      </c>
      <c r="E10" s="418">
        <v>60327.58</v>
      </c>
      <c r="F10" s="419">
        <v>254.07300000000001</v>
      </c>
      <c r="G10" s="418">
        <v>39558.247000000003</v>
      </c>
      <c r="H10" s="424">
        <v>8213.5229999999992</v>
      </c>
      <c r="I10" s="421">
        <v>241.03899999999999</v>
      </c>
      <c r="J10" s="425">
        <v>2357.172</v>
      </c>
      <c r="K10" s="424">
        <v>50504.267999999996</v>
      </c>
      <c r="L10" s="421">
        <v>1.0469999999999999</v>
      </c>
      <c r="M10" s="426">
        <v>36027.553</v>
      </c>
      <c r="N10" s="424">
        <v>1609.789</v>
      </c>
      <c r="O10" s="421">
        <v>11.987</v>
      </c>
      <c r="P10" s="426">
        <v>1173.5219999999999</v>
      </c>
    </row>
    <row r="11" spans="1:19" ht="13.5" thickBot="1">
      <c r="B11" s="2160"/>
      <c r="C11" s="427" t="s">
        <v>291</v>
      </c>
      <c r="D11" s="428">
        <v>371332.83100000001</v>
      </c>
      <c r="E11" s="429">
        <v>213530.592</v>
      </c>
      <c r="F11" s="430">
        <v>756.72699999999998</v>
      </c>
      <c r="G11" s="431">
        <v>157045.51199999999</v>
      </c>
      <c r="H11" s="429">
        <v>72671.487999999998</v>
      </c>
      <c r="I11" s="432">
        <v>698.15</v>
      </c>
      <c r="J11" s="433">
        <v>27578.57</v>
      </c>
      <c r="K11" s="429">
        <v>134248.747</v>
      </c>
      <c r="L11" s="432">
        <v>1.121</v>
      </c>
      <c r="M11" s="433">
        <v>122786.06600000001</v>
      </c>
      <c r="N11" s="429">
        <v>6610.357</v>
      </c>
      <c r="O11" s="432">
        <v>57.456000000000003</v>
      </c>
      <c r="P11" s="433">
        <v>6680.8760000000002</v>
      </c>
    </row>
    <row r="12" spans="1:19">
      <c r="B12" s="2158" t="s">
        <v>331</v>
      </c>
      <c r="C12" s="434" t="s">
        <v>288</v>
      </c>
      <c r="D12" s="435">
        <v>219524.00700000001</v>
      </c>
      <c r="E12" s="436">
        <v>140457.88699999999</v>
      </c>
      <c r="F12" s="437">
        <v>14.484</v>
      </c>
      <c r="G12" s="435">
        <v>79051.635999999999</v>
      </c>
      <c r="H12" s="436">
        <v>67565.160999999993</v>
      </c>
      <c r="I12" s="437">
        <v>14.484</v>
      </c>
      <c r="J12" s="438">
        <v>24130.794000000002</v>
      </c>
      <c r="K12" s="435">
        <v>68286.599000000002</v>
      </c>
      <c r="L12" s="437">
        <v>0</v>
      </c>
      <c r="M12" s="435">
        <v>49583.932000000001</v>
      </c>
      <c r="N12" s="436">
        <v>4606.1270000000004</v>
      </c>
      <c r="O12" s="437">
        <v>0</v>
      </c>
      <c r="P12" s="438">
        <v>5336.91</v>
      </c>
      <c r="R12" s="313"/>
    </row>
    <row r="13" spans="1:19" ht="25.5">
      <c r="B13" s="2159"/>
      <c r="C13" s="416" t="s">
        <v>289</v>
      </c>
      <c r="D13" s="418">
        <v>80481.542000000001</v>
      </c>
      <c r="E13" s="424">
        <v>36215.688999999998</v>
      </c>
      <c r="F13" s="439">
        <v>180.51</v>
      </c>
      <c r="G13" s="418">
        <v>44085.343000000001</v>
      </c>
      <c r="H13" s="424">
        <v>8141.5519999999997</v>
      </c>
      <c r="I13" s="419">
        <v>143.36799999999999</v>
      </c>
      <c r="J13" s="420">
        <v>2563.7350000000001</v>
      </c>
      <c r="K13" s="418">
        <v>27014.690999999999</v>
      </c>
      <c r="L13" s="419">
        <v>7.5999999999999998E-2</v>
      </c>
      <c r="M13" s="418">
        <v>41164.302000000003</v>
      </c>
      <c r="N13" s="424">
        <v>1059.4459999999999</v>
      </c>
      <c r="O13" s="419">
        <v>37.066000000000003</v>
      </c>
      <c r="P13" s="426">
        <v>357.30599999999998</v>
      </c>
      <c r="R13" s="313"/>
    </row>
    <row r="14" spans="1:19" ht="25.5">
      <c r="B14" s="2159"/>
      <c r="C14" s="416" t="s">
        <v>290</v>
      </c>
      <c r="D14" s="440">
        <v>105581.149</v>
      </c>
      <c r="E14" s="414">
        <v>63386.298999999999</v>
      </c>
      <c r="F14" s="441">
        <v>82.864999999999995</v>
      </c>
      <c r="G14" s="420">
        <v>42111.985000000001</v>
      </c>
      <c r="H14" s="412">
        <v>9702.5859999999993</v>
      </c>
      <c r="I14" s="441">
        <v>70.739999999999995</v>
      </c>
      <c r="J14" s="415">
        <v>2520.3440000000001</v>
      </c>
      <c r="K14" s="442">
        <v>52386.468999999997</v>
      </c>
      <c r="L14" s="441">
        <v>1.05</v>
      </c>
      <c r="M14" s="442">
        <v>38234.284</v>
      </c>
      <c r="N14" s="414">
        <v>1297.2439999999999</v>
      </c>
      <c r="O14" s="419">
        <v>11.074999999999999</v>
      </c>
      <c r="P14" s="426">
        <v>1357.357</v>
      </c>
      <c r="R14" s="313"/>
      <c r="S14" s="313"/>
    </row>
    <row r="15" spans="1:19" ht="13.5" thickBot="1">
      <c r="B15" s="2160"/>
      <c r="C15" s="427" t="s">
        <v>291</v>
      </c>
      <c r="D15" s="443">
        <v>405586.69799999997</v>
      </c>
      <c r="E15" s="444">
        <v>240059.875</v>
      </c>
      <c r="F15" s="445">
        <v>277.85899999999998</v>
      </c>
      <c r="G15" s="446">
        <v>165248.96400000001</v>
      </c>
      <c r="H15" s="429">
        <v>85409.298999999985</v>
      </c>
      <c r="I15" s="432">
        <v>228.59199999999998</v>
      </c>
      <c r="J15" s="433">
        <v>29214.873000000003</v>
      </c>
      <c r="K15" s="429">
        <v>147687.75900000002</v>
      </c>
      <c r="L15" s="430">
        <v>1.1260000000000001</v>
      </c>
      <c r="M15" s="431">
        <v>128982.518</v>
      </c>
      <c r="N15" s="429">
        <v>6962.817</v>
      </c>
      <c r="O15" s="432">
        <v>48.141000000000005</v>
      </c>
      <c r="P15" s="433">
        <v>7051.5729999999994</v>
      </c>
      <c r="R15" s="313"/>
    </row>
    <row r="16" spans="1:19" ht="29.45" customHeight="1">
      <c r="B16" s="2161" t="s">
        <v>334</v>
      </c>
      <c r="C16" s="447" t="s">
        <v>292</v>
      </c>
      <c r="D16" s="448">
        <v>34253.866999999969</v>
      </c>
      <c r="E16" s="449">
        <v>26529.282999999996</v>
      </c>
      <c r="F16" s="450">
        <v>-478.86799999999999</v>
      </c>
      <c r="G16" s="640">
        <v>8203.4520000000193</v>
      </c>
      <c r="H16" s="449">
        <v>12737.810999999987</v>
      </c>
      <c r="I16" s="450">
        <v>-469.55799999999999</v>
      </c>
      <c r="J16" s="640">
        <v>1636.3030000000035</v>
      </c>
      <c r="K16" s="449">
        <v>13439.012000000017</v>
      </c>
      <c r="L16" s="450">
        <v>5.0000000000001155E-3</v>
      </c>
      <c r="M16" s="640">
        <v>6196.4519999999902</v>
      </c>
      <c r="N16" s="449">
        <v>352.46000000000004</v>
      </c>
      <c r="O16" s="450">
        <v>-9.3149999999999977</v>
      </c>
      <c r="P16" s="640">
        <v>370.69699999999921</v>
      </c>
      <c r="Q16" s="451">
        <f>Q15-Q11</f>
        <v>0</v>
      </c>
      <c r="R16" s="452"/>
      <c r="S16" s="399"/>
    </row>
    <row r="17" spans="2:19" ht="21.6" customHeight="1">
      <c r="B17" s="2162"/>
      <c r="C17" s="416" t="s">
        <v>232</v>
      </c>
      <c r="D17" s="453">
        <v>9.2245727122361468E-2</v>
      </c>
      <c r="E17" s="454">
        <v>0.12424113449748687</v>
      </c>
      <c r="F17" s="455">
        <v>-0.63281474032246765</v>
      </c>
      <c r="G17" s="456">
        <v>5.2236144131263172E-2</v>
      </c>
      <c r="H17" s="454">
        <v>0.17527934752072213</v>
      </c>
      <c r="I17" s="455">
        <v>-0.67257466160567214</v>
      </c>
      <c r="J17" s="456">
        <v>5.9332409185828112E-2</v>
      </c>
      <c r="K17" s="454">
        <v>0.1001053067556751</v>
      </c>
      <c r="L17" s="455">
        <v>4.4603033006245458E-3</v>
      </c>
      <c r="M17" s="456">
        <v>5.0465433105414341E-2</v>
      </c>
      <c r="N17" s="454">
        <v>5.331935930237959E-2</v>
      </c>
      <c r="O17" s="455">
        <v>-0.16212406015037589</v>
      </c>
      <c r="P17" s="456">
        <v>5.5486286528892197E-2</v>
      </c>
      <c r="Q17" s="453" t="e">
        <f>Q16/Q11</f>
        <v>#DIV/0!</v>
      </c>
      <c r="R17" s="399"/>
      <c r="S17" s="399"/>
    </row>
    <row r="18" spans="2:19" ht="19.149999999999999" customHeight="1" thickBot="1">
      <c r="B18" s="2163"/>
      <c r="C18" s="457" t="s">
        <v>233</v>
      </c>
      <c r="D18" s="458"/>
      <c r="E18" s="459">
        <v>0.77449016194288423</v>
      </c>
      <c r="F18" s="460">
        <v>-1.3979969035320901E-2</v>
      </c>
      <c r="G18" s="461">
        <v>0.23948980709243797</v>
      </c>
      <c r="H18" s="459">
        <v>0.37186490506312758</v>
      </c>
      <c r="I18" s="460">
        <v>-1.3708174904748722E-2</v>
      </c>
      <c r="J18" s="462">
        <v>4.7769876609843935E-2</v>
      </c>
      <c r="K18" s="460">
        <v>0.39233561571311143</v>
      </c>
      <c r="L18" s="463">
        <v>1.4596892082287001E-7</v>
      </c>
      <c r="M18" s="461">
        <v>0.18089788227413844</v>
      </c>
      <c r="N18" s="460">
        <v>1.0289641166645516E-2</v>
      </c>
      <c r="O18" s="464">
        <v>-2.7194009949300051E-4</v>
      </c>
      <c r="P18" s="461">
        <v>1.0822048208454817E-2</v>
      </c>
      <c r="S18" s="313"/>
    </row>
    <row r="19" spans="2:19">
      <c r="B19" s="390"/>
      <c r="C19" s="399"/>
      <c r="D19" s="465"/>
      <c r="E19" s="466"/>
      <c r="F19" s="466"/>
      <c r="G19" s="467"/>
      <c r="H19" s="466"/>
      <c r="I19" s="465"/>
      <c r="J19" s="467"/>
      <c r="K19" s="468"/>
      <c r="L19" s="465"/>
      <c r="M19" s="467"/>
      <c r="N19" s="465"/>
      <c r="O19" s="469"/>
      <c r="P19" s="465"/>
    </row>
    <row r="20" spans="2:19">
      <c r="B20" s="390"/>
      <c r="C20" s="399"/>
      <c r="D20" s="467"/>
      <c r="E20" s="470"/>
      <c r="F20" s="470"/>
      <c r="G20" s="470"/>
      <c r="H20" s="470"/>
      <c r="I20" s="470"/>
      <c r="J20" s="470"/>
      <c r="K20" s="470"/>
      <c r="L20" s="470"/>
      <c r="M20" s="470"/>
      <c r="N20" s="470"/>
      <c r="O20" s="470"/>
      <c r="P20" s="470"/>
    </row>
    <row r="21" spans="2:19">
      <c r="I21" s="471"/>
    </row>
    <row r="22" spans="2:19">
      <c r="I22" s="399"/>
    </row>
    <row r="23" spans="2:19">
      <c r="G23" s="313"/>
      <c r="I23" s="471"/>
    </row>
    <row r="24" spans="2:19">
      <c r="G24" s="313"/>
      <c r="I24" s="471"/>
    </row>
    <row r="25" spans="2:19">
      <c r="E25" s="313"/>
      <c r="I25" s="471"/>
    </row>
    <row r="26" spans="2:19">
      <c r="E26" s="313"/>
      <c r="I26" s="471"/>
    </row>
    <row r="27" spans="2:19">
      <c r="G27" s="313"/>
      <c r="I27" s="399"/>
    </row>
    <row r="30" spans="2:19">
      <c r="J30" s="313"/>
    </row>
  </sheetData>
  <mergeCells count="13">
    <mergeCell ref="B8:B11"/>
    <mergeCell ref="B12:B15"/>
    <mergeCell ref="B16:B18"/>
    <mergeCell ref="N2:P2"/>
    <mergeCell ref="B3:P3"/>
    <mergeCell ref="N5:P5"/>
    <mergeCell ref="B6:B7"/>
    <mergeCell ref="C6:C7"/>
    <mergeCell ref="D6:D7"/>
    <mergeCell ref="E6:G6"/>
    <mergeCell ref="H6:J6"/>
    <mergeCell ref="K6:M6"/>
    <mergeCell ref="N6:P6"/>
  </mergeCells>
  <pageMargins left="0.7" right="0.7" top="0.75" bottom="0.75" header="0.3" footer="0.3"/>
  <pageSetup paperSize="9" scale="6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2"/>
  <sheetViews>
    <sheetView topLeftCell="A4" workbookViewId="0">
      <pane xSplit="3" ySplit="6" topLeftCell="D10" activePane="bottomRight" state="frozen"/>
      <selection activeCell="A4" sqref="A4"/>
      <selection pane="topRight" activeCell="D4" sqref="D4"/>
      <selection pane="bottomLeft" activeCell="A9" sqref="A9"/>
      <selection pane="bottomRight" activeCell="B5" sqref="B5:AN5"/>
    </sheetView>
  </sheetViews>
  <sheetFormatPr defaultColWidth="9.140625" defaultRowHeight="12.75"/>
  <cols>
    <col min="1" max="1" width="3.85546875" style="309" customWidth="1"/>
    <col min="2" max="2" width="7.85546875" style="309" customWidth="1"/>
    <col min="3" max="3" width="11.85546875" style="309" customWidth="1"/>
    <col min="4" max="4" width="10" style="309" customWidth="1"/>
    <col min="5" max="5" width="10.28515625" style="309" customWidth="1"/>
    <col min="6" max="6" width="8.28515625" style="309" customWidth="1"/>
    <col min="7" max="7" width="9" style="309" customWidth="1"/>
    <col min="8" max="8" width="8.5703125" style="309" customWidth="1"/>
    <col min="9" max="9" width="6.85546875" style="309" customWidth="1"/>
    <col min="10" max="10" width="8.28515625" style="309" customWidth="1"/>
    <col min="11" max="11" width="7.28515625" style="309" customWidth="1"/>
    <col min="12" max="12" width="7.42578125" style="309" customWidth="1"/>
    <col min="13" max="13" width="7.5703125" style="309" customWidth="1"/>
    <col min="14" max="14" width="8.7109375" style="309" customWidth="1"/>
    <col min="15" max="15" width="6.85546875" style="309" customWidth="1"/>
    <col min="16" max="16" width="8.42578125" style="309" bestFit="1" customWidth="1"/>
    <col min="17" max="17" width="8.7109375" style="309" customWidth="1"/>
    <col min="18" max="18" width="7" style="309" customWidth="1"/>
    <col min="19" max="19" width="7.7109375" style="309" customWidth="1"/>
    <col min="20" max="20" width="7.28515625" style="309" customWidth="1"/>
    <col min="21" max="21" width="7.140625" style="309" customWidth="1"/>
    <col min="22" max="22" width="6.85546875" style="309" customWidth="1"/>
    <col min="23" max="23" width="8.7109375" style="309" customWidth="1"/>
    <col min="24" max="24" width="7.7109375" style="309" customWidth="1"/>
    <col min="25" max="25" width="8.140625" style="309" customWidth="1"/>
    <col min="26" max="26" width="8.42578125" style="309" customWidth="1"/>
    <col min="27" max="27" width="7.42578125" style="309" customWidth="1"/>
    <col min="28" max="28" width="9.28515625" style="309" customWidth="1"/>
    <col min="29" max="30" width="7.28515625" style="309" customWidth="1"/>
    <col min="31" max="31" width="7.5703125" style="309" customWidth="1"/>
    <col min="32" max="32" width="8" style="309" customWidth="1"/>
    <col min="33" max="34" width="7.28515625" style="309" customWidth="1"/>
    <col min="35" max="35" width="7.5703125" style="309" bestFit="1" customWidth="1"/>
    <col min="36" max="36" width="7.7109375" style="309" customWidth="1"/>
    <col min="37" max="37" width="8.42578125" style="309" customWidth="1"/>
    <col min="38" max="38" width="7.85546875" style="309" customWidth="1"/>
    <col min="39" max="39" width="7" style="309" customWidth="1"/>
    <col min="40" max="40" width="8.140625" style="309" customWidth="1"/>
    <col min="41" max="16384" width="9.140625" style="309"/>
  </cols>
  <sheetData>
    <row r="1" spans="1:41">
      <c r="B1" s="399"/>
      <c r="C1" s="399"/>
      <c r="D1" s="399"/>
      <c r="E1" s="399"/>
      <c r="F1" s="399"/>
      <c r="G1" s="399"/>
      <c r="H1" s="399"/>
      <c r="I1" s="399"/>
      <c r="J1" s="399"/>
      <c r="K1" s="399"/>
      <c r="L1" s="399"/>
      <c r="M1" s="399"/>
      <c r="N1" s="399"/>
      <c r="O1" s="399"/>
      <c r="P1" s="399"/>
      <c r="Q1" s="399"/>
      <c r="R1" s="399"/>
      <c r="S1" s="399"/>
      <c r="T1" s="399"/>
      <c r="U1" s="399"/>
      <c r="V1" s="399"/>
    </row>
    <row r="2" spans="1:41" ht="13.5">
      <c r="A2" s="313"/>
      <c r="B2" s="400"/>
      <c r="C2" s="401"/>
      <c r="D2" s="401"/>
      <c r="E2" s="401"/>
      <c r="F2" s="401"/>
      <c r="G2" s="401"/>
      <c r="H2" s="401"/>
      <c r="I2" s="401"/>
      <c r="J2" s="401"/>
      <c r="K2" s="401"/>
      <c r="L2" s="401"/>
      <c r="M2" s="401"/>
      <c r="N2" s="401"/>
      <c r="O2" s="401"/>
      <c r="P2" s="401"/>
      <c r="Q2" s="401"/>
      <c r="R2" s="401"/>
      <c r="S2" s="401"/>
      <c r="T2" s="2164"/>
      <c r="U2" s="2164"/>
      <c r="V2" s="2164"/>
      <c r="AM2" s="2174" t="s">
        <v>286</v>
      </c>
      <c r="AN2" s="2174"/>
    </row>
    <row r="3" spans="1:41" ht="14.25">
      <c r="B3" s="2063" t="s">
        <v>294</v>
      </c>
      <c r="C3" s="2063"/>
      <c r="D3" s="2063"/>
      <c r="E3" s="2063"/>
      <c r="F3" s="2063"/>
      <c r="G3" s="2063"/>
      <c r="H3" s="2063"/>
      <c r="I3" s="2063"/>
      <c r="J3" s="2063"/>
      <c r="K3" s="2063"/>
      <c r="L3" s="2063"/>
      <c r="M3" s="2063"/>
      <c r="N3" s="2063"/>
      <c r="O3" s="2063"/>
      <c r="P3" s="2063"/>
      <c r="Q3" s="2063"/>
      <c r="R3" s="2063"/>
      <c r="S3" s="2063"/>
      <c r="T3" s="2063"/>
      <c r="U3" s="2063"/>
      <c r="V3" s="2063"/>
      <c r="W3" s="2063"/>
      <c r="X3" s="2063"/>
      <c r="Y3" s="2063"/>
      <c r="Z3" s="2063"/>
      <c r="AA3" s="2063"/>
      <c r="AB3" s="2063"/>
      <c r="AC3" s="2063"/>
      <c r="AD3" s="2063"/>
      <c r="AE3" s="2063"/>
      <c r="AF3" s="2063"/>
      <c r="AG3" s="2063"/>
      <c r="AH3" s="2063"/>
      <c r="AI3" s="2063"/>
      <c r="AJ3" s="2063"/>
      <c r="AK3" s="2063"/>
      <c r="AL3" s="2063"/>
      <c r="AM3" s="2063"/>
      <c r="AN3" s="2063"/>
    </row>
    <row r="4" spans="1:41" ht="14.25">
      <c r="B4" s="648"/>
      <c r="C4" s="648"/>
      <c r="D4" s="648"/>
      <c r="E4" s="648"/>
      <c r="F4" s="648"/>
      <c r="G4" s="648"/>
      <c r="H4" s="648"/>
      <c r="I4" s="648"/>
      <c r="J4" s="648"/>
      <c r="K4" s="648"/>
      <c r="L4" s="648"/>
      <c r="M4" s="648"/>
      <c r="N4" s="648"/>
      <c r="O4" s="648"/>
      <c r="P4" s="648"/>
      <c r="Q4" s="648"/>
      <c r="R4" s="648"/>
      <c r="S4" s="648"/>
      <c r="T4" s="648"/>
      <c r="U4" s="648"/>
      <c r="V4" s="648"/>
      <c r="W4" s="648"/>
      <c r="X4" s="648"/>
      <c r="Y4" s="648"/>
      <c r="Z4" s="648"/>
      <c r="AA4" s="648"/>
      <c r="AB4" s="648"/>
      <c r="AC4" s="648"/>
      <c r="AD4" s="648"/>
      <c r="AE4" s="648"/>
      <c r="AF4" s="648"/>
      <c r="AG4" s="648"/>
      <c r="AH4" s="648"/>
      <c r="AI4" s="648"/>
      <c r="AJ4" s="648"/>
      <c r="AK4" s="648"/>
      <c r="AL4" s="2164"/>
      <c r="AM4" s="2164"/>
      <c r="AN4" s="2164"/>
    </row>
    <row r="5" spans="1:41" ht="14.25" customHeight="1">
      <c r="B5" s="2177"/>
      <c r="C5" s="2177"/>
      <c r="D5" s="2177"/>
      <c r="E5" s="2177"/>
      <c r="F5" s="2177"/>
      <c r="G5" s="2177"/>
      <c r="H5" s="2177"/>
      <c r="I5" s="2177"/>
      <c r="J5" s="2177"/>
      <c r="K5" s="2177"/>
      <c r="L5" s="2177"/>
      <c r="M5" s="2177"/>
      <c r="N5" s="2177"/>
      <c r="O5" s="2177"/>
      <c r="P5" s="2177"/>
      <c r="Q5" s="2177"/>
      <c r="R5" s="2177"/>
      <c r="S5" s="2177"/>
      <c r="T5" s="2177"/>
      <c r="U5" s="2177"/>
      <c r="V5" s="2177"/>
      <c r="W5" s="2177"/>
      <c r="X5" s="2177"/>
      <c r="Y5" s="2177"/>
      <c r="Z5" s="2177"/>
      <c r="AA5" s="2177"/>
      <c r="AB5" s="2177"/>
      <c r="AC5" s="2177"/>
      <c r="AD5" s="2177"/>
      <c r="AE5" s="2177"/>
      <c r="AF5" s="2177"/>
      <c r="AG5" s="2177"/>
      <c r="AH5" s="2177"/>
      <c r="AI5" s="2177"/>
      <c r="AJ5" s="2177"/>
      <c r="AK5" s="2177"/>
      <c r="AL5" s="2177"/>
      <c r="AM5" s="2177"/>
      <c r="AN5" s="2177"/>
    </row>
    <row r="6" spans="1:41" ht="13.5" thickBot="1">
      <c r="B6" s="401"/>
      <c r="C6" s="401"/>
      <c r="D6" s="401"/>
      <c r="E6" s="401"/>
      <c r="F6" s="401"/>
      <c r="G6" s="401"/>
      <c r="H6" s="401"/>
      <c r="I6" s="401"/>
      <c r="J6" s="401"/>
      <c r="K6" s="401"/>
      <c r="L6" s="401"/>
      <c r="M6" s="401"/>
      <c r="N6" s="401"/>
      <c r="O6" s="401"/>
      <c r="P6" s="401"/>
      <c r="Q6" s="401"/>
      <c r="R6" s="401"/>
      <c r="S6" s="401"/>
      <c r="T6" s="2175"/>
      <c r="U6" s="2175"/>
      <c r="V6" s="2175"/>
      <c r="AL6" s="2176" t="s">
        <v>0</v>
      </c>
      <c r="AM6" s="2176"/>
      <c r="AN6" s="2176"/>
    </row>
    <row r="7" spans="1:41" ht="13.5" thickBot="1">
      <c r="B7" s="2166" t="s">
        <v>5</v>
      </c>
      <c r="C7" s="2166" t="s">
        <v>19</v>
      </c>
      <c r="D7" s="2184" t="s">
        <v>4</v>
      </c>
      <c r="E7" s="2181" t="s">
        <v>4</v>
      </c>
      <c r="F7" s="2182"/>
      <c r="G7" s="2182"/>
      <c r="H7" s="2182"/>
      <c r="I7" s="2182"/>
      <c r="J7" s="2182"/>
      <c r="K7" s="2182"/>
      <c r="L7" s="2182"/>
      <c r="M7" s="2182"/>
      <c r="N7" s="2181" t="s">
        <v>18</v>
      </c>
      <c r="O7" s="2182"/>
      <c r="P7" s="2182"/>
      <c r="Q7" s="2182"/>
      <c r="R7" s="2182"/>
      <c r="S7" s="2182"/>
      <c r="T7" s="2182"/>
      <c r="U7" s="2182"/>
      <c r="V7" s="2182"/>
      <c r="W7" s="2181" t="s">
        <v>6</v>
      </c>
      <c r="X7" s="2182"/>
      <c r="Y7" s="2182"/>
      <c r="Z7" s="2182"/>
      <c r="AA7" s="2182"/>
      <c r="AB7" s="2182"/>
      <c r="AC7" s="2182"/>
      <c r="AD7" s="2182"/>
      <c r="AE7" s="2183"/>
      <c r="AF7" s="2181" t="s">
        <v>219</v>
      </c>
      <c r="AG7" s="2182"/>
      <c r="AH7" s="2182"/>
      <c r="AI7" s="2182"/>
      <c r="AJ7" s="2182"/>
      <c r="AK7" s="2182"/>
      <c r="AL7" s="2182"/>
      <c r="AM7" s="2182"/>
      <c r="AN7" s="2183"/>
    </row>
    <row r="8" spans="1:41" ht="13.5" thickBot="1">
      <c r="B8" s="2187"/>
      <c r="C8" s="2187"/>
      <c r="D8" s="2188"/>
      <c r="E8" s="2184" t="s">
        <v>1</v>
      </c>
      <c r="F8" s="2185"/>
      <c r="G8" s="2186"/>
      <c r="H8" s="2181" t="s">
        <v>2</v>
      </c>
      <c r="I8" s="2182"/>
      <c r="J8" s="2183"/>
      <c r="K8" s="2181" t="s">
        <v>3</v>
      </c>
      <c r="L8" s="2182"/>
      <c r="M8" s="2183"/>
      <c r="N8" s="2181" t="s">
        <v>1</v>
      </c>
      <c r="O8" s="2182"/>
      <c r="P8" s="2183"/>
      <c r="Q8" s="2181" t="s">
        <v>2</v>
      </c>
      <c r="R8" s="2182"/>
      <c r="S8" s="2183"/>
      <c r="T8" s="2181" t="s">
        <v>3</v>
      </c>
      <c r="U8" s="2182"/>
      <c r="V8" s="2183"/>
      <c r="W8" s="2181" t="s">
        <v>1</v>
      </c>
      <c r="X8" s="2182"/>
      <c r="Y8" s="2183"/>
      <c r="Z8" s="2181" t="s">
        <v>2</v>
      </c>
      <c r="AA8" s="2182"/>
      <c r="AB8" s="2183"/>
      <c r="AC8" s="2181" t="s">
        <v>3</v>
      </c>
      <c r="AD8" s="2182"/>
      <c r="AE8" s="2183"/>
      <c r="AF8" s="2181" t="s">
        <v>1</v>
      </c>
      <c r="AG8" s="2182"/>
      <c r="AH8" s="2183"/>
      <c r="AI8" s="2181" t="s">
        <v>2</v>
      </c>
      <c r="AJ8" s="2182"/>
      <c r="AK8" s="2183"/>
      <c r="AL8" s="2181" t="s">
        <v>3</v>
      </c>
      <c r="AM8" s="2182"/>
      <c r="AN8" s="2183"/>
    </row>
    <row r="9" spans="1:41" ht="13.5" thickBot="1">
      <c r="B9" s="2167"/>
      <c r="C9" s="2187"/>
      <c r="D9" s="2188"/>
      <c r="E9" s="473" t="s">
        <v>237</v>
      </c>
      <c r="F9" s="474" t="s">
        <v>238</v>
      </c>
      <c r="G9" s="475" t="s">
        <v>239</v>
      </c>
      <c r="H9" s="473" t="s">
        <v>237</v>
      </c>
      <c r="I9" s="474" t="s">
        <v>238</v>
      </c>
      <c r="J9" s="476" t="s">
        <v>239</v>
      </c>
      <c r="K9" s="477" t="s">
        <v>237</v>
      </c>
      <c r="L9" s="478" t="s">
        <v>238</v>
      </c>
      <c r="M9" s="479" t="s">
        <v>239</v>
      </c>
      <c r="N9" s="477" t="s">
        <v>237</v>
      </c>
      <c r="O9" s="478" t="s">
        <v>238</v>
      </c>
      <c r="P9" s="479" t="s">
        <v>239</v>
      </c>
      <c r="Q9" s="477" t="s">
        <v>237</v>
      </c>
      <c r="R9" s="478" t="s">
        <v>238</v>
      </c>
      <c r="S9" s="479" t="s">
        <v>239</v>
      </c>
      <c r="T9" s="477" t="s">
        <v>237</v>
      </c>
      <c r="U9" s="478" t="s">
        <v>238</v>
      </c>
      <c r="V9" s="479" t="s">
        <v>239</v>
      </c>
      <c r="W9" s="477" t="s">
        <v>237</v>
      </c>
      <c r="X9" s="478" t="s">
        <v>238</v>
      </c>
      <c r="Y9" s="479" t="s">
        <v>239</v>
      </c>
      <c r="Z9" s="477" t="s">
        <v>237</v>
      </c>
      <c r="AA9" s="478" t="s">
        <v>238</v>
      </c>
      <c r="AB9" s="479" t="s">
        <v>239</v>
      </c>
      <c r="AC9" s="477" t="s">
        <v>237</v>
      </c>
      <c r="AD9" s="478" t="s">
        <v>238</v>
      </c>
      <c r="AE9" s="479" t="s">
        <v>239</v>
      </c>
      <c r="AF9" s="477" t="s">
        <v>237</v>
      </c>
      <c r="AG9" s="478" t="s">
        <v>238</v>
      </c>
      <c r="AH9" s="479" t="s">
        <v>239</v>
      </c>
      <c r="AI9" s="477" t="s">
        <v>237</v>
      </c>
      <c r="AJ9" s="478" t="s">
        <v>238</v>
      </c>
      <c r="AK9" s="479" t="s">
        <v>239</v>
      </c>
      <c r="AL9" s="473" t="s">
        <v>237</v>
      </c>
      <c r="AM9" s="474" t="s">
        <v>238</v>
      </c>
      <c r="AN9" s="475" t="s">
        <v>239</v>
      </c>
    </row>
    <row r="10" spans="1:41" ht="25.5">
      <c r="B10" s="2178" t="s">
        <v>307</v>
      </c>
      <c r="C10" s="434" t="s">
        <v>288</v>
      </c>
      <c r="D10" s="480">
        <v>185674.52100000001</v>
      </c>
      <c r="E10" s="436">
        <v>91787.841</v>
      </c>
      <c r="F10" s="441">
        <v>13.584</v>
      </c>
      <c r="G10" s="415">
        <v>56521.786999999997</v>
      </c>
      <c r="H10" s="481">
        <v>18708.651999999998</v>
      </c>
      <c r="I10" s="410">
        <v>0</v>
      </c>
      <c r="J10" s="482">
        <v>12119.228999999999</v>
      </c>
      <c r="K10" s="481">
        <v>4276.5569999999998</v>
      </c>
      <c r="L10" s="441">
        <v>0</v>
      </c>
      <c r="M10" s="442">
        <v>2246.8710000000001</v>
      </c>
      <c r="N10" s="414">
        <v>42440.733999999997</v>
      </c>
      <c r="O10" s="441">
        <v>13.584</v>
      </c>
      <c r="P10" s="415">
        <v>17506.326000000001</v>
      </c>
      <c r="Q10" s="481">
        <v>9760.5409999999993</v>
      </c>
      <c r="R10" s="441">
        <v>0</v>
      </c>
      <c r="S10" s="483">
        <v>4004.7649999999999</v>
      </c>
      <c r="T10" s="481">
        <v>2250.5369999999998</v>
      </c>
      <c r="U10" s="441">
        <v>0</v>
      </c>
      <c r="V10" s="483">
        <v>328.697</v>
      </c>
      <c r="W10" s="414">
        <v>46181.688999999998</v>
      </c>
      <c r="X10" s="441">
        <v>0</v>
      </c>
      <c r="Y10" s="415">
        <v>36229.341999999997</v>
      </c>
      <c r="Z10" s="481">
        <v>8410.4179999999997</v>
      </c>
      <c r="AA10" s="441">
        <v>0</v>
      </c>
      <c r="AB10" s="483">
        <v>6428.9120000000003</v>
      </c>
      <c r="AC10" s="481">
        <v>1910.153</v>
      </c>
      <c r="AD10" s="441">
        <v>0</v>
      </c>
      <c r="AE10" s="483">
        <v>1441.3920000000001</v>
      </c>
      <c r="AF10" s="414">
        <v>3165.4180000000001</v>
      </c>
      <c r="AG10" s="441">
        <v>0</v>
      </c>
      <c r="AH10" s="438">
        <v>2786.1190000000001</v>
      </c>
      <c r="AI10" s="481">
        <v>537.69299999999998</v>
      </c>
      <c r="AJ10" s="441">
        <v>0</v>
      </c>
      <c r="AK10" s="483">
        <v>1685.5519999999999</v>
      </c>
      <c r="AL10" s="481">
        <v>115.867</v>
      </c>
      <c r="AM10" s="441">
        <v>0</v>
      </c>
      <c r="AN10" s="483">
        <v>476.78199999999998</v>
      </c>
    </row>
    <row r="11" spans="1:41" ht="38.25">
      <c r="B11" s="2179"/>
      <c r="C11" s="416" t="s">
        <v>289</v>
      </c>
      <c r="D11" s="417">
        <v>85518.41</v>
      </c>
      <c r="E11" s="440">
        <v>29521.121999999999</v>
      </c>
      <c r="F11" s="441">
        <v>325.38799999999998</v>
      </c>
      <c r="G11" s="483">
        <v>40196.053</v>
      </c>
      <c r="H11" s="442">
        <v>7453.3789999999999</v>
      </c>
      <c r="I11" s="419">
        <v>47.197000000000003</v>
      </c>
      <c r="J11" s="420">
        <v>5804.4189999999999</v>
      </c>
      <c r="K11" s="481">
        <v>1455.461</v>
      </c>
      <c r="L11" s="441">
        <v>116.485</v>
      </c>
      <c r="M11" s="442">
        <v>598.90599999999995</v>
      </c>
      <c r="N11" s="440">
        <v>5139.3900000000003</v>
      </c>
      <c r="O11" s="441">
        <v>324.404</v>
      </c>
      <c r="P11" s="483">
        <v>2393.0160000000001</v>
      </c>
      <c r="Q11" s="481">
        <v>4071.902</v>
      </c>
      <c r="R11" s="441">
        <v>47.122999999999998</v>
      </c>
      <c r="S11" s="483">
        <v>941.54899999999998</v>
      </c>
      <c r="T11" s="481">
        <v>794.86099999999999</v>
      </c>
      <c r="U11" s="441">
        <v>72</v>
      </c>
      <c r="V11" s="483">
        <v>47.045000000000002</v>
      </c>
      <c r="W11" s="440">
        <v>23358.866000000002</v>
      </c>
      <c r="X11" s="441">
        <v>0</v>
      </c>
      <c r="Y11" s="483">
        <v>37366.03</v>
      </c>
      <c r="Z11" s="481">
        <v>3265.3249999999998</v>
      </c>
      <c r="AA11" s="441">
        <v>7.3999999999999996E-2</v>
      </c>
      <c r="AB11" s="483">
        <v>4754.5060000000003</v>
      </c>
      <c r="AC11" s="481">
        <v>618.02800000000002</v>
      </c>
      <c r="AD11" s="441">
        <v>0</v>
      </c>
      <c r="AE11" s="483">
        <v>538.33100000000002</v>
      </c>
      <c r="AF11" s="440">
        <v>1022.866</v>
      </c>
      <c r="AG11" s="441">
        <v>0.98399999999999999</v>
      </c>
      <c r="AH11" s="483">
        <v>437.00700000000001</v>
      </c>
      <c r="AI11" s="481">
        <v>116.152</v>
      </c>
      <c r="AJ11" s="441">
        <v>0</v>
      </c>
      <c r="AK11" s="483">
        <v>108.364</v>
      </c>
      <c r="AL11" s="481">
        <v>42.572000000000003</v>
      </c>
      <c r="AM11" s="441">
        <v>44.484999999999999</v>
      </c>
      <c r="AN11" s="483">
        <v>13.53</v>
      </c>
    </row>
    <row r="12" spans="1:41" ht="39" thickBot="1">
      <c r="B12" s="2179"/>
      <c r="C12" s="457" t="s">
        <v>290</v>
      </c>
      <c r="D12" s="484">
        <v>100139.9</v>
      </c>
      <c r="E12" s="485">
        <v>44395.963000000003</v>
      </c>
      <c r="F12" s="486">
        <v>179.434</v>
      </c>
      <c r="G12" s="487">
        <v>28356.723999999998</v>
      </c>
      <c r="H12" s="488">
        <v>14103.406999999999</v>
      </c>
      <c r="I12" s="489">
        <v>43.790999999999997</v>
      </c>
      <c r="J12" s="490">
        <v>9507.0529999999999</v>
      </c>
      <c r="K12" s="488">
        <v>1828.21</v>
      </c>
      <c r="L12" s="486">
        <v>30.847999999999999</v>
      </c>
      <c r="M12" s="491">
        <v>1694.47</v>
      </c>
      <c r="N12" s="485">
        <v>6412.71</v>
      </c>
      <c r="O12" s="486">
        <v>167.447</v>
      </c>
      <c r="P12" s="487">
        <v>1803.6020000000001</v>
      </c>
      <c r="Q12" s="488">
        <v>1792.28</v>
      </c>
      <c r="R12" s="486">
        <v>42.744</v>
      </c>
      <c r="S12" s="487">
        <v>543.11400000000003</v>
      </c>
      <c r="T12" s="488">
        <v>8.5329999999999995</v>
      </c>
      <c r="U12" s="486">
        <v>30.847999999999999</v>
      </c>
      <c r="V12" s="487">
        <v>10.456</v>
      </c>
      <c r="W12" s="485">
        <v>36853.601000000002</v>
      </c>
      <c r="X12" s="486">
        <v>0</v>
      </c>
      <c r="Y12" s="487">
        <v>25684.307000000001</v>
      </c>
      <c r="Z12" s="488">
        <v>11889.093999999999</v>
      </c>
      <c r="AA12" s="486">
        <v>1.0469999999999999</v>
      </c>
      <c r="AB12" s="487">
        <v>8718.7090000000007</v>
      </c>
      <c r="AC12" s="488">
        <v>1761.5730000000001</v>
      </c>
      <c r="AD12" s="486">
        <v>0</v>
      </c>
      <c r="AE12" s="487">
        <v>1624.537</v>
      </c>
      <c r="AF12" s="485">
        <v>1129.652</v>
      </c>
      <c r="AG12" s="486">
        <v>11.987</v>
      </c>
      <c r="AH12" s="487">
        <v>868.81500000000005</v>
      </c>
      <c r="AI12" s="488">
        <v>422.03300000000002</v>
      </c>
      <c r="AJ12" s="486">
        <v>0</v>
      </c>
      <c r="AK12" s="487">
        <v>245.23</v>
      </c>
      <c r="AL12" s="488">
        <v>58.103999999999999</v>
      </c>
      <c r="AM12" s="486">
        <v>0</v>
      </c>
      <c r="AN12" s="487">
        <v>59.476999999999997</v>
      </c>
    </row>
    <row r="13" spans="1:41" ht="26.25" thickBot="1">
      <c r="B13" s="2180"/>
      <c r="C13" s="427" t="s">
        <v>291</v>
      </c>
      <c r="D13" s="492">
        <v>371332.83100000001</v>
      </c>
      <c r="E13" s="493">
        <v>165704.92600000001</v>
      </c>
      <c r="F13" s="494">
        <v>518.40599999999995</v>
      </c>
      <c r="G13" s="495">
        <v>125074.564</v>
      </c>
      <c r="H13" s="493">
        <v>40265.438000000002</v>
      </c>
      <c r="I13" s="496">
        <v>90.988</v>
      </c>
      <c r="J13" s="495">
        <v>27430.701000000001</v>
      </c>
      <c r="K13" s="496">
        <v>7560.2280000000001</v>
      </c>
      <c r="L13" s="496">
        <v>147.333</v>
      </c>
      <c r="M13" s="497">
        <v>4540.2470000000003</v>
      </c>
      <c r="N13" s="445">
        <v>53992.834000000003</v>
      </c>
      <c r="O13" s="445">
        <v>505.435</v>
      </c>
      <c r="P13" s="498">
        <v>21702.944</v>
      </c>
      <c r="Q13" s="445">
        <v>15624.723</v>
      </c>
      <c r="R13" s="445">
        <v>89.867000000000004</v>
      </c>
      <c r="S13" s="498">
        <v>5489.4279999999999</v>
      </c>
      <c r="T13" s="445">
        <v>3053.931</v>
      </c>
      <c r="U13" s="445">
        <v>102.848</v>
      </c>
      <c r="V13" s="498">
        <v>386.19799999999998</v>
      </c>
      <c r="W13" s="499">
        <v>106394.156</v>
      </c>
      <c r="X13" s="445">
        <v>0</v>
      </c>
      <c r="Y13" s="498">
        <v>99279.679000000004</v>
      </c>
      <c r="Z13" s="445">
        <v>23564.837</v>
      </c>
      <c r="AA13" s="445">
        <v>1.121</v>
      </c>
      <c r="AB13" s="498">
        <v>19902.127</v>
      </c>
      <c r="AC13" s="445">
        <v>4289.7539999999999</v>
      </c>
      <c r="AD13" s="445">
        <v>0</v>
      </c>
      <c r="AE13" s="498">
        <v>3604.26</v>
      </c>
      <c r="AF13" s="499">
        <v>5317.9359999999997</v>
      </c>
      <c r="AG13" s="445">
        <v>12.971</v>
      </c>
      <c r="AH13" s="497">
        <v>4091.9409999999998</v>
      </c>
      <c r="AI13" s="445">
        <v>1075.8779999999999</v>
      </c>
      <c r="AJ13" s="445">
        <v>0</v>
      </c>
      <c r="AK13" s="498">
        <v>2039.146</v>
      </c>
      <c r="AL13" s="445">
        <v>216.54300000000001</v>
      </c>
      <c r="AM13" s="445">
        <v>44.484999999999999</v>
      </c>
      <c r="AN13" s="498">
        <v>549.78899999999999</v>
      </c>
    </row>
    <row r="14" spans="1:41" ht="25.5">
      <c r="B14" s="2178" t="s">
        <v>331</v>
      </c>
      <c r="C14" s="434" t="s">
        <v>288</v>
      </c>
      <c r="D14" s="500">
        <v>219524.00700000001</v>
      </c>
      <c r="E14" s="501">
        <v>113343.476</v>
      </c>
      <c r="F14" s="502">
        <v>14.484</v>
      </c>
      <c r="G14" s="501">
        <v>63383.025999999998</v>
      </c>
      <c r="H14" s="503">
        <v>22759.260999999999</v>
      </c>
      <c r="I14" s="502">
        <v>0</v>
      </c>
      <c r="J14" s="501">
        <v>12828</v>
      </c>
      <c r="K14" s="503">
        <v>4355.1499999999996</v>
      </c>
      <c r="L14" s="502">
        <v>0</v>
      </c>
      <c r="M14" s="504">
        <v>2840.61</v>
      </c>
      <c r="N14" s="505">
        <v>52889.923000000003</v>
      </c>
      <c r="O14" s="506">
        <v>14.484</v>
      </c>
      <c r="P14" s="507">
        <v>19247.559000000001</v>
      </c>
      <c r="Q14" s="508">
        <v>12686.856</v>
      </c>
      <c r="R14" s="506">
        <v>0</v>
      </c>
      <c r="S14" s="507">
        <v>4504.8270000000002</v>
      </c>
      <c r="T14" s="509">
        <v>1988.3820000000001</v>
      </c>
      <c r="U14" s="506">
        <v>0</v>
      </c>
      <c r="V14" s="507">
        <v>378.40800000000002</v>
      </c>
      <c r="W14" s="509">
        <v>56605.252</v>
      </c>
      <c r="X14" s="506">
        <v>0</v>
      </c>
      <c r="Y14" s="507">
        <v>41024.508999999998</v>
      </c>
      <c r="Z14" s="509">
        <v>9448.152</v>
      </c>
      <c r="AA14" s="506">
        <v>0</v>
      </c>
      <c r="AB14" s="507">
        <v>6825.0940000000001</v>
      </c>
      <c r="AC14" s="509">
        <v>2233.1950000000002</v>
      </c>
      <c r="AD14" s="506">
        <v>0</v>
      </c>
      <c r="AE14" s="507">
        <v>1734.329</v>
      </c>
      <c r="AF14" s="509">
        <v>3848.3009999999999</v>
      </c>
      <c r="AG14" s="506">
        <v>0</v>
      </c>
      <c r="AH14" s="507">
        <v>3110.9580000000001</v>
      </c>
      <c r="AI14" s="509">
        <v>624.25300000000004</v>
      </c>
      <c r="AJ14" s="506">
        <v>0</v>
      </c>
      <c r="AK14" s="507">
        <v>1498.079</v>
      </c>
      <c r="AL14" s="509">
        <v>133.57300000000001</v>
      </c>
      <c r="AM14" s="506">
        <v>0</v>
      </c>
      <c r="AN14" s="507">
        <v>727.87300000000005</v>
      </c>
      <c r="AO14" s="510"/>
    </row>
    <row r="15" spans="1:41" ht="38.25">
      <c r="B15" s="2179"/>
      <c r="C15" s="416" t="s">
        <v>289</v>
      </c>
      <c r="D15" s="511">
        <v>80481.542000000001</v>
      </c>
      <c r="E15" s="512">
        <v>29537.988000000001</v>
      </c>
      <c r="F15" s="422">
        <v>113.11</v>
      </c>
      <c r="G15" s="512">
        <v>38442.088000000003</v>
      </c>
      <c r="H15" s="513">
        <v>5334.93</v>
      </c>
      <c r="I15" s="422">
        <v>31.164000000000001</v>
      </c>
      <c r="J15" s="512">
        <v>5135.2579999999998</v>
      </c>
      <c r="K15" s="513">
        <v>1342.771</v>
      </c>
      <c r="L15" s="422">
        <v>36.235999999999997</v>
      </c>
      <c r="M15" s="514">
        <v>507.99700000000001</v>
      </c>
      <c r="N15" s="512">
        <v>5175.8270000000002</v>
      </c>
      <c r="O15" s="422">
        <v>112.28</v>
      </c>
      <c r="P15" s="515">
        <v>1772.5730000000001</v>
      </c>
      <c r="Q15" s="516">
        <v>2241.5610000000001</v>
      </c>
      <c r="R15" s="422">
        <v>31.088000000000001</v>
      </c>
      <c r="S15" s="515">
        <v>778.25</v>
      </c>
      <c r="T15" s="513">
        <v>724.16399999999999</v>
      </c>
      <c r="U15" s="422">
        <v>0</v>
      </c>
      <c r="V15" s="515">
        <v>12.912000000000001</v>
      </c>
      <c r="W15" s="513">
        <v>23437.991000000002</v>
      </c>
      <c r="X15" s="422">
        <v>0</v>
      </c>
      <c r="Y15" s="515">
        <v>36395.955000000002</v>
      </c>
      <c r="Z15" s="513">
        <v>3051.614</v>
      </c>
      <c r="AA15" s="422">
        <v>7.5999999999999998E-2</v>
      </c>
      <c r="AB15" s="515">
        <v>4284.01</v>
      </c>
      <c r="AC15" s="513">
        <v>525.08600000000001</v>
      </c>
      <c r="AD15" s="422">
        <v>0</v>
      </c>
      <c r="AE15" s="515">
        <v>484.33699999999999</v>
      </c>
      <c r="AF15" s="513">
        <v>924.17</v>
      </c>
      <c r="AG15" s="422">
        <v>0.83</v>
      </c>
      <c r="AH15" s="515">
        <v>273.56</v>
      </c>
      <c r="AI15" s="513">
        <v>41.755000000000003</v>
      </c>
      <c r="AJ15" s="422">
        <v>0</v>
      </c>
      <c r="AK15" s="515">
        <v>72.998000000000005</v>
      </c>
      <c r="AL15" s="513">
        <v>93.521000000000001</v>
      </c>
      <c r="AM15" s="422">
        <v>36.235999999999997</v>
      </c>
      <c r="AN15" s="515">
        <v>10.747999999999999</v>
      </c>
    </row>
    <row r="16" spans="1:41" ht="39" thickBot="1">
      <c r="B16" s="2179"/>
      <c r="C16" s="457" t="s">
        <v>290</v>
      </c>
      <c r="D16" s="517">
        <v>105581.149</v>
      </c>
      <c r="E16" s="501">
        <v>46166.197</v>
      </c>
      <c r="F16" s="502">
        <v>21.14</v>
      </c>
      <c r="G16" s="501">
        <v>29681.894</v>
      </c>
      <c r="H16" s="503">
        <v>15192.781000000001</v>
      </c>
      <c r="I16" s="502">
        <v>36.404000000000003</v>
      </c>
      <c r="J16" s="501">
        <v>10650.316000000001</v>
      </c>
      <c r="K16" s="503">
        <v>2027.3209999999999</v>
      </c>
      <c r="L16" s="502">
        <v>25.321000000000002</v>
      </c>
      <c r="M16" s="504">
        <v>1779.7750000000001</v>
      </c>
      <c r="N16" s="518">
        <v>7447.616</v>
      </c>
      <c r="O16" s="519">
        <v>10.065</v>
      </c>
      <c r="P16" s="520">
        <v>2039.999</v>
      </c>
      <c r="Q16" s="521">
        <v>2197.7249999999999</v>
      </c>
      <c r="R16" s="519">
        <v>35.353999999999999</v>
      </c>
      <c r="S16" s="522">
        <v>469.41699999999997</v>
      </c>
      <c r="T16" s="523">
        <v>57.244999999999997</v>
      </c>
      <c r="U16" s="519">
        <v>25.321000000000002</v>
      </c>
      <c r="V16" s="520">
        <v>10.928000000000001</v>
      </c>
      <c r="W16" s="523">
        <v>37714.106</v>
      </c>
      <c r="X16" s="519">
        <v>0</v>
      </c>
      <c r="Y16" s="520">
        <v>26664.83</v>
      </c>
      <c r="Z16" s="523">
        <v>12732.258</v>
      </c>
      <c r="AA16" s="519">
        <v>1.05</v>
      </c>
      <c r="AB16" s="520">
        <v>9919.5550000000003</v>
      </c>
      <c r="AC16" s="523">
        <v>1940.105</v>
      </c>
      <c r="AD16" s="519">
        <v>0</v>
      </c>
      <c r="AE16" s="520">
        <v>1649.8989999999999</v>
      </c>
      <c r="AF16" s="523">
        <v>1004.475</v>
      </c>
      <c r="AG16" s="519">
        <v>11.074999999999999</v>
      </c>
      <c r="AH16" s="520">
        <v>977.06500000000005</v>
      </c>
      <c r="AI16" s="523">
        <v>262.798</v>
      </c>
      <c r="AJ16" s="519">
        <v>0</v>
      </c>
      <c r="AK16" s="520">
        <v>261.34399999999999</v>
      </c>
      <c r="AL16" s="523">
        <v>29.971</v>
      </c>
      <c r="AM16" s="519">
        <v>0</v>
      </c>
      <c r="AN16" s="520">
        <v>118.94799999999999</v>
      </c>
    </row>
    <row r="17" spans="2:41" ht="26.25" thickBot="1">
      <c r="B17" s="2180"/>
      <c r="C17" s="427" t="s">
        <v>291</v>
      </c>
      <c r="D17" s="524">
        <v>405586.69799999997</v>
      </c>
      <c r="E17" s="525">
        <v>189047.66100000002</v>
      </c>
      <c r="F17" s="525">
        <v>148.73399999999998</v>
      </c>
      <c r="G17" s="526">
        <v>131507.008</v>
      </c>
      <c r="H17" s="525">
        <v>43286.972000000002</v>
      </c>
      <c r="I17" s="525">
        <v>67.568000000000012</v>
      </c>
      <c r="J17" s="526">
        <v>28613.574000000001</v>
      </c>
      <c r="K17" s="525">
        <v>7725.2419999999993</v>
      </c>
      <c r="L17" s="525">
        <v>61.557000000000002</v>
      </c>
      <c r="M17" s="726">
        <v>5128.3819999999996</v>
      </c>
      <c r="N17" s="530">
        <v>65513.366000000002</v>
      </c>
      <c r="O17" s="527">
        <v>136.82900000000001</v>
      </c>
      <c r="P17" s="528">
        <v>23060.131000000001</v>
      </c>
      <c r="Q17" s="527">
        <v>17126.142</v>
      </c>
      <c r="R17" s="529">
        <v>66.442000000000007</v>
      </c>
      <c r="S17" s="528">
        <v>5752.4940000000006</v>
      </c>
      <c r="T17" s="530">
        <v>2769.7910000000002</v>
      </c>
      <c r="U17" s="729">
        <v>25.321000000000002</v>
      </c>
      <c r="V17" s="527">
        <v>402.24799999999999</v>
      </c>
      <c r="W17" s="727">
        <v>117757.349</v>
      </c>
      <c r="X17" s="529">
        <v>0</v>
      </c>
      <c r="Y17" s="527">
        <v>104085.29400000001</v>
      </c>
      <c r="Z17" s="530">
        <v>25232.023999999998</v>
      </c>
      <c r="AA17" s="729">
        <v>1.1260000000000001</v>
      </c>
      <c r="AB17" s="728">
        <v>21028.659</v>
      </c>
      <c r="AC17" s="527">
        <v>4698.3860000000004</v>
      </c>
      <c r="AD17" s="529">
        <v>0</v>
      </c>
      <c r="AE17" s="527">
        <v>3868.5650000000001</v>
      </c>
      <c r="AF17" s="530">
        <v>5776.9459999999999</v>
      </c>
      <c r="AG17" s="729">
        <v>11.904999999999999</v>
      </c>
      <c r="AH17" s="728">
        <v>4361.5830000000005</v>
      </c>
      <c r="AI17" s="530">
        <v>928.80600000000004</v>
      </c>
      <c r="AJ17" s="527">
        <v>0</v>
      </c>
      <c r="AK17" s="528">
        <v>1832.421</v>
      </c>
      <c r="AL17" s="527">
        <v>257.065</v>
      </c>
      <c r="AM17" s="529">
        <v>36.235999999999997</v>
      </c>
      <c r="AN17" s="527">
        <v>857.56900000000007</v>
      </c>
      <c r="AO17" s="510"/>
    </row>
    <row r="18" spans="2:41">
      <c r="B18" s="390"/>
      <c r="C18" s="313"/>
      <c r="D18" s="390"/>
      <c r="E18" s="386"/>
      <c r="F18" s="390"/>
      <c r="G18" s="531"/>
      <c r="H18" s="531"/>
      <c r="I18" s="531"/>
      <c r="J18" s="531"/>
      <c r="K18" s="531"/>
      <c r="L18" s="531"/>
      <c r="M18" s="531"/>
      <c r="N18" s="386"/>
      <c r="O18" s="390"/>
      <c r="P18" s="391"/>
      <c r="Q18" s="386"/>
      <c r="R18" s="390"/>
      <c r="S18" s="391"/>
      <c r="T18" s="390"/>
      <c r="U18" s="390"/>
      <c r="V18" s="390"/>
    </row>
    <row r="19" spans="2:41">
      <c r="B19" s="158" t="s">
        <v>240</v>
      </c>
      <c r="D19" s="390"/>
      <c r="E19" s="466"/>
      <c r="F19" s="390"/>
      <c r="G19" s="531"/>
      <c r="H19" s="531"/>
      <c r="I19" s="531"/>
      <c r="J19" s="531"/>
      <c r="K19" s="531"/>
      <c r="L19" s="531"/>
      <c r="M19" s="531"/>
      <c r="N19" s="391"/>
      <c r="O19" s="391"/>
      <c r="P19" s="531"/>
      <c r="Q19" s="466"/>
      <c r="R19" s="465"/>
      <c r="S19" s="469"/>
      <c r="T19" s="386"/>
      <c r="U19" s="390"/>
      <c r="V19" s="390"/>
      <c r="AH19" s="313"/>
    </row>
    <row r="20" spans="2:41">
      <c r="B20" s="129" t="s">
        <v>241</v>
      </c>
      <c r="D20" s="532"/>
      <c r="E20" s="533"/>
      <c r="F20" s="532"/>
      <c r="G20" s="534"/>
      <c r="H20" s="534"/>
      <c r="I20" s="534"/>
      <c r="J20" s="534"/>
      <c r="K20" s="534"/>
      <c r="L20" s="534"/>
      <c r="M20" s="534"/>
      <c r="N20" s="465"/>
      <c r="O20" s="465"/>
      <c r="P20" s="391"/>
      <c r="Q20" s="465"/>
      <c r="R20" s="399"/>
      <c r="S20" s="466"/>
      <c r="T20" s="386"/>
    </row>
    <row r="21" spans="2:41">
      <c r="B21" s="129" t="s">
        <v>242</v>
      </c>
      <c r="D21" s="532"/>
      <c r="E21" s="533"/>
      <c r="F21" s="532"/>
      <c r="G21" s="534"/>
      <c r="H21" s="534"/>
      <c r="I21" s="534"/>
      <c r="J21" s="534"/>
      <c r="K21" s="534"/>
      <c r="L21" s="534"/>
      <c r="M21" s="534"/>
      <c r="N21" s="465"/>
      <c r="O21" s="465"/>
      <c r="P21" s="390"/>
      <c r="Q21" s="465"/>
      <c r="R21" s="471"/>
      <c r="S21" s="399"/>
    </row>
    <row r="22" spans="2:41">
      <c r="B22" s="129" t="s">
        <v>243</v>
      </c>
      <c r="D22" s="532"/>
      <c r="E22" s="533"/>
      <c r="F22" s="532"/>
      <c r="G22" s="534"/>
      <c r="H22" s="534"/>
      <c r="I22" s="534"/>
      <c r="J22" s="534"/>
      <c r="K22" s="534"/>
      <c r="L22" s="534"/>
      <c r="M22" s="534"/>
      <c r="N22" s="535"/>
      <c r="O22" s="535"/>
      <c r="P22" s="535"/>
      <c r="Q22" s="465"/>
      <c r="R22" s="465"/>
      <c r="S22" s="465"/>
      <c r="T22" s="390"/>
      <c r="U22" s="390"/>
      <c r="V22" s="390"/>
    </row>
    <row r="23" spans="2:41">
      <c r="D23" s="390"/>
      <c r="E23" s="390"/>
      <c r="F23" s="390"/>
      <c r="G23" s="390"/>
      <c r="H23" s="465"/>
      <c r="I23" s="465"/>
      <c r="J23" s="465"/>
      <c r="K23" s="465"/>
      <c r="L23" s="465"/>
      <c r="M23" s="469"/>
      <c r="N23" s="535"/>
      <c r="O23" s="535"/>
      <c r="P23" s="535"/>
      <c r="Q23" s="465"/>
      <c r="R23" s="465"/>
      <c r="S23" s="465"/>
      <c r="T23" s="390"/>
      <c r="U23" s="390"/>
      <c r="V23" s="390"/>
    </row>
    <row r="24" spans="2:41">
      <c r="D24" s="390"/>
      <c r="E24" s="390"/>
      <c r="F24" s="390"/>
      <c r="G24" s="390"/>
      <c r="H24" s="391"/>
      <c r="I24" s="390"/>
      <c r="J24" s="390"/>
      <c r="K24" s="390"/>
      <c r="L24" s="390"/>
      <c r="M24" s="390"/>
      <c r="N24" s="535"/>
      <c r="O24" s="535"/>
      <c r="P24" s="535"/>
      <c r="Q24" s="465"/>
      <c r="R24" s="465"/>
      <c r="S24" s="465"/>
      <c r="T24" s="390"/>
      <c r="U24" s="390"/>
      <c r="V24" s="390"/>
    </row>
    <row r="25" spans="2:41">
      <c r="D25" s="390"/>
      <c r="E25" s="390"/>
      <c r="F25" s="390"/>
      <c r="G25" s="390"/>
      <c r="H25" s="390"/>
      <c r="I25" s="390"/>
      <c r="J25" s="390"/>
      <c r="K25" s="390"/>
      <c r="L25" s="390"/>
      <c r="M25" s="390"/>
      <c r="N25" s="535"/>
      <c r="O25" s="535"/>
      <c r="P25" s="535"/>
      <c r="Q25" s="465"/>
      <c r="R25" s="465"/>
      <c r="S25" s="465"/>
      <c r="T25" s="390"/>
      <c r="U25" s="390"/>
      <c r="V25" s="390"/>
    </row>
    <row r="26" spans="2:41">
      <c r="D26" s="391"/>
      <c r="E26" s="390"/>
      <c r="F26" s="390"/>
      <c r="G26" s="390"/>
      <c r="H26" s="390"/>
      <c r="I26" s="390"/>
      <c r="J26" s="390"/>
      <c r="K26" s="390"/>
      <c r="L26" s="390"/>
      <c r="M26" s="390"/>
      <c r="N26" s="535"/>
      <c r="O26" s="535"/>
      <c r="P26" s="535"/>
      <c r="Q26" s="465"/>
      <c r="R26" s="465"/>
      <c r="S26" s="465"/>
      <c r="T26" s="390"/>
      <c r="U26" s="390"/>
      <c r="V26" s="390"/>
      <c r="AH26" s="313"/>
    </row>
    <row r="27" spans="2:41">
      <c r="D27" s="390"/>
      <c r="E27" s="390"/>
      <c r="F27" s="390"/>
      <c r="G27" s="390"/>
      <c r="H27" s="390"/>
      <c r="I27" s="390"/>
      <c r="J27" s="390"/>
      <c r="K27" s="390"/>
      <c r="L27" s="390"/>
      <c r="M27" s="390"/>
      <c r="N27" s="535"/>
      <c r="O27" s="535"/>
      <c r="P27" s="535"/>
      <c r="Q27" s="390"/>
    </row>
    <row r="28" spans="2:41">
      <c r="D28" s="390"/>
      <c r="E28" s="390"/>
      <c r="F28" s="390"/>
      <c r="G28" s="390"/>
      <c r="H28" s="390"/>
      <c r="I28" s="390"/>
      <c r="J28" s="390"/>
      <c r="K28" s="390"/>
      <c r="L28" s="390"/>
      <c r="M28" s="390"/>
      <c r="N28" s="390"/>
      <c r="O28" s="390"/>
      <c r="P28" s="390"/>
      <c r="Q28" s="390"/>
    </row>
    <row r="29" spans="2:41">
      <c r="Q29" s="390"/>
    </row>
    <row r="30" spans="2:41">
      <c r="N30" s="313"/>
      <c r="Q30" s="390"/>
    </row>
    <row r="31" spans="2:41">
      <c r="C31" s="313"/>
      <c r="Q31" s="390"/>
    </row>
    <row r="32" spans="2:41">
      <c r="Q32" s="390"/>
    </row>
    <row r="34" spans="3:7">
      <c r="C34" s="313"/>
    </row>
    <row r="40" spans="3:7">
      <c r="E40" s="390"/>
      <c r="F40" s="390"/>
      <c r="G40" s="390"/>
    </row>
    <row r="41" spans="3:7">
      <c r="E41" s="390"/>
      <c r="F41" s="390"/>
      <c r="G41" s="390"/>
    </row>
    <row r="42" spans="3:7">
      <c r="E42" s="390"/>
      <c r="F42" s="390"/>
      <c r="G42" s="390"/>
    </row>
  </sheetData>
  <mergeCells count="28">
    <mergeCell ref="AC8:AE8"/>
    <mergeCell ref="AF8:AH8"/>
    <mergeCell ref="AI8:AK8"/>
    <mergeCell ref="AL8:AN8"/>
    <mergeCell ref="B10:B13"/>
    <mergeCell ref="B14:B17"/>
    <mergeCell ref="W7:AE7"/>
    <mergeCell ref="AF7:AN7"/>
    <mergeCell ref="E8:G8"/>
    <mergeCell ref="H8:J8"/>
    <mergeCell ref="K8:M8"/>
    <mergeCell ref="N8:P8"/>
    <mergeCell ref="Q8:S8"/>
    <mergeCell ref="T8:V8"/>
    <mergeCell ref="W8:Y8"/>
    <mergeCell ref="Z8:AB8"/>
    <mergeCell ref="B7:B9"/>
    <mergeCell ref="C7:C9"/>
    <mergeCell ref="D7:D9"/>
    <mergeCell ref="E7:M7"/>
    <mergeCell ref="N7:V7"/>
    <mergeCell ref="T2:V2"/>
    <mergeCell ref="AM2:AN2"/>
    <mergeCell ref="B3:AN3"/>
    <mergeCell ref="T6:V6"/>
    <mergeCell ref="AL6:AN6"/>
    <mergeCell ref="AL4:AN4"/>
    <mergeCell ref="B5:AN5"/>
  </mergeCells>
  <pageMargins left="0.7" right="0.7" top="0.92" bottom="0.75" header="0.3" footer="0.3"/>
  <pageSetup paperSize="9" scale="4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21"/>
  <sheetViews>
    <sheetView workbookViewId="0"/>
  </sheetViews>
  <sheetFormatPr defaultColWidth="9.140625" defaultRowHeight="12.75"/>
  <cols>
    <col min="1" max="1" width="5" style="309" customWidth="1"/>
    <col min="2" max="2" width="11.5703125" style="309" customWidth="1"/>
    <col min="3" max="3" width="15.5703125" style="310" customWidth="1"/>
    <col min="4" max="5" width="9.140625" style="309"/>
    <col min="6" max="6" width="10.42578125" style="309" customWidth="1"/>
    <col min="7" max="7" width="14.5703125" style="309" customWidth="1"/>
    <col min="8" max="8" width="9.7109375" style="309" customWidth="1"/>
    <col min="9" max="9" width="10.42578125" style="309" customWidth="1"/>
    <col min="10" max="10" width="10" style="309" customWidth="1"/>
    <col min="11" max="11" width="12.28515625" style="309" customWidth="1"/>
    <col min="12" max="12" width="11.28515625" style="309" customWidth="1"/>
    <col min="13" max="13" width="10.28515625" style="309" customWidth="1"/>
    <col min="14" max="16384" width="9.140625" style="309"/>
  </cols>
  <sheetData>
    <row r="2" spans="2:15">
      <c r="K2" s="1441" t="s">
        <v>293</v>
      </c>
    </row>
    <row r="3" spans="2:15">
      <c r="B3" s="2151" t="s">
        <v>296</v>
      </c>
      <c r="C3" s="2151"/>
      <c r="D3" s="2151"/>
      <c r="E3" s="2151"/>
      <c r="F3" s="2151"/>
      <c r="G3" s="2151"/>
      <c r="H3" s="2151"/>
      <c r="I3" s="2151"/>
      <c r="J3" s="2151"/>
      <c r="K3" s="2151"/>
    </row>
    <row r="4" spans="2:15" ht="13.5" thickBot="1">
      <c r="D4" s="536"/>
      <c r="E4" s="536"/>
      <c r="F4" s="537"/>
      <c r="G4" s="536"/>
    </row>
    <row r="5" spans="2:15" ht="13.5" thickBot="1">
      <c r="B5" s="2192" t="s">
        <v>297</v>
      </c>
      <c r="C5" s="2193"/>
      <c r="D5" s="2196" t="s">
        <v>335</v>
      </c>
      <c r="E5" s="2197"/>
      <c r="F5" s="2197"/>
      <c r="G5" s="2198"/>
      <c r="H5" s="2196" t="s">
        <v>331</v>
      </c>
      <c r="I5" s="2197"/>
      <c r="J5" s="2197"/>
      <c r="K5" s="2198"/>
    </row>
    <row r="6" spans="2:15" ht="26.25" thickBot="1">
      <c r="B6" s="2194"/>
      <c r="C6" s="2195"/>
      <c r="D6" s="538" t="s">
        <v>1</v>
      </c>
      <c r="E6" s="539" t="s">
        <v>2</v>
      </c>
      <c r="F6" s="539" t="s">
        <v>3</v>
      </c>
      <c r="G6" s="540" t="s">
        <v>4</v>
      </c>
      <c r="H6" s="538" t="s">
        <v>1</v>
      </c>
      <c r="I6" s="539" t="s">
        <v>2</v>
      </c>
      <c r="J6" s="539" t="s">
        <v>3</v>
      </c>
      <c r="K6" s="541" t="s">
        <v>4</v>
      </c>
    </row>
    <row r="7" spans="2:15" ht="25.5">
      <c r="B7" s="2189" t="s">
        <v>246</v>
      </c>
      <c r="C7" s="319" t="s">
        <v>18</v>
      </c>
      <c r="D7" s="542">
        <v>0.72180704881646129</v>
      </c>
      <c r="E7" s="363">
        <v>0.19635348714964609</v>
      </c>
      <c r="F7" s="543">
        <v>8.1839464033892625E-2</v>
      </c>
      <c r="G7" s="544">
        <v>0.99999999999999989</v>
      </c>
      <c r="H7" s="542">
        <v>0.7723830311998412</v>
      </c>
      <c r="I7" s="363">
        <v>0.1997781960214732</v>
      </c>
      <c r="J7" s="543">
        <v>2.7838772778685586E-2</v>
      </c>
      <c r="K7" s="545">
        <v>0.99999999999999989</v>
      </c>
    </row>
    <row r="8" spans="2:15">
      <c r="B8" s="2190"/>
      <c r="C8" s="546" t="s">
        <v>6</v>
      </c>
      <c r="D8" s="547">
        <v>0.80017541438388917</v>
      </c>
      <c r="E8" s="548">
        <v>0.16911287197688088</v>
      </c>
      <c r="F8" s="548">
        <v>3.0711713639229914E-2</v>
      </c>
      <c r="G8" s="544">
        <v>1</v>
      </c>
      <c r="H8" s="547">
        <v>0.80182715161205154</v>
      </c>
      <c r="I8" s="548">
        <v>0.16720849534275864</v>
      </c>
      <c r="J8" s="548">
        <v>3.0964353045189855E-2</v>
      </c>
      <c r="K8" s="545">
        <v>1</v>
      </c>
    </row>
    <row r="9" spans="2:15" ht="13.5" thickBot="1">
      <c r="B9" s="2191"/>
      <c r="C9" s="549" t="s">
        <v>219</v>
      </c>
      <c r="D9" s="550">
        <v>0.70590063188976837</v>
      </c>
      <c r="E9" s="551">
        <v>0.23335804737079424</v>
      </c>
      <c r="F9" s="551">
        <v>6.0741320739437409E-2</v>
      </c>
      <c r="G9" s="544">
        <v>1</v>
      </c>
      <c r="H9" s="550">
        <v>0.72180704881646129</v>
      </c>
      <c r="I9" s="551">
        <v>0.19635348714964609</v>
      </c>
      <c r="J9" s="551">
        <v>8.1839464033892625E-2</v>
      </c>
      <c r="K9" s="545">
        <v>1</v>
      </c>
    </row>
    <row r="10" spans="2:15">
      <c r="B10" s="2189" t="s">
        <v>247</v>
      </c>
      <c r="C10" s="552" t="s">
        <v>298</v>
      </c>
      <c r="D10" s="542">
        <v>0.79883449382912375</v>
      </c>
      <c r="E10" s="363">
        <v>0.16603183266055122</v>
      </c>
      <c r="F10" s="363">
        <v>3.5133673510325092E-2</v>
      </c>
      <c r="G10" s="553">
        <v>1</v>
      </c>
      <c r="H10" s="542">
        <v>0.80511005796281776</v>
      </c>
      <c r="I10" s="363">
        <v>0.16211102141553019</v>
      </c>
      <c r="J10" s="363">
        <v>3.2778920621652101E-2</v>
      </c>
      <c r="K10" s="554">
        <v>1</v>
      </c>
    </row>
    <row r="11" spans="2:15">
      <c r="B11" s="2190"/>
      <c r="C11" s="555" t="s">
        <v>248</v>
      </c>
      <c r="D11" s="547">
        <v>0.81903490722056227</v>
      </c>
      <c r="E11" s="548">
        <v>0.15558047676517839</v>
      </c>
      <c r="F11" s="556">
        <v>2.5384616014259384E-2</v>
      </c>
      <c r="G11" s="557">
        <v>1</v>
      </c>
      <c r="H11" s="547">
        <v>0.84607208445384907</v>
      </c>
      <c r="I11" s="548">
        <v>0.13048149599320549</v>
      </c>
      <c r="J11" s="556">
        <v>2.3446419552945446E-2</v>
      </c>
      <c r="K11" s="558">
        <v>1</v>
      </c>
    </row>
    <row r="12" spans="2:15" ht="13.5" thickBot="1">
      <c r="B12" s="2191"/>
      <c r="C12" s="559" t="s">
        <v>249</v>
      </c>
      <c r="D12" s="550">
        <v>0.72830231506122933</v>
      </c>
      <c r="E12" s="551">
        <v>0.23621204934296919</v>
      </c>
      <c r="F12" s="560">
        <v>3.5485635595801472E-2</v>
      </c>
      <c r="G12" s="561">
        <v>1</v>
      </c>
      <c r="H12" s="550">
        <v>0.71858690418305637</v>
      </c>
      <c r="I12" s="551">
        <v>0.24511478843633347</v>
      </c>
      <c r="J12" s="560">
        <v>3.6298307380610149E-2</v>
      </c>
      <c r="K12" s="562">
        <v>1</v>
      </c>
    </row>
    <row r="13" spans="2:15">
      <c r="B13" s="2189" t="s">
        <v>252</v>
      </c>
      <c r="C13" s="563" t="s">
        <v>220</v>
      </c>
      <c r="D13" s="542">
        <v>0.81917961872412237</v>
      </c>
      <c r="E13" s="363">
        <v>0.14750545581114538</v>
      </c>
      <c r="F13" s="564">
        <v>3.3314925464732248E-2</v>
      </c>
      <c r="G13" s="553">
        <v>1</v>
      </c>
      <c r="H13" s="542">
        <v>0.78750212212682358</v>
      </c>
      <c r="I13" s="363">
        <v>0.18031739789916995</v>
      </c>
      <c r="J13" s="564">
        <v>3.2180479974006485E-2</v>
      </c>
      <c r="K13" s="554">
        <v>1</v>
      </c>
      <c r="L13" s="386"/>
      <c r="M13" s="386"/>
      <c r="N13" s="386"/>
      <c r="O13" s="313"/>
    </row>
    <row r="14" spans="2:15" ht="25.5">
      <c r="B14" s="2190"/>
      <c r="C14" s="555" t="s">
        <v>221</v>
      </c>
      <c r="D14" s="547">
        <v>0.86872515420344953</v>
      </c>
      <c r="E14" s="548">
        <v>0.11473207311581095</v>
      </c>
      <c r="F14" s="556">
        <v>1.654277268073949E-2</v>
      </c>
      <c r="G14" s="557">
        <v>1</v>
      </c>
      <c r="H14" s="547">
        <v>0.53528588240798392</v>
      </c>
      <c r="I14" s="548">
        <v>0.2431736960112863</v>
      </c>
      <c r="J14" s="556">
        <v>0.22154042158072978</v>
      </c>
      <c r="K14" s="558">
        <v>1</v>
      </c>
      <c r="L14" s="386"/>
      <c r="M14" s="386"/>
      <c r="N14" s="386"/>
    </row>
    <row r="15" spans="2:15" ht="13.5" thickBot="1">
      <c r="B15" s="2191"/>
      <c r="C15" s="565" t="s">
        <v>222</v>
      </c>
      <c r="D15" s="550">
        <v>0.72270698343200646</v>
      </c>
      <c r="E15" s="551">
        <v>0.23816210506278376</v>
      </c>
      <c r="F15" s="560">
        <v>3.9130911505209788E-2</v>
      </c>
      <c r="G15" s="561">
        <v>1</v>
      </c>
      <c r="H15" s="550">
        <v>0.79581139159214331</v>
      </c>
      <c r="I15" s="551">
        <v>0.17315433215060883</v>
      </c>
      <c r="J15" s="560">
        <v>3.1034276257247823E-2</v>
      </c>
      <c r="K15" s="562">
        <v>1</v>
      </c>
      <c r="L15" s="386"/>
      <c r="M15" s="386"/>
      <c r="N15" s="386"/>
    </row>
    <row r="16" spans="2:15">
      <c r="F16" s="566"/>
      <c r="G16" s="567"/>
      <c r="H16" s="568"/>
      <c r="I16" s="568"/>
      <c r="J16" s="568"/>
      <c r="L16" s="386"/>
      <c r="M16" s="386"/>
      <c r="N16" s="386"/>
    </row>
    <row r="17" spans="4:16" ht="12.75" customHeight="1">
      <c r="D17" s="386"/>
      <c r="E17" s="386"/>
      <c r="F17" s="569"/>
      <c r="G17" s="570"/>
      <c r="H17" s="384"/>
      <c r="I17" s="384"/>
      <c r="J17" s="384"/>
      <c r="K17" s="384"/>
      <c r="L17" s="386"/>
      <c r="M17" s="386"/>
      <c r="N17" s="386"/>
    </row>
    <row r="18" spans="4:16">
      <c r="F18" s="313"/>
      <c r="G18" s="313"/>
      <c r="H18" s="313"/>
      <c r="I18" s="313"/>
      <c r="J18" s="313"/>
    </row>
    <row r="21" spans="4:16">
      <c r="H21" s="386"/>
      <c r="I21" s="386"/>
      <c r="J21" s="386"/>
      <c r="P21" s="399"/>
    </row>
  </sheetData>
  <mergeCells count="7">
    <mergeCell ref="B13:B15"/>
    <mergeCell ref="B3:K3"/>
    <mergeCell ref="B5:C6"/>
    <mergeCell ref="D5:G5"/>
    <mergeCell ref="H5:K5"/>
    <mergeCell ref="B7:B9"/>
    <mergeCell ref="B10:B12"/>
  </mergeCells>
  <pageMargins left="0.7" right="0.7" top="1.06"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23"/>
  <sheetViews>
    <sheetView workbookViewId="0"/>
  </sheetViews>
  <sheetFormatPr defaultColWidth="9.140625" defaultRowHeight="12.75"/>
  <cols>
    <col min="1" max="1" width="5.7109375" style="309" customWidth="1"/>
    <col min="2" max="2" width="10.42578125" style="309" customWidth="1"/>
    <col min="3" max="3" width="14.5703125" style="309" customWidth="1"/>
    <col min="4" max="4" width="9.7109375" style="309" customWidth="1"/>
    <col min="5" max="5" width="10.42578125" style="309" customWidth="1"/>
    <col min="6" max="6" width="10" style="309" customWidth="1"/>
    <col min="7" max="7" width="10.42578125" style="309" customWidth="1"/>
    <col min="8" max="8" width="11.28515625" style="309" customWidth="1"/>
    <col min="9" max="9" width="9.5703125" style="309" customWidth="1"/>
    <col min="10" max="16384" width="9.140625" style="309"/>
  </cols>
  <sheetData>
    <row r="2" spans="2:11">
      <c r="H2" s="2146" t="s">
        <v>295</v>
      </c>
      <c r="I2" s="2146"/>
    </row>
    <row r="4" spans="2:11">
      <c r="B4" s="2202" t="s">
        <v>300</v>
      </c>
      <c r="C4" s="2202"/>
      <c r="D4" s="2202"/>
      <c r="E4" s="2202"/>
      <c r="F4" s="2202"/>
      <c r="G4" s="2202"/>
      <c r="H4" s="2202"/>
      <c r="I4" s="2202"/>
      <c r="K4" s="309" t="s">
        <v>301</v>
      </c>
    </row>
    <row r="5" spans="2:11">
      <c r="B5" s="2202"/>
      <c r="C5" s="2202"/>
      <c r="D5" s="2202"/>
      <c r="E5" s="2202"/>
      <c r="F5" s="2202"/>
      <c r="G5" s="2202"/>
      <c r="H5" s="2202"/>
      <c r="I5" s="2202"/>
    </row>
    <row r="6" spans="2:11" ht="13.5" thickBot="1"/>
    <row r="7" spans="2:11" ht="13.5" thickBot="1">
      <c r="B7" s="2203" t="s">
        <v>302</v>
      </c>
      <c r="C7" s="2204"/>
      <c r="D7" s="2207" t="s">
        <v>307</v>
      </c>
      <c r="E7" s="2208"/>
      <c r="F7" s="2209"/>
      <c r="G7" s="2207" t="s">
        <v>331</v>
      </c>
      <c r="H7" s="2208"/>
      <c r="I7" s="2209"/>
    </row>
    <row r="8" spans="2:11" ht="23.25" thickBot="1">
      <c r="B8" s="2205"/>
      <c r="C8" s="2206"/>
      <c r="D8" s="571" t="s">
        <v>1</v>
      </c>
      <c r="E8" s="572" t="s">
        <v>2</v>
      </c>
      <c r="F8" s="573" t="s">
        <v>3</v>
      </c>
      <c r="G8" s="571" t="s">
        <v>1</v>
      </c>
      <c r="H8" s="572" t="s">
        <v>2</v>
      </c>
      <c r="I8" s="573" t="s">
        <v>3</v>
      </c>
    </row>
    <row r="9" spans="2:11" ht="24" customHeight="1">
      <c r="B9" s="2199" t="s">
        <v>246</v>
      </c>
      <c r="C9" s="607" t="s">
        <v>18</v>
      </c>
      <c r="D9" s="574">
        <v>0.26159204733837144</v>
      </c>
      <c r="E9" s="575">
        <v>0.31280301936973964</v>
      </c>
      <c r="F9" s="576">
        <v>0.28927437464728384</v>
      </c>
      <c r="G9" s="574">
        <v>0.28317685113035929</v>
      </c>
      <c r="H9" s="575">
        <v>0.27661173897802388</v>
      </c>
      <c r="I9" s="576">
        <v>0.31882283312301335</v>
      </c>
      <c r="K9" s="313"/>
    </row>
    <row r="10" spans="2:11">
      <c r="B10" s="2200"/>
      <c r="C10" s="577" t="s">
        <v>6</v>
      </c>
      <c r="D10" s="578">
        <v>0.70606014607122325</v>
      </c>
      <c r="E10" s="579">
        <v>0.64124394886952507</v>
      </c>
      <c r="F10" s="580">
        <v>0.64452463657170322</v>
      </c>
      <c r="G10" s="578">
        <v>0.68215107735116109</v>
      </c>
      <c r="H10" s="579">
        <v>0.69173772689901891</v>
      </c>
      <c r="I10" s="581">
        <v>0.64280980046246594</v>
      </c>
    </row>
    <row r="11" spans="2:11">
      <c r="B11" s="2200"/>
      <c r="C11" s="582" t="s">
        <v>219</v>
      </c>
      <c r="D11" s="583">
        <v>3.2347806590405308E-2</v>
      </c>
      <c r="E11" s="584">
        <v>4.5953031760735341E-2</v>
      </c>
      <c r="F11" s="585">
        <v>6.6200988781012896E-2</v>
      </c>
      <c r="G11" s="583">
        <v>3.4672071518479633E-2</v>
      </c>
      <c r="H11" s="584">
        <v>3.1650534122957215E-2</v>
      </c>
      <c r="I11" s="586">
        <v>3.8367366414520744E-2</v>
      </c>
    </row>
    <row r="12" spans="2:11" ht="13.5" thickBot="1">
      <c r="B12" s="2201"/>
      <c r="C12" s="582" t="s">
        <v>4</v>
      </c>
      <c r="D12" s="587">
        <v>1</v>
      </c>
      <c r="E12" s="588">
        <v>1</v>
      </c>
      <c r="F12" s="589">
        <v>1</v>
      </c>
      <c r="G12" s="590">
        <v>1</v>
      </c>
      <c r="H12" s="591">
        <v>1</v>
      </c>
      <c r="I12" s="592">
        <v>1</v>
      </c>
    </row>
    <row r="13" spans="2:11">
      <c r="B13" s="2199" t="s">
        <v>247</v>
      </c>
      <c r="C13" s="593" t="s">
        <v>298</v>
      </c>
      <c r="D13" s="594">
        <v>0.5091805125842721</v>
      </c>
      <c r="E13" s="595">
        <v>0.4547748571790039</v>
      </c>
      <c r="F13" s="596">
        <v>0.53262004107183913</v>
      </c>
      <c r="G13" s="594">
        <v>0.54125050965059018</v>
      </c>
      <c r="H13" s="595">
        <v>0.55110418020728014</v>
      </c>
      <c r="I13" s="597">
        <v>0.49448650273091777</v>
      </c>
    </row>
    <row r="14" spans="2:11">
      <c r="B14" s="2200"/>
      <c r="C14" s="577" t="s">
        <v>248</v>
      </c>
      <c r="D14" s="598">
        <v>0.24044994475346296</v>
      </c>
      <c r="E14" s="599">
        <v>0.19627613071726729</v>
      </c>
      <c r="F14" s="600">
        <v>0.17724412400978198</v>
      </c>
      <c r="G14" s="578">
        <v>0.19843240026575032</v>
      </c>
      <c r="H14" s="599">
        <v>0.21232448849318883</v>
      </c>
      <c r="I14" s="601">
        <v>0.14591673195715535</v>
      </c>
    </row>
    <row r="15" spans="2:11">
      <c r="B15" s="2200"/>
      <c r="C15" s="577" t="s">
        <v>249</v>
      </c>
      <c r="D15" s="578">
        <v>0.25036954266226491</v>
      </c>
      <c r="E15" s="579">
        <v>0.34894901210372881</v>
      </c>
      <c r="F15" s="580">
        <v>0.29013583491837885</v>
      </c>
      <c r="G15" s="578">
        <v>0.2603170900836595</v>
      </c>
      <c r="H15" s="579">
        <v>0.23657133129953098</v>
      </c>
      <c r="I15" s="581">
        <v>0.35959676531192691</v>
      </c>
    </row>
    <row r="16" spans="2:11" ht="13.5" thickBot="1">
      <c r="B16" s="2201"/>
      <c r="C16" s="602" t="s">
        <v>4</v>
      </c>
      <c r="D16" s="603">
        <v>1</v>
      </c>
      <c r="E16" s="591">
        <v>1</v>
      </c>
      <c r="F16" s="604">
        <v>1</v>
      </c>
      <c r="G16" s="605">
        <v>1</v>
      </c>
      <c r="H16" s="604">
        <v>1</v>
      </c>
      <c r="I16" s="606">
        <v>1</v>
      </c>
    </row>
    <row r="17" spans="2:12">
      <c r="B17" s="2199" t="s">
        <v>252</v>
      </c>
      <c r="C17" s="607" t="s">
        <v>220</v>
      </c>
      <c r="D17" s="608">
        <v>0.5688504046043642</v>
      </c>
      <c r="E17" s="575">
        <v>0.59399829705129703</v>
      </c>
      <c r="F17" s="609">
        <v>0.6172719232698618</v>
      </c>
      <c r="G17" s="608">
        <v>0.59188300845113018</v>
      </c>
      <c r="H17" s="575">
        <v>0.5894781883558623</v>
      </c>
      <c r="I17" s="576">
        <v>0.60147431402745943</v>
      </c>
    </row>
    <row r="18" spans="2:12" ht="33.75">
      <c r="B18" s="2200"/>
      <c r="C18" s="577" t="s">
        <v>303</v>
      </c>
      <c r="D18" s="578">
        <v>1.7796421021866906E-3</v>
      </c>
      <c r="E18" s="579">
        <v>1.3422607510715123E-3</v>
      </c>
      <c r="F18" s="580">
        <v>1.2029336188157097E-2</v>
      </c>
      <c r="G18" s="578">
        <v>6.8507917387369539E-4</v>
      </c>
      <c r="H18" s="579">
        <v>4.637743117431155E-4</v>
      </c>
      <c r="I18" s="581">
        <v>9.3886022912869444E-4</v>
      </c>
    </row>
    <row r="19" spans="2:12">
      <c r="B19" s="2200"/>
      <c r="C19" s="582" t="s">
        <v>222</v>
      </c>
      <c r="D19" s="583">
        <v>0.42936995329344912</v>
      </c>
      <c r="E19" s="584">
        <v>0.40465944219763139</v>
      </c>
      <c r="F19" s="585">
        <v>0.37069874054198104</v>
      </c>
      <c r="G19" s="583">
        <v>0.4074319123749961</v>
      </c>
      <c r="H19" s="584">
        <v>0.41005803733239465</v>
      </c>
      <c r="I19" s="586">
        <v>0.39758682574341186</v>
      </c>
    </row>
    <row r="20" spans="2:12" ht="13.5" thickBot="1">
      <c r="B20" s="2201"/>
      <c r="C20" s="602" t="s">
        <v>4</v>
      </c>
      <c r="D20" s="605">
        <v>1</v>
      </c>
      <c r="E20" s="604">
        <v>1</v>
      </c>
      <c r="F20" s="592">
        <v>1</v>
      </c>
      <c r="G20" s="604">
        <v>1</v>
      </c>
      <c r="H20" s="604">
        <v>1</v>
      </c>
      <c r="I20" s="606">
        <v>1</v>
      </c>
    </row>
    <row r="23" spans="2:12">
      <c r="D23" s="386"/>
      <c r="E23" s="386"/>
      <c r="F23" s="386"/>
      <c r="L23" s="399"/>
    </row>
  </sheetData>
  <mergeCells count="8">
    <mergeCell ref="B13:B16"/>
    <mergeCell ref="B17:B20"/>
    <mergeCell ref="H2:I2"/>
    <mergeCell ref="B4:I5"/>
    <mergeCell ref="B7:C8"/>
    <mergeCell ref="D7:F7"/>
    <mergeCell ref="G7:I7"/>
    <mergeCell ref="B9:B12"/>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D36"/>
  <sheetViews>
    <sheetView topLeftCell="Z1" workbookViewId="0"/>
  </sheetViews>
  <sheetFormatPr defaultColWidth="9.140625" defaultRowHeight="12.75"/>
  <cols>
    <col min="1" max="1" width="4.7109375" style="309" customWidth="1"/>
    <col min="2" max="2" width="11.5703125" style="309" customWidth="1"/>
    <col min="3" max="3" width="15.5703125" style="310" customWidth="1"/>
    <col min="4" max="4" width="9.85546875" style="309" customWidth="1"/>
    <col min="5" max="5" width="11.28515625" style="309" customWidth="1"/>
    <col min="6" max="6" width="10.7109375" style="309" customWidth="1"/>
    <col min="7" max="7" width="11" style="309" customWidth="1"/>
    <col min="8" max="12" width="10.7109375" style="309" customWidth="1"/>
    <col min="13" max="13" width="10.140625" style="309" customWidth="1"/>
    <col min="14" max="21" width="10.85546875" style="309" customWidth="1"/>
    <col min="22" max="22" width="9.85546875" style="309" customWidth="1"/>
    <col min="23" max="23" width="10.7109375" style="309" customWidth="1"/>
    <col min="24" max="24" width="9.7109375" style="309" customWidth="1"/>
    <col min="25" max="25" width="10.28515625" style="309" customWidth="1"/>
    <col min="26" max="26" width="10.85546875" style="309" customWidth="1"/>
    <col min="27" max="27" width="10.5703125" style="309" customWidth="1"/>
    <col min="28" max="28" width="10.42578125" style="309" customWidth="1"/>
    <col min="29" max="16384" width="9.140625" style="309"/>
  </cols>
  <sheetData>
    <row r="2" spans="1:30">
      <c r="AA2" s="2146" t="s">
        <v>299</v>
      </c>
      <c r="AB2" s="2146"/>
    </row>
    <row r="3" spans="1:30" ht="13.15" customHeight="1">
      <c r="B3" s="2214" t="s">
        <v>304</v>
      </c>
      <c r="C3" s="2214"/>
      <c r="D3" s="2214"/>
      <c r="E3" s="2214"/>
      <c r="F3" s="2214"/>
      <c r="G3" s="2214"/>
      <c r="H3" s="2214"/>
      <c r="I3" s="2214"/>
      <c r="J3" s="2214"/>
      <c r="K3" s="2214"/>
      <c r="L3" s="2214"/>
      <c r="M3" s="2214"/>
      <c r="N3" s="2214"/>
      <c r="O3" s="2214"/>
      <c r="P3" s="2214"/>
      <c r="Q3" s="2214"/>
      <c r="R3" s="2214"/>
      <c r="S3" s="2214"/>
      <c r="T3" s="2214"/>
      <c r="U3" s="2214"/>
      <c r="V3" s="2214"/>
      <c r="W3" s="2214"/>
      <c r="X3" s="2214"/>
      <c r="Y3" s="2214"/>
      <c r="Z3" s="2214"/>
      <c r="AA3" s="2214"/>
      <c r="AB3" s="2214"/>
    </row>
    <row r="4" spans="1:30" ht="13.5" thickBot="1">
      <c r="B4" s="311"/>
      <c r="C4" s="311"/>
      <c r="D4" s="312"/>
      <c r="E4" s="312"/>
      <c r="F4" s="312"/>
      <c r="G4" s="312"/>
      <c r="H4" s="312"/>
      <c r="I4" s="312"/>
      <c r="J4" s="312"/>
      <c r="K4" s="312"/>
      <c r="L4" s="312"/>
      <c r="V4" s="313"/>
      <c r="W4" s="313"/>
      <c r="X4" s="313"/>
      <c r="Y4" s="313"/>
      <c r="Z4" s="313"/>
      <c r="AA4" s="313"/>
      <c r="AC4" s="313"/>
    </row>
    <row r="5" spans="1:30" ht="13.9" customHeight="1" thickBot="1">
      <c r="B5" s="2212" t="s">
        <v>215</v>
      </c>
      <c r="C5" s="2148"/>
      <c r="D5" s="2216" t="s">
        <v>277</v>
      </c>
      <c r="E5" s="2217"/>
      <c r="F5" s="2217"/>
      <c r="G5" s="2217"/>
      <c r="H5" s="2217"/>
      <c r="I5" s="2217"/>
      <c r="J5" s="2217"/>
      <c r="K5" s="2217"/>
      <c r="L5" s="2218"/>
      <c r="M5" s="2216" t="s">
        <v>278</v>
      </c>
      <c r="N5" s="2217"/>
      <c r="O5" s="2217"/>
      <c r="P5" s="2217"/>
      <c r="Q5" s="2217"/>
      <c r="R5" s="2217"/>
      <c r="S5" s="2217"/>
      <c r="T5" s="2217"/>
      <c r="U5" s="2218"/>
      <c r="V5" s="2152" t="s">
        <v>262</v>
      </c>
      <c r="W5" s="2153"/>
      <c r="X5" s="2153"/>
      <c r="Y5" s="2153"/>
      <c r="Z5" s="2153"/>
      <c r="AA5" s="2153"/>
      <c r="AB5" s="2153"/>
      <c r="AC5" s="2153"/>
      <c r="AD5" s="2219"/>
    </row>
    <row r="6" spans="1:30" ht="13.5" thickBot="1">
      <c r="B6" s="2213"/>
      <c r="C6" s="2150"/>
      <c r="D6" s="316" t="s">
        <v>279</v>
      </c>
      <c r="E6" s="316" t="s">
        <v>280</v>
      </c>
      <c r="F6" s="315" t="s">
        <v>281</v>
      </c>
      <c r="G6" s="315" t="s">
        <v>282</v>
      </c>
      <c r="H6" s="315" t="s">
        <v>23</v>
      </c>
      <c r="I6" s="315" t="s">
        <v>24</v>
      </c>
      <c r="J6" s="315" t="s">
        <v>305</v>
      </c>
      <c r="K6" s="315" t="s">
        <v>306</v>
      </c>
      <c r="L6" s="318" t="s">
        <v>329</v>
      </c>
      <c r="M6" s="316" t="s">
        <v>279</v>
      </c>
      <c r="N6" s="316" t="s">
        <v>280</v>
      </c>
      <c r="O6" s="315" t="s">
        <v>281</v>
      </c>
      <c r="P6" s="315" t="s">
        <v>282</v>
      </c>
      <c r="Q6" s="315" t="s">
        <v>23</v>
      </c>
      <c r="R6" s="315" t="s">
        <v>24</v>
      </c>
      <c r="S6" s="315" t="s">
        <v>305</v>
      </c>
      <c r="T6" s="315" t="s">
        <v>306</v>
      </c>
      <c r="U6" s="318" t="s">
        <v>329</v>
      </c>
      <c r="V6" s="316" t="s">
        <v>279</v>
      </c>
      <c r="W6" s="315" t="s">
        <v>280</v>
      </c>
      <c r="X6" s="316" t="s">
        <v>281</v>
      </c>
      <c r="Y6" s="315" t="s">
        <v>282</v>
      </c>
      <c r="Z6" s="315" t="s">
        <v>23</v>
      </c>
      <c r="AA6" s="315" t="s">
        <v>24</v>
      </c>
      <c r="AB6" s="688" t="s">
        <v>305</v>
      </c>
      <c r="AC6" s="316" t="s">
        <v>306</v>
      </c>
      <c r="AD6" s="318" t="s">
        <v>329</v>
      </c>
    </row>
    <row r="7" spans="1:30" ht="25.5">
      <c r="A7" s="390"/>
      <c r="B7" s="2210" t="s">
        <v>283</v>
      </c>
      <c r="C7" s="319" t="s">
        <v>18</v>
      </c>
      <c r="D7" s="610">
        <v>60614.591999999997</v>
      </c>
      <c r="E7" s="357">
        <v>58933.288999999997</v>
      </c>
      <c r="F7" s="348">
        <v>60801.529000000002</v>
      </c>
      <c r="G7" s="348">
        <v>70694.975000000006</v>
      </c>
      <c r="H7" s="356">
        <v>80119.157000000007</v>
      </c>
      <c r="I7" s="348">
        <v>90301.987999999998</v>
      </c>
      <c r="J7" s="348">
        <v>92460.349000000002</v>
      </c>
      <c r="K7" s="348">
        <v>100948.208</v>
      </c>
      <c r="L7" s="690">
        <v>114852.764</v>
      </c>
      <c r="M7" s="730">
        <v>3109.0670799999934</v>
      </c>
      <c r="N7" s="610">
        <v>-1681.3029999999999</v>
      </c>
      <c r="O7" s="610">
        <v>1868.2400000000052</v>
      </c>
      <c r="P7" s="610">
        <v>9893.4460000000036</v>
      </c>
      <c r="Q7" s="610">
        <v>9424.1820000000007</v>
      </c>
      <c r="R7" s="610">
        <v>10182.830999999991</v>
      </c>
      <c r="S7" s="610">
        <v>2158.3610000000044</v>
      </c>
      <c r="T7" s="356">
        <v>8487.8589999999967</v>
      </c>
      <c r="U7" s="691">
        <v>13904.555999999997</v>
      </c>
      <c r="V7" s="731">
        <v>5.4065536908414209E-2</v>
      </c>
      <c r="W7" s="611">
        <v>-2.7737594934236297E-2</v>
      </c>
      <c r="X7" s="611">
        <v>3.1700928824793834E-2</v>
      </c>
      <c r="Y7" s="612">
        <v>0.16271705930290015</v>
      </c>
      <c r="Z7" s="612">
        <v>0.13330766437077035</v>
      </c>
      <c r="AA7" s="644">
        <v>0.12709608265099431</v>
      </c>
      <c r="AB7" s="612">
        <v>2.390158896612558E-2</v>
      </c>
      <c r="AC7" s="737">
        <v>9.1799988771402941E-2</v>
      </c>
      <c r="AD7" s="695">
        <v>0.13773950301326793</v>
      </c>
    </row>
    <row r="8" spans="1:30">
      <c r="A8" s="390"/>
      <c r="B8" s="2211"/>
      <c r="C8" s="546" t="s">
        <v>6</v>
      </c>
      <c r="D8" s="347">
        <v>165308.242</v>
      </c>
      <c r="E8" s="349">
        <v>177731.946</v>
      </c>
      <c r="F8" s="348">
        <v>189596.234</v>
      </c>
      <c r="G8" s="348">
        <v>206529.33</v>
      </c>
      <c r="H8" s="348">
        <v>215429.22099999999</v>
      </c>
      <c r="I8" s="348">
        <v>221095.90400000001</v>
      </c>
      <c r="J8" s="348">
        <v>234758.39999999999</v>
      </c>
      <c r="K8" s="348">
        <v>257035.93400000001</v>
      </c>
      <c r="L8" s="616">
        <v>276671.40299999999</v>
      </c>
      <c r="M8" s="349">
        <v>17818.333539999992</v>
      </c>
      <c r="N8" s="347">
        <v>12423.703999999998</v>
      </c>
      <c r="O8" s="347">
        <v>11864.288</v>
      </c>
      <c r="P8" s="367">
        <v>16933.09599999999</v>
      </c>
      <c r="Q8" s="367">
        <v>8899.8910000000033</v>
      </c>
      <c r="R8" s="367">
        <v>5666.6830000000191</v>
      </c>
      <c r="S8" s="347">
        <v>13662.495999999985</v>
      </c>
      <c r="T8" s="348">
        <v>22277.534000000014</v>
      </c>
      <c r="U8" s="616">
        <v>19635.468999999983</v>
      </c>
      <c r="V8" s="364">
        <v>0.12081052680856746</v>
      </c>
      <c r="W8" s="614">
        <v>7.5154776614223498E-2</v>
      </c>
      <c r="X8" s="614">
        <v>6.6753829387542971E-2</v>
      </c>
      <c r="Y8" s="363">
        <v>8.9311352038775146E-2</v>
      </c>
      <c r="Z8" s="363">
        <v>4.3092625149173745E-2</v>
      </c>
      <c r="AA8" s="548">
        <v>2.6304152118713828E-2</v>
      </c>
      <c r="AB8" s="363">
        <v>6.1794432881036025E-2</v>
      </c>
      <c r="AC8" s="548">
        <v>9.4895577751424501E-2</v>
      </c>
      <c r="AD8" s="735">
        <v>7.6391921917034297E-2</v>
      </c>
    </row>
    <row r="9" spans="1:30" ht="13.5" thickBot="1">
      <c r="A9" s="390"/>
      <c r="B9" s="2215"/>
      <c r="C9" s="549" t="s">
        <v>219</v>
      </c>
      <c r="D9" s="370">
        <v>8238.393</v>
      </c>
      <c r="E9" s="369">
        <v>8707.5859999999993</v>
      </c>
      <c r="F9" s="370">
        <v>8901.5720000000001</v>
      </c>
      <c r="G9" s="370">
        <v>9754.2860000000001</v>
      </c>
      <c r="H9" s="370">
        <v>10641.396000000001</v>
      </c>
      <c r="I9" s="360">
        <v>11398.907999999999</v>
      </c>
      <c r="J9" s="360">
        <v>12062.391</v>
      </c>
      <c r="K9" s="360">
        <v>13348.689</v>
      </c>
      <c r="L9" s="690">
        <v>14062.531000000001</v>
      </c>
      <c r="M9" s="358">
        <v>-35.850490000000718</v>
      </c>
      <c r="N9" s="348">
        <v>469.1929999999993</v>
      </c>
      <c r="O9" s="348">
        <v>193.98600000000079</v>
      </c>
      <c r="P9" s="370">
        <v>852.71399999999994</v>
      </c>
      <c r="Q9" s="370">
        <v>887.11000000000058</v>
      </c>
      <c r="R9" s="367">
        <v>757.51199999999881</v>
      </c>
      <c r="S9" s="360">
        <v>663.48300000000017</v>
      </c>
      <c r="T9" s="360">
        <v>1286.2980000000007</v>
      </c>
      <c r="U9" s="361">
        <v>713.84200000000055</v>
      </c>
      <c r="V9" s="364">
        <v>-4.3327816063581564E-3</v>
      </c>
      <c r="W9" s="614">
        <v>5.695200508157347E-2</v>
      </c>
      <c r="X9" s="614">
        <v>2.2277816147896881E-2</v>
      </c>
      <c r="Y9" s="363">
        <v>9.5793641842137539E-2</v>
      </c>
      <c r="Z9" s="363">
        <v>9.0945662245294073E-2</v>
      </c>
      <c r="AA9" s="363">
        <v>7.1185397103913695E-2</v>
      </c>
      <c r="AB9" s="694">
        <v>5.8205838664545782E-2</v>
      </c>
      <c r="AC9" s="362">
        <v>0.10663706722821377</v>
      </c>
      <c r="AD9" s="736">
        <v>5.3476562380021027E-2</v>
      </c>
    </row>
    <row r="10" spans="1:30">
      <c r="A10" s="390"/>
      <c r="B10" s="2192" t="s">
        <v>284</v>
      </c>
      <c r="C10" s="552" t="s">
        <v>298</v>
      </c>
      <c r="D10" s="360">
        <v>76096.800000000003</v>
      </c>
      <c r="E10" s="615">
        <v>78702.036999999997</v>
      </c>
      <c r="F10" s="360">
        <v>85196.62</v>
      </c>
      <c r="G10" s="360">
        <v>103944.095</v>
      </c>
      <c r="H10" s="610">
        <v>126130.787</v>
      </c>
      <c r="I10" s="610">
        <v>143376.60800000001</v>
      </c>
      <c r="J10" s="610">
        <v>159704.948</v>
      </c>
      <c r="K10" s="610">
        <v>185674.52100000001</v>
      </c>
      <c r="L10" s="691">
        <v>219524.00700000001</v>
      </c>
      <c r="M10" s="730">
        <v>2223.5175099999906</v>
      </c>
      <c r="N10" s="610">
        <v>2605.2369999999937</v>
      </c>
      <c r="O10" s="610">
        <v>6494.5829999999987</v>
      </c>
      <c r="P10" s="610">
        <v>18747.475000000006</v>
      </c>
      <c r="Q10" s="610">
        <v>22186.691999999995</v>
      </c>
      <c r="R10" s="347">
        <v>17245.821000000011</v>
      </c>
      <c r="S10" s="356">
        <v>16328.339999999997</v>
      </c>
      <c r="T10" s="610">
        <v>25969.573000000004</v>
      </c>
      <c r="U10" s="691">
        <v>33849.486000000004</v>
      </c>
      <c r="V10" s="731">
        <v>3.009907553926524E-2</v>
      </c>
      <c r="W10" s="611">
        <v>3.4235828576234396E-2</v>
      </c>
      <c r="X10" s="611">
        <v>8.2521155075058597E-2</v>
      </c>
      <c r="Y10" s="612">
        <v>0.22004951604887621</v>
      </c>
      <c r="Z10" s="612">
        <v>0.21344831565467953</v>
      </c>
      <c r="AA10" s="644">
        <v>0.13672967092483146</v>
      </c>
      <c r="AB10" s="612">
        <v>0.11388426764845766</v>
      </c>
      <c r="AC10" s="737">
        <v>0.16260969572464345</v>
      </c>
      <c r="AD10" s="695">
        <v>0.18230549790943046</v>
      </c>
    </row>
    <row r="11" spans="1:30">
      <c r="A11" s="390"/>
      <c r="B11" s="2211"/>
      <c r="C11" s="555" t="s">
        <v>248</v>
      </c>
      <c r="D11" s="367">
        <v>116888.129</v>
      </c>
      <c r="E11" s="349">
        <v>115388.64</v>
      </c>
      <c r="F11" s="347">
        <v>110142.62300000001</v>
      </c>
      <c r="G11" s="347">
        <v>105114.395</v>
      </c>
      <c r="H11" s="347">
        <v>98572.085000000006</v>
      </c>
      <c r="I11" s="347">
        <v>94279.565000000002</v>
      </c>
      <c r="J11" s="347">
        <v>88063.308000000005</v>
      </c>
      <c r="K11" s="347">
        <v>85518.41</v>
      </c>
      <c r="L11" s="692">
        <v>80481.542000000001</v>
      </c>
      <c r="M11" s="349">
        <v>10425.23434000001</v>
      </c>
      <c r="N11" s="347">
        <v>-1499.4890000000014</v>
      </c>
      <c r="O11" s="347">
        <v>-5246.0169999999925</v>
      </c>
      <c r="P11" s="347">
        <v>-5028.2280000000028</v>
      </c>
      <c r="Q11" s="347">
        <v>-6542.3099999999977</v>
      </c>
      <c r="R11" s="347">
        <v>-4292.5200000000041</v>
      </c>
      <c r="S11" s="348">
        <v>-6216.2569999999978</v>
      </c>
      <c r="T11" s="347">
        <v>-2544.898000000001</v>
      </c>
      <c r="U11" s="734">
        <v>-5036.8680000000022</v>
      </c>
      <c r="V11" s="732">
        <v>9.7923641596389513E-2</v>
      </c>
      <c r="W11" s="613">
        <v>-1.2828411343636114E-2</v>
      </c>
      <c r="X11" s="613">
        <v>-4.5463894886012976E-2</v>
      </c>
      <c r="Y11" s="548">
        <v>-4.565197253383009E-2</v>
      </c>
      <c r="Z11" s="548">
        <v>-6.2239905390693608E-2</v>
      </c>
      <c r="AA11" s="548">
        <v>-4.3547014349955199E-2</v>
      </c>
      <c r="AB11" s="694">
        <v>-6.5934298699829572E-2</v>
      </c>
      <c r="AC11" s="365">
        <v>-2.8898505606898175E-2</v>
      </c>
      <c r="AD11" s="735">
        <v>-5.8898054816500942E-2</v>
      </c>
    </row>
    <row r="12" spans="1:30" ht="13.5" thickBot="1">
      <c r="A12" s="390"/>
      <c r="B12" s="2194"/>
      <c r="C12" s="559" t="s">
        <v>249</v>
      </c>
      <c r="D12" s="370">
        <v>41176.298000000003</v>
      </c>
      <c r="E12" s="369">
        <v>51282.144</v>
      </c>
      <c r="F12" s="370">
        <v>63960.091999999997</v>
      </c>
      <c r="G12" s="370">
        <v>77920.100999999995</v>
      </c>
      <c r="H12" s="370">
        <v>81486.902000000002</v>
      </c>
      <c r="I12" s="370">
        <v>85140.626999999993</v>
      </c>
      <c r="J12" s="370">
        <v>91512.884000000005</v>
      </c>
      <c r="K12" s="370">
        <v>100139.9</v>
      </c>
      <c r="L12" s="617">
        <v>105581.149</v>
      </c>
      <c r="M12" s="369">
        <v>8242.7982800000027</v>
      </c>
      <c r="N12" s="370">
        <v>10105.845999999998</v>
      </c>
      <c r="O12" s="370">
        <v>12677.947999999997</v>
      </c>
      <c r="P12" s="370">
        <v>13960.008999999998</v>
      </c>
      <c r="Q12" s="370">
        <v>3566.8010000000068</v>
      </c>
      <c r="R12" s="348">
        <v>3653.7249999999913</v>
      </c>
      <c r="S12" s="360">
        <v>6372.2570000000123</v>
      </c>
      <c r="T12" s="370">
        <v>8627.0159999999887</v>
      </c>
      <c r="U12" s="371">
        <v>5441.2490000000107</v>
      </c>
      <c r="V12" s="364">
        <v>0.25028613266370475</v>
      </c>
      <c r="W12" s="614">
        <v>0.24542871726836632</v>
      </c>
      <c r="X12" s="614">
        <v>0.24721953902707336</v>
      </c>
      <c r="Y12" s="363">
        <v>0.21826124014956075</v>
      </c>
      <c r="Z12" s="363">
        <v>4.5775107504031687E-2</v>
      </c>
      <c r="AA12" s="551">
        <v>4.483818761449529E-2</v>
      </c>
      <c r="AB12" s="551">
        <v>7.4843905013760509E-2</v>
      </c>
      <c r="AC12" s="551">
        <v>9.4271053680266351E-2</v>
      </c>
      <c r="AD12" s="736">
        <v>5.4336473273889942E-2</v>
      </c>
    </row>
    <row r="13" spans="1:30">
      <c r="A13" s="390"/>
      <c r="B13" s="2210" t="s">
        <v>285</v>
      </c>
      <c r="C13" s="563" t="s">
        <v>220</v>
      </c>
      <c r="D13" s="356">
        <v>110761.59</v>
      </c>
      <c r="E13" s="615">
        <v>126868.561</v>
      </c>
      <c r="F13" s="348">
        <v>141324.34700000001</v>
      </c>
      <c r="G13" s="348">
        <v>164065.111</v>
      </c>
      <c r="H13" s="348">
        <v>176256.848</v>
      </c>
      <c r="I13" s="348">
        <v>183565.70300000001</v>
      </c>
      <c r="J13" s="348">
        <v>193163.06599999999</v>
      </c>
      <c r="K13" s="348">
        <v>213530.592</v>
      </c>
      <c r="L13" s="361">
        <v>240059.875</v>
      </c>
      <c r="M13" s="358">
        <v>15847.542969999995</v>
      </c>
      <c r="N13" s="348">
        <v>16106.971000000005</v>
      </c>
      <c r="O13" s="348">
        <v>14455.786000000007</v>
      </c>
      <c r="P13" s="348">
        <v>22740.763999999996</v>
      </c>
      <c r="Q13" s="348">
        <v>12191.736999999994</v>
      </c>
      <c r="R13" s="356">
        <v>7308.8550000000105</v>
      </c>
      <c r="S13" s="356">
        <v>9597.362999999983</v>
      </c>
      <c r="T13" s="610">
        <v>20367.526000000013</v>
      </c>
      <c r="U13" s="691">
        <v>26529.282999999996</v>
      </c>
      <c r="V13" s="731">
        <v>0.16696730848481231</v>
      </c>
      <c r="W13" s="611">
        <v>0.14542018582434585</v>
      </c>
      <c r="X13" s="611">
        <v>0.11394301224871627</v>
      </c>
      <c r="Y13" s="612">
        <v>0.16091186326160767</v>
      </c>
      <c r="Z13" s="612">
        <v>7.4310357184959291E-2</v>
      </c>
      <c r="AA13" s="644">
        <v>4.1467069693655309E-2</v>
      </c>
      <c r="AB13" s="612">
        <v>5.2282985564029806E-2</v>
      </c>
      <c r="AC13" s="737">
        <v>0.10544213457452582</v>
      </c>
      <c r="AD13" s="695">
        <v>0.12424113449748687</v>
      </c>
    </row>
    <row r="14" spans="1:30" ht="25.5">
      <c r="A14" s="390"/>
      <c r="B14" s="2211"/>
      <c r="C14" s="555" t="s">
        <v>221</v>
      </c>
      <c r="D14" s="348">
        <v>4562.1509999999998</v>
      </c>
      <c r="E14" s="349">
        <v>2482.2759999999998</v>
      </c>
      <c r="F14" s="348">
        <v>1436.9169999999999</v>
      </c>
      <c r="G14" s="348">
        <v>1453.88</v>
      </c>
      <c r="H14" s="348">
        <v>927.20299999999997</v>
      </c>
      <c r="I14" s="348">
        <v>418.17</v>
      </c>
      <c r="J14" s="348">
        <v>1387.671</v>
      </c>
      <c r="K14" s="348">
        <v>756.72699999999998</v>
      </c>
      <c r="L14" s="361">
        <v>277.85899999999998</v>
      </c>
      <c r="M14" s="349">
        <v>265.70899999999983</v>
      </c>
      <c r="N14" s="347">
        <v>-2079.875</v>
      </c>
      <c r="O14" s="347">
        <v>-1045.3589999999999</v>
      </c>
      <c r="P14" s="347">
        <v>16.963000000000193</v>
      </c>
      <c r="Q14" s="347">
        <v>-526.67700000000013</v>
      </c>
      <c r="R14" s="360">
        <v>-509.03299999999996</v>
      </c>
      <c r="S14" s="360">
        <v>969.50099999999998</v>
      </c>
      <c r="T14" s="347">
        <v>-630.94400000000007</v>
      </c>
      <c r="U14" s="734">
        <v>-478.86799999999999</v>
      </c>
      <c r="V14" s="364">
        <v>6.1843962981462296E-2</v>
      </c>
      <c r="W14" s="614">
        <v>-0.45589788676437937</v>
      </c>
      <c r="X14" s="614">
        <v>-0.42112923784462325</v>
      </c>
      <c r="Y14" s="363">
        <v>1.1805135578464306E-2</v>
      </c>
      <c r="Z14" s="363">
        <v>-0.36225616969763674</v>
      </c>
      <c r="AA14" s="548">
        <v>-0.5489984393924523</v>
      </c>
      <c r="AB14" s="694">
        <v>2.318437477580888</v>
      </c>
      <c r="AC14" s="365">
        <v>-0.45467837837643077</v>
      </c>
      <c r="AD14" s="735">
        <v>-0.63281474032246765</v>
      </c>
    </row>
    <row r="15" spans="1:30" ht="13.5" thickBot="1">
      <c r="A15" s="390"/>
      <c r="B15" s="2194"/>
      <c r="C15" s="565" t="s">
        <v>222</v>
      </c>
      <c r="D15" s="370">
        <v>118837.486</v>
      </c>
      <c r="E15" s="369">
        <v>116021.984</v>
      </c>
      <c r="F15" s="370">
        <v>116538.071</v>
      </c>
      <c r="G15" s="370">
        <v>121459.6</v>
      </c>
      <c r="H15" s="370">
        <v>129005.723</v>
      </c>
      <c r="I15" s="370">
        <v>138812.927</v>
      </c>
      <c r="J15" s="693">
        <v>144730.40299999999</v>
      </c>
      <c r="K15" s="693">
        <v>157045.51199999999</v>
      </c>
      <c r="L15" s="690">
        <v>165248.96400000001</v>
      </c>
      <c r="M15" s="358">
        <v>4778.2981600000057</v>
      </c>
      <c r="N15" s="348">
        <v>-2815.5020000000077</v>
      </c>
      <c r="O15" s="348">
        <v>516.08699999999953</v>
      </c>
      <c r="P15" s="348">
        <v>4921.5290000000095</v>
      </c>
      <c r="Q15" s="348">
        <v>7546.1229999999923</v>
      </c>
      <c r="R15" s="370">
        <v>9807.2039999999979</v>
      </c>
      <c r="S15" s="370">
        <v>5917.4759999999951</v>
      </c>
      <c r="T15" s="360">
        <v>12315.108999999997</v>
      </c>
      <c r="U15" s="371">
        <v>8203.4520000000193</v>
      </c>
      <c r="V15" s="364">
        <v>4.1893145571954352E-2</v>
      </c>
      <c r="W15" s="614">
        <v>-2.3692036029776056E-2</v>
      </c>
      <c r="X15" s="614">
        <v>4.4481828547251832E-3</v>
      </c>
      <c r="Y15" s="363">
        <v>4.2231083437102794E-2</v>
      </c>
      <c r="Z15" s="619">
        <v>6.212866665129798E-2</v>
      </c>
      <c r="AA15" s="363">
        <v>7.6021464567118446E-2</v>
      </c>
      <c r="AB15" s="551">
        <v>4.2629142169158321E-2</v>
      </c>
      <c r="AC15" s="551">
        <v>8.5089993150920737E-2</v>
      </c>
      <c r="AD15" s="735">
        <v>5.2236144131263172E-2</v>
      </c>
    </row>
    <row r="16" spans="1:30" ht="13.5" thickBot="1">
      <c r="A16" s="390"/>
      <c r="B16" s="620" t="s">
        <v>4</v>
      </c>
      <c r="C16" s="621"/>
      <c r="D16" s="622">
        <v>234161.22700000001</v>
      </c>
      <c r="E16" s="623">
        <v>245372.821</v>
      </c>
      <c r="F16" s="622">
        <v>259299.33499999999</v>
      </c>
      <c r="G16" s="622">
        <v>286978.59100000001</v>
      </c>
      <c r="H16" s="374">
        <v>306189.77399999998</v>
      </c>
      <c r="I16" s="622">
        <v>322796.79999999999</v>
      </c>
      <c r="J16" s="374">
        <v>339281.14</v>
      </c>
      <c r="K16" s="713">
        <v>371332.83100000001</v>
      </c>
      <c r="L16" s="643">
        <v>405586.69799999997</v>
      </c>
      <c r="M16" s="376">
        <v>20891.550130000018</v>
      </c>
      <c r="N16" s="374">
        <v>11211.593999999983</v>
      </c>
      <c r="O16" s="374">
        <v>13926.513999999996</v>
      </c>
      <c r="P16" s="374">
        <v>27679.256000000023</v>
      </c>
      <c r="Q16" s="374">
        <v>19211.182999999961</v>
      </c>
      <c r="R16" s="642">
        <v>16607.026000000013</v>
      </c>
      <c r="S16" s="374">
        <v>16484.340000000026</v>
      </c>
      <c r="T16" s="374">
        <v>32051.690999999992</v>
      </c>
      <c r="U16" s="733">
        <v>34253.866999999969</v>
      </c>
      <c r="V16" s="625">
        <v>9.795837100055535E-2</v>
      </c>
      <c r="W16" s="626">
        <v>4.7879805481203692E-2</v>
      </c>
      <c r="X16" s="626">
        <v>5.6756546805972433E-2</v>
      </c>
      <c r="Y16" s="624">
        <v>0.10674634395032299</v>
      </c>
      <c r="Z16" s="624">
        <v>6.6942913522075098E-2</v>
      </c>
      <c r="AA16" s="645">
        <v>5.4237689858316479E-2</v>
      </c>
      <c r="AB16" s="624">
        <v>5.1067234867260225E-2</v>
      </c>
      <c r="AC16" s="738">
        <v>9.4469415541341292E-2</v>
      </c>
      <c r="AD16" s="739">
        <v>9.2245727122361468E-2</v>
      </c>
    </row>
    <row r="17" spans="3:29" ht="12.75" customHeight="1">
      <c r="D17" s="385"/>
      <c r="E17" s="385"/>
      <c r="F17" s="384"/>
      <c r="G17" s="384"/>
      <c r="H17" s="384"/>
      <c r="I17" s="384"/>
      <c r="J17" s="384"/>
      <c r="K17" s="384"/>
      <c r="L17" s="384"/>
      <c r="R17" s="387"/>
      <c r="S17" s="387"/>
      <c r="T17" s="387"/>
      <c r="U17" s="387"/>
      <c r="V17" s="313"/>
      <c r="W17" s="313"/>
      <c r="AA17" s="387"/>
      <c r="AB17" s="387"/>
      <c r="AC17" s="387"/>
    </row>
    <row r="18" spans="3:29">
      <c r="D18" s="313"/>
      <c r="E18" s="313"/>
      <c r="F18" s="313"/>
      <c r="G18" s="313"/>
      <c r="H18" s="313"/>
      <c r="I18" s="313"/>
      <c r="J18" s="313"/>
      <c r="K18" s="313"/>
      <c r="L18" s="313"/>
      <c r="M18" s="627"/>
      <c r="Q18" s="313"/>
      <c r="Y18" s="313"/>
    </row>
    <row r="19" spans="3:29">
      <c r="D19" s="313"/>
      <c r="I19" s="390"/>
      <c r="J19" s="390"/>
      <c r="K19" s="390"/>
      <c r="L19" s="390"/>
      <c r="Y19" s="313"/>
      <c r="Z19" s="313"/>
    </row>
    <row r="20" spans="3:29">
      <c r="D20" s="313"/>
      <c r="E20" s="396"/>
      <c r="F20" s="396"/>
      <c r="G20" s="396"/>
      <c r="H20" s="396"/>
      <c r="I20" s="396"/>
      <c r="J20" s="396"/>
      <c r="K20" s="396"/>
      <c r="L20" s="396"/>
      <c r="O20" s="313"/>
      <c r="S20" s="313"/>
      <c r="V20" s="313"/>
      <c r="W20" s="313"/>
      <c r="X20" s="313"/>
    </row>
    <row r="21" spans="3:29">
      <c r="D21" s="393"/>
      <c r="E21" s="393"/>
      <c r="F21" s="393"/>
      <c r="G21" s="393"/>
      <c r="H21" s="393"/>
      <c r="I21" s="393"/>
      <c r="J21" s="393"/>
      <c r="K21" s="393"/>
      <c r="L21" s="393"/>
      <c r="N21" s="313"/>
      <c r="O21" s="313"/>
      <c r="P21" s="313"/>
      <c r="Q21" s="313"/>
      <c r="R21" s="313"/>
      <c r="S21" s="313"/>
      <c r="T21" s="313"/>
      <c r="U21" s="313"/>
    </row>
    <row r="22" spans="3:29">
      <c r="C22" s="394"/>
      <c r="D22" s="395"/>
      <c r="E22" s="395"/>
      <c r="F22" s="395"/>
      <c r="G22" s="641"/>
      <c r="H22" s="395"/>
      <c r="I22" s="395"/>
      <c r="J22" s="395"/>
      <c r="K22" s="395"/>
      <c r="L22" s="395"/>
      <c r="M22" s="313"/>
      <c r="N22" s="313"/>
      <c r="O22" s="313"/>
      <c r="P22" s="313"/>
      <c r="Q22" s="313"/>
      <c r="R22" s="313"/>
      <c r="S22" s="313"/>
      <c r="T22" s="313"/>
      <c r="U22" s="313"/>
    </row>
    <row r="23" spans="3:29">
      <c r="D23" s="395"/>
      <c r="E23" s="395"/>
      <c r="F23" s="395"/>
      <c r="G23" s="395"/>
      <c r="H23" s="395"/>
      <c r="I23" s="395"/>
      <c r="J23" s="395"/>
      <c r="K23" s="395"/>
      <c r="L23" s="395"/>
      <c r="Q23" s="313"/>
      <c r="U23" s="313"/>
      <c r="V23" s="313"/>
    </row>
    <row r="24" spans="3:29">
      <c r="D24" s="395"/>
      <c r="E24" s="395"/>
      <c r="F24" s="395"/>
      <c r="G24" s="395"/>
      <c r="H24" s="395"/>
      <c r="I24" s="395"/>
      <c r="J24" s="395"/>
      <c r="K24" s="395"/>
      <c r="L24" s="395"/>
      <c r="N24" s="313"/>
      <c r="S24" s="313"/>
    </row>
    <row r="25" spans="3:29">
      <c r="D25" s="397"/>
      <c r="E25" s="397"/>
      <c r="F25" s="397"/>
      <c r="G25" s="397"/>
      <c r="H25" s="397"/>
      <c r="I25" s="397"/>
      <c r="J25" s="397"/>
      <c r="K25" s="397"/>
      <c r="L25" s="397"/>
      <c r="T25" s="313"/>
      <c r="U25" s="313"/>
    </row>
    <row r="26" spans="3:29">
      <c r="D26" s="395"/>
      <c r="E26" s="395"/>
      <c r="F26" s="395"/>
      <c r="G26" s="395"/>
      <c r="H26" s="395"/>
      <c r="I26" s="395"/>
      <c r="J26" s="395"/>
      <c r="K26" s="395"/>
      <c r="L26" s="395"/>
    </row>
    <row r="27" spans="3:29">
      <c r="D27" s="398"/>
      <c r="E27" s="398"/>
      <c r="F27" s="398"/>
      <c r="G27" s="398"/>
      <c r="H27" s="398"/>
      <c r="I27" s="398"/>
      <c r="J27" s="398"/>
      <c r="K27" s="398"/>
      <c r="L27" s="398"/>
    </row>
    <row r="28" spans="3:29">
      <c r="D28" s="395"/>
      <c r="E28" s="395"/>
      <c r="F28" s="395"/>
      <c r="G28" s="395"/>
      <c r="H28" s="395"/>
      <c r="I28" s="395"/>
      <c r="J28" s="395"/>
      <c r="K28" s="395"/>
      <c r="L28" s="395"/>
    </row>
    <row r="29" spans="3:29">
      <c r="D29" s="397"/>
      <c r="E29" s="397"/>
      <c r="F29" s="397"/>
      <c r="G29" s="397"/>
      <c r="H29" s="397"/>
      <c r="I29" s="397"/>
      <c r="J29" s="397"/>
      <c r="K29" s="397"/>
      <c r="L29" s="397"/>
    </row>
    <row r="30" spans="3:29">
      <c r="D30" s="395"/>
      <c r="E30" s="395"/>
      <c r="F30" s="395"/>
      <c r="G30" s="395"/>
      <c r="H30" s="395"/>
      <c r="I30" s="395"/>
      <c r="J30" s="395"/>
      <c r="K30" s="395"/>
      <c r="L30" s="395"/>
    </row>
    <row r="31" spans="3:29">
      <c r="D31" s="395"/>
      <c r="E31" s="395"/>
      <c r="F31" s="395"/>
      <c r="G31" s="395"/>
      <c r="H31" s="395"/>
      <c r="I31" s="395"/>
      <c r="J31" s="395"/>
      <c r="K31" s="395"/>
      <c r="L31" s="395"/>
    </row>
    <row r="32" spans="3:29">
      <c r="D32" s="395"/>
      <c r="E32" s="395"/>
      <c r="F32" s="395"/>
      <c r="G32" s="395"/>
      <c r="H32" s="395"/>
      <c r="I32" s="395"/>
      <c r="J32" s="395"/>
      <c r="K32" s="395"/>
      <c r="L32" s="395"/>
    </row>
    <row r="33" spans="4:12">
      <c r="D33" s="397"/>
      <c r="E33" s="397"/>
      <c r="F33" s="397"/>
      <c r="G33" s="397"/>
      <c r="H33" s="397"/>
      <c r="I33" s="397"/>
      <c r="J33" s="397"/>
      <c r="K33" s="397"/>
      <c r="L33" s="397"/>
    </row>
    <row r="36" spans="4:12">
      <c r="D36" s="386"/>
      <c r="E36" s="386"/>
      <c r="F36" s="386"/>
      <c r="G36" s="386"/>
      <c r="H36" s="386"/>
      <c r="I36" s="386"/>
      <c r="J36" s="386"/>
      <c r="K36" s="386"/>
      <c r="L36" s="386"/>
    </row>
  </sheetData>
  <mergeCells count="9">
    <mergeCell ref="B13:B15"/>
    <mergeCell ref="AA2:AB2"/>
    <mergeCell ref="B5:C6"/>
    <mergeCell ref="B3:AB3"/>
    <mergeCell ref="B7:B9"/>
    <mergeCell ref="B10:B12"/>
    <mergeCell ref="D5:L5"/>
    <mergeCell ref="M5:U5"/>
    <mergeCell ref="V5:AD5"/>
  </mergeCells>
  <pageMargins left="0.7" right="0.7" top="0.93" bottom="0.75" header="0.3" footer="0.3"/>
  <pageSetup paperSize="9" scale="41" orientation="landscape" r:id="rId1"/>
  <ignoredErrors>
    <ignoredError sqref="S6:U6 D6:L6 M6:R6 V6:AD6"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4"/>
  <sheetViews>
    <sheetView workbookViewId="0"/>
  </sheetViews>
  <sheetFormatPr defaultColWidth="9.140625" defaultRowHeight="12.75"/>
  <cols>
    <col min="1" max="1" width="37.85546875" style="1153" customWidth="1"/>
    <col min="2" max="2" width="12.42578125" style="1153" bestFit="1" customWidth="1"/>
    <col min="3" max="3" width="7.5703125" style="1153" bestFit="1" customWidth="1"/>
    <col min="4" max="4" width="10.140625" style="1153" bestFit="1" customWidth="1"/>
    <col min="5" max="5" width="9.140625" style="1153" bestFit="1"/>
    <col min="6" max="7" width="10.140625" style="1153" bestFit="1" customWidth="1"/>
    <col min="8" max="8" width="11.140625" style="1153" bestFit="1" customWidth="1"/>
    <col min="9" max="9" width="11.28515625" style="1153" bestFit="1" customWidth="1"/>
    <col min="10" max="10" width="5.85546875" style="1153" customWidth="1"/>
    <col min="11" max="11" width="9.140625" style="1153" bestFit="1"/>
    <col min="12" max="12" width="7.5703125" style="1153" bestFit="1" customWidth="1"/>
    <col min="13" max="14" width="9.140625" style="1153" bestFit="1"/>
    <col min="15" max="15" width="10.140625" style="1153" bestFit="1" customWidth="1"/>
    <col min="16" max="16" width="11.28515625" style="1153" bestFit="1" customWidth="1"/>
    <col min="17" max="17" width="6" style="1153" customWidth="1"/>
    <col min="18" max="18" width="9.140625" style="1153" bestFit="1"/>
    <col min="19" max="19" width="6.7109375" style="1153" customWidth="1"/>
    <col min="20" max="20" width="9.140625" style="1153" bestFit="1"/>
    <col min="21" max="21" width="10.140625" style="1153" bestFit="1" customWidth="1"/>
    <col min="22" max="22" width="11.140625" style="1153" bestFit="1" customWidth="1"/>
    <col min="23" max="23" width="12.42578125" style="1153" bestFit="1" customWidth="1"/>
    <col min="24" max="24" width="10.140625" style="1153" bestFit="1" customWidth="1"/>
    <col min="25" max="25" width="11.28515625" style="1153" bestFit="1" customWidth="1"/>
    <col min="26" max="26" width="9.140625" style="1153" bestFit="1"/>
    <col min="27" max="28" width="10.140625" style="1153" bestFit="1" customWidth="1"/>
    <col min="29" max="29" width="11.140625" style="1153" bestFit="1" customWidth="1"/>
    <col min="30" max="16384" width="9.140625" style="1153"/>
  </cols>
  <sheetData>
    <row r="1" spans="1:29">
      <c r="AB1" s="2220" t="s">
        <v>483</v>
      </c>
      <c r="AC1" s="2221"/>
    </row>
    <row r="3" spans="1:29" ht="14.25">
      <c r="A3" s="2222" t="s">
        <v>484</v>
      </c>
      <c r="B3" s="2222"/>
      <c r="C3" s="2222"/>
      <c r="D3" s="2222"/>
      <c r="E3" s="2222"/>
      <c r="F3" s="2222"/>
      <c r="G3" s="2222"/>
      <c r="H3" s="2222"/>
      <c r="I3" s="2222"/>
      <c r="J3" s="2222"/>
      <c r="K3" s="2222"/>
      <c r="L3" s="2222"/>
      <c r="M3" s="2222"/>
      <c r="N3" s="2222"/>
      <c r="O3" s="2222"/>
      <c r="P3" s="2222"/>
      <c r="Q3" s="2222"/>
      <c r="R3" s="2222"/>
      <c r="S3" s="2222"/>
      <c r="T3" s="2222"/>
      <c r="U3" s="2222"/>
      <c r="V3" s="2222"/>
      <c r="W3" s="2222"/>
      <c r="X3" s="2222"/>
      <c r="Y3" s="2222"/>
      <c r="Z3" s="2222"/>
      <c r="AA3" s="2222"/>
      <c r="AB3" s="2222"/>
      <c r="AC3" s="2222"/>
    </row>
    <row r="4" spans="1:29" ht="14.25">
      <c r="A4" s="1154"/>
      <c r="B4" s="1154"/>
      <c r="C4" s="1154"/>
      <c r="D4" s="1154"/>
      <c r="E4" s="1154"/>
      <c r="F4" s="1154"/>
      <c r="G4" s="1154"/>
      <c r="H4" s="1154"/>
      <c r="I4" s="1154"/>
      <c r="J4" s="1154"/>
      <c r="K4" s="1154"/>
      <c r="L4" s="1154"/>
      <c r="M4" s="1154"/>
      <c r="N4" s="1154"/>
      <c r="O4" s="1154"/>
      <c r="P4" s="1154"/>
      <c r="Q4" s="1154"/>
      <c r="R4" s="1154"/>
      <c r="S4" s="1154"/>
      <c r="T4" s="1154"/>
      <c r="U4" s="1154"/>
      <c r="V4" s="1154"/>
      <c r="W4" s="1154"/>
      <c r="X4" s="1154"/>
      <c r="Y4" s="1154"/>
      <c r="Z4" s="1154"/>
      <c r="AA4" s="1154"/>
      <c r="AB4" s="1154"/>
      <c r="AC4" s="1154"/>
    </row>
    <row r="5" spans="1:29" ht="13.5" thickBot="1">
      <c r="AA5" s="2223" t="s">
        <v>0</v>
      </c>
      <c r="AB5" s="2223"/>
      <c r="AC5" s="2223"/>
    </row>
    <row r="6" spans="1:29" s="1155" customFormat="1" ht="12.75" customHeight="1">
      <c r="A6" s="2224" t="s">
        <v>485</v>
      </c>
      <c r="B6" s="2227" t="s">
        <v>486</v>
      </c>
      <c r="C6" s="2228"/>
      <c r="D6" s="2228"/>
      <c r="E6" s="2228"/>
      <c r="F6" s="2228"/>
      <c r="G6" s="2228"/>
      <c r="H6" s="2229"/>
      <c r="I6" s="2228" t="s">
        <v>487</v>
      </c>
      <c r="J6" s="2228"/>
      <c r="K6" s="2228"/>
      <c r="L6" s="2228"/>
      <c r="M6" s="2228"/>
      <c r="N6" s="2228"/>
      <c r="O6" s="2228"/>
      <c r="P6" s="2227" t="s">
        <v>488</v>
      </c>
      <c r="Q6" s="2228"/>
      <c r="R6" s="2228"/>
      <c r="S6" s="2228"/>
      <c r="T6" s="2228"/>
      <c r="U6" s="2228"/>
      <c r="V6" s="2229"/>
      <c r="W6" s="2233" t="s">
        <v>489</v>
      </c>
      <c r="X6" s="2233"/>
      <c r="Y6" s="2233"/>
      <c r="Z6" s="2233"/>
      <c r="AA6" s="2233"/>
      <c r="AB6" s="2233"/>
      <c r="AC6" s="2234"/>
    </row>
    <row r="7" spans="1:29" s="1155" customFormat="1" ht="13.5" thickBot="1">
      <c r="A7" s="2225"/>
      <c r="B7" s="2230"/>
      <c r="C7" s="2231"/>
      <c r="D7" s="2231"/>
      <c r="E7" s="2231"/>
      <c r="F7" s="2231"/>
      <c r="G7" s="2231"/>
      <c r="H7" s="2232"/>
      <c r="I7" s="2231"/>
      <c r="J7" s="2231"/>
      <c r="K7" s="2231"/>
      <c r="L7" s="2231"/>
      <c r="M7" s="2231"/>
      <c r="N7" s="2231"/>
      <c r="O7" s="2231"/>
      <c r="P7" s="2230"/>
      <c r="Q7" s="2231"/>
      <c r="R7" s="2231"/>
      <c r="S7" s="2231"/>
      <c r="T7" s="2231"/>
      <c r="U7" s="2231"/>
      <c r="V7" s="2232"/>
      <c r="W7" s="2235"/>
      <c r="X7" s="2235"/>
      <c r="Y7" s="2235"/>
      <c r="Z7" s="2235"/>
      <c r="AA7" s="2235"/>
      <c r="AB7" s="2235"/>
      <c r="AC7" s="2236"/>
    </row>
    <row r="8" spans="1:29" ht="13.5" thickBot="1">
      <c r="A8" s="2226"/>
      <c r="B8" s="1156" t="s">
        <v>490</v>
      </c>
      <c r="C8" s="1157" t="s">
        <v>491</v>
      </c>
      <c r="D8" s="1157" t="s">
        <v>492</v>
      </c>
      <c r="E8" s="1157" t="s">
        <v>493</v>
      </c>
      <c r="F8" s="1157" t="s">
        <v>494</v>
      </c>
      <c r="G8" s="1158" t="s">
        <v>495</v>
      </c>
      <c r="H8" s="1159" t="s">
        <v>496</v>
      </c>
      <c r="I8" s="1160" t="s">
        <v>490</v>
      </c>
      <c r="J8" s="1157" t="s">
        <v>491</v>
      </c>
      <c r="K8" s="1157" t="s">
        <v>492</v>
      </c>
      <c r="L8" s="1157" t="s">
        <v>493</v>
      </c>
      <c r="M8" s="1157" t="s">
        <v>494</v>
      </c>
      <c r="N8" s="1158" t="s">
        <v>495</v>
      </c>
      <c r="O8" s="1159" t="s">
        <v>496</v>
      </c>
      <c r="P8" s="1156" t="s">
        <v>490</v>
      </c>
      <c r="Q8" s="1157" t="s">
        <v>491</v>
      </c>
      <c r="R8" s="1157" t="s">
        <v>492</v>
      </c>
      <c r="S8" s="1157" t="s">
        <v>493</v>
      </c>
      <c r="T8" s="1157" t="s">
        <v>494</v>
      </c>
      <c r="U8" s="1158" t="s">
        <v>495</v>
      </c>
      <c r="V8" s="1159" t="s">
        <v>496</v>
      </c>
      <c r="W8" s="1160" t="s">
        <v>490</v>
      </c>
      <c r="X8" s="1157" t="s">
        <v>491</v>
      </c>
      <c r="Y8" s="1157" t="s">
        <v>492</v>
      </c>
      <c r="Z8" s="1157" t="s">
        <v>493</v>
      </c>
      <c r="AA8" s="1157" t="s">
        <v>494</v>
      </c>
      <c r="AB8" s="1158" t="s">
        <v>495</v>
      </c>
      <c r="AC8" s="1159" t="s">
        <v>496</v>
      </c>
    </row>
    <row r="9" spans="1:29">
      <c r="A9" s="1161" t="s">
        <v>12</v>
      </c>
      <c r="B9" s="1162">
        <v>2167.252</v>
      </c>
      <c r="C9" s="1163">
        <v>7.468</v>
      </c>
      <c r="D9" s="1163">
        <v>400.10700000000003</v>
      </c>
      <c r="E9" s="1163">
        <v>28.611999999999998</v>
      </c>
      <c r="F9" s="1163">
        <v>6.3250000000000002</v>
      </c>
      <c r="G9" s="1164">
        <v>261.35899999999998</v>
      </c>
      <c r="H9" s="1165">
        <v>2842.511</v>
      </c>
      <c r="I9" s="1166">
        <v>599.81700000000001</v>
      </c>
      <c r="J9" s="1163">
        <v>1.821</v>
      </c>
      <c r="K9" s="1163">
        <v>21.937000000000001</v>
      </c>
      <c r="L9" s="1163">
        <v>3.165</v>
      </c>
      <c r="M9" s="1163">
        <v>0.27600000000000002</v>
      </c>
      <c r="N9" s="1164">
        <v>7.84</v>
      </c>
      <c r="O9" s="1165">
        <v>631.69100000000003</v>
      </c>
      <c r="P9" s="1162">
        <v>1106.7180000000001</v>
      </c>
      <c r="Q9" s="1163">
        <v>3.63</v>
      </c>
      <c r="R9" s="1163">
        <v>91.400999999999996</v>
      </c>
      <c r="S9" s="1163">
        <v>5.0019999999999998</v>
      </c>
      <c r="T9" s="1163">
        <v>0.45600000000000002</v>
      </c>
      <c r="U9" s="1164">
        <v>112.06399999999999</v>
      </c>
      <c r="V9" s="1165">
        <v>1314.269</v>
      </c>
      <c r="W9" s="1166">
        <v>3873.7869999999998</v>
      </c>
      <c r="X9" s="1163">
        <v>12.919</v>
      </c>
      <c r="Y9" s="1163">
        <v>513.44500000000005</v>
      </c>
      <c r="Z9" s="1163">
        <v>36.779000000000003</v>
      </c>
      <c r="AA9" s="1163">
        <v>7.0570000000000004</v>
      </c>
      <c r="AB9" s="1164">
        <v>381.26299999999998</v>
      </c>
      <c r="AC9" s="1165">
        <v>4788.4709999999995</v>
      </c>
    </row>
    <row r="10" spans="1:29">
      <c r="A10" s="1167" t="s">
        <v>497</v>
      </c>
      <c r="B10" s="1168">
        <v>938</v>
      </c>
      <c r="C10" s="1169">
        <v>2.6269999999999998</v>
      </c>
      <c r="D10" s="1169">
        <v>122.989</v>
      </c>
      <c r="E10" s="1169">
        <v>17.356999999999999</v>
      </c>
      <c r="F10" s="1169">
        <v>0.73699999999999999</v>
      </c>
      <c r="G10" s="1170">
        <v>365.93</v>
      </c>
      <c r="H10" s="1171">
        <v>1430.2829999999999</v>
      </c>
      <c r="I10" s="1172">
        <v>993.19899999999996</v>
      </c>
      <c r="J10" s="1169">
        <v>3.5760000000000001</v>
      </c>
      <c r="K10" s="1169">
        <v>1.1719999999999999</v>
      </c>
      <c r="L10" s="1169">
        <v>1.7999999999999999E-2</v>
      </c>
      <c r="M10" s="1169">
        <v>1.2999999999999999E-2</v>
      </c>
      <c r="N10" s="1170">
        <v>0</v>
      </c>
      <c r="O10" s="1171">
        <v>997.96</v>
      </c>
      <c r="P10" s="1168">
        <v>386.11</v>
      </c>
      <c r="Q10" s="1169">
        <v>1.02</v>
      </c>
      <c r="R10" s="1169">
        <v>2.2130000000000001</v>
      </c>
      <c r="S10" s="1169">
        <v>2.9000000000000001E-2</v>
      </c>
      <c r="T10" s="1169">
        <v>1.7000000000000001E-2</v>
      </c>
      <c r="U10" s="1170">
        <v>2.7730000000000001</v>
      </c>
      <c r="V10" s="1171">
        <v>392.13299999999998</v>
      </c>
      <c r="W10" s="1172">
        <v>2317.3090000000002</v>
      </c>
      <c r="X10" s="1169">
        <v>7.2229999999999999</v>
      </c>
      <c r="Y10" s="1169">
        <v>126.374</v>
      </c>
      <c r="Z10" s="1169">
        <v>17.404</v>
      </c>
      <c r="AA10" s="1169">
        <v>0.76700000000000002</v>
      </c>
      <c r="AB10" s="1170">
        <v>368.70299999999997</v>
      </c>
      <c r="AC10" s="1171">
        <v>2820.3760000000002</v>
      </c>
    </row>
    <row r="11" spans="1:29">
      <c r="A11" s="1167" t="s">
        <v>498</v>
      </c>
      <c r="B11" s="1168">
        <v>6686.1480000000001</v>
      </c>
      <c r="C11" s="1169">
        <v>18.344999999999999</v>
      </c>
      <c r="D11" s="1169">
        <v>551.30899999999997</v>
      </c>
      <c r="E11" s="1169">
        <v>36.232999999999997</v>
      </c>
      <c r="F11" s="1169">
        <v>8.82</v>
      </c>
      <c r="G11" s="1170">
        <v>873.63699999999994</v>
      </c>
      <c r="H11" s="1171">
        <v>8138.259</v>
      </c>
      <c r="I11" s="1172">
        <v>1116.8630000000001</v>
      </c>
      <c r="J11" s="1169">
        <v>2.125</v>
      </c>
      <c r="K11" s="1169">
        <v>139.452</v>
      </c>
      <c r="L11" s="1169">
        <v>2.4769999999999999</v>
      </c>
      <c r="M11" s="1169">
        <v>4.2</v>
      </c>
      <c r="N11" s="1170">
        <v>20.146000000000001</v>
      </c>
      <c r="O11" s="1171">
        <v>1282.7860000000001</v>
      </c>
      <c r="P11" s="1168">
        <v>2974.5729999999999</v>
      </c>
      <c r="Q11" s="1169">
        <v>8.6590000000000007</v>
      </c>
      <c r="R11" s="1169">
        <v>91.991</v>
      </c>
      <c r="S11" s="1169">
        <v>6.3259999999999996</v>
      </c>
      <c r="T11" s="1169">
        <v>3.3860000000000001</v>
      </c>
      <c r="U11" s="1170">
        <v>106.86499999999999</v>
      </c>
      <c r="V11" s="1171">
        <v>3185.4740000000002</v>
      </c>
      <c r="W11" s="1172">
        <v>10777.584000000001</v>
      </c>
      <c r="X11" s="1169">
        <v>29.129000000000001</v>
      </c>
      <c r="Y11" s="1169">
        <v>782.75199999999995</v>
      </c>
      <c r="Z11" s="1169">
        <v>45.036000000000001</v>
      </c>
      <c r="AA11" s="1169">
        <v>16.405999999999999</v>
      </c>
      <c r="AB11" s="1170">
        <v>1000.648</v>
      </c>
      <c r="AC11" s="1171">
        <v>12606.519</v>
      </c>
    </row>
    <row r="12" spans="1:29" ht="25.5">
      <c r="A12" s="1167" t="s">
        <v>499</v>
      </c>
      <c r="B12" s="1168">
        <v>2110.7919999999999</v>
      </c>
      <c r="C12" s="1169">
        <v>9.2889999999999997</v>
      </c>
      <c r="D12" s="1169">
        <v>255.82499999999999</v>
      </c>
      <c r="E12" s="1169">
        <v>42.86</v>
      </c>
      <c r="F12" s="1169">
        <v>14.37</v>
      </c>
      <c r="G12" s="1170">
        <v>730.024</v>
      </c>
      <c r="H12" s="1171">
        <v>3120.3</v>
      </c>
      <c r="I12" s="1172">
        <v>422.161</v>
      </c>
      <c r="J12" s="1169">
        <v>1.34</v>
      </c>
      <c r="K12" s="1169">
        <v>98.534999999999997</v>
      </c>
      <c r="L12" s="1169">
        <v>2.6890000000000001</v>
      </c>
      <c r="M12" s="1169">
        <v>3.7360000000000002</v>
      </c>
      <c r="N12" s="1170">
        <v>3.78</v>
      </c>
      <c r="O12" s="1171">
        <v>529.55200000000002</v>
      </c>
      <c r="P12" s="1168">
        <v>1721.1210000000001</v>
      </c>
      <c r="Q12" s="1169">
        <v>6.1959999999999997</v>
      </c>
      <c r="R12" s="1169">
        <v>5.39</v>
      </c>
      <c r="S12" s="1169">
        <v>7.0000000000000001E-3</v>
      </c>
      <c r="T12" s="1169">
        <v>0.77</v>
      </c>
      <c r="U12" s="1170">
        <v>108.417</v>
      </c>
      <c r="V12" s="1171">
        <v>1841.894</v>
      </c>
      <c r="W12" s="1172">
        <v>4254.0739999999996</v>
      </c>
      <c r="X12" s="1169">
        <v>16.824999999999999</v>
      </c>
      <c r="Y12" s="1169">
        <v>359.75</v>
      </c>
      <c r="Z12" s="1169">
        <v>45.555999999999997</v>
      </c>
      <c r="AA12" s="1169">
        <v>18.876000000000001</v>
      </c>
      <c r="AB12" s="1170">
        <v>842.221</v>
      </c>
      <c r="AC12" s="1171">
        <v>5491.7460000000001</v>
      </c>
    </row>
    <row r="13" spans="1:29" ht="38.25">
      <c r="A13" s="1167" t="s">
        <v>500</v>
      </c>
      <c r="B13" s="1168">
        <v>3502.1970000000001</v>
      </c>
      <c r="C13" s="1169">
        <v>11.747999999999999</v>
      </c>
      <c r="D13" s="1169">
        <v>451.274</v>
      </c>
      <c r="E13" s="1169">
        <v>25.009</v>
      </c>
      <c r="F13" s="1169">
        <v>8.9510000000000005</v>
      </c>
      <c r="G13" s="1170">
        <v>361.00200000000001</v>
      </c>
      <c r="H13" s="1171">
        <v>4335.1719999999996</v>
      </c>
      <c r="I13" s="1172">
        <v>952.14800000000002</v>
      </c>
      <c r="J13" s="1169">
        <v>2.847</v>
      </c>
      <c r="K13" s="1169">
        <v>29.46</v>
      </c>
      <c r="L13" s="1169">
        <v>1.5</v>
      </c>
      <c r="M13" s="1169">
        <v>0.105</v>
      </c>
      <c r="N13" s="1170">
        <v>20.565000000000001</v>
      </c>
      <c r="O13" s="1171">
        <v>1005.125</v>
      </c>
      <c r="P13" s="1168">
        <v>1336.0930000000001</v>
      </c>
      <c r="Q13" s="1169">
        <v>4.28</v>
      </c>
      <c r="R13" s="1169">
        <v>24.79</v>
      </c>
      <c r="S13" s="1169">
        <v>0.71099999999999997</v>
      </c>
      <c r="T13" s="1169">
        <v>4.9219999999999997</v>
      </c>
      <c r="U13" s="1170">
        <v>151.363</v>
      </c>
      <c r="V13" s="1171">
        <v>1521.4480000000001</v>
      </c>
      <c r="W13" s="1172">
        <v>5790.4380000000001</v>
      </c>
      <c r="X13" s="1169">
        <v>18.875</v>
      </c>
      <c r="Y13" s="1169">
        <v>505.524</v>
      </c>
      <c r="Z13" s="1169">
        <v>27.22</v>
      </c>
      <c r="AA13" s="1169">
        <v>13.978</v>
      </c>
      <c r="AB13" s="1170">
        <v>532.92999999999995</v>
      </c>
      <c r="AC13" s="1171">
        <v>6861.7449999999999</v>
      </c>
    </row>
    <row r="14" spans="1:29" ht="25.5">
      <c r="A14" s="1167" t="s">
        <v>501</v>
      </c>
      <c r="B14" s="1168">
        <v>3629.0079999999998</v>
      </c>
      <c r="C14" s="1169">
        <v>12.487</v>
      </c>
      <c r="D14" s="1169">
        <v>89.015000000000001</v>
      </c>
      <c r="E14" s="1169">
        <v>3.9049999999999998</v>
      </c>
      <c r="F14" s="1169">
        <v>40.386000000000003</v>
      </c>
      <c r="G14" s="1170">
        <v>1601.2550000000001</v>
      </c>
      <c r="H14" s="1171">
        <v>5372.1509999999998</v>
      </c>
      <c r="I14" s="1172">
        <v>1230.6679999999999</v>
      </c>
      <c r="J14" s="1169">
        <v>4.7690000000000001</v>
      </c>
      <c r="K14" s="1169">
        <v>11.179</v>
      </c>
      <c r="L14" s="1169">
        <v>0.94899999999999995</v>
      </c>
      <c r="M14" s="1169">
        <v>0.33100000000000002</v>
      </c>
      <c r="N14" s="1170">
        <v>174.696</v>
      </c>
      <c r="O14" s="1171">
        <v>1421.643</v>
      </c>
      <c r="P14" s="1168">
        <v>5979.4110000000001</v>
      </c>
      <c r="Q14" s="1169">
        <v>15.824</v>
      </c>
      <c r="R14" s="1169">
        <v>11.121</v>
      </c>
      <c r="S14" s="1169">
        <v>0.91800000000000004</v>
      </c>
      <c r="T14" s="1169">
        <v>0.25700000000000001</v>
      </c>
      <c r="U14" s="1170">
        <v>970.923</v>
      </c>
      <c r="V14" s="1171">
        <v>6977.5360000000001</v>
      </c>
      <c r="W14" s="1172">
        <v>10839.087</v>
      </c>
      <c r="X14" s="1169">
        <v>33.08</v>
      </c>
      <c r="Y14" s="1169">
        <v>111.315</v>
      </c>
      <c r="Z14" s="1169">
        <v>5.7720000000000002</v>
      </c>
      <c r="AA14" s="1169">
        <v>40.973999999999997</v>
      </c>
      <c r="AB14" s="1170">
        <v>2746.8739999999998</v>
      </c>
      <c r="AC14" s="1171">
        <v>13771.33</v>
      </c>
    </row>
    <row r="15" spans="1:29">
      <c r="A15" s="1167" t="s">
        <v>502</v>
      </c>
      <c r="B15" s="1168">
        <v>2952.39</v>
      </c>
      <c r="C15" s="1169">
        <v>8.74</v>
      </c>
      <c r="D15" s="1169">
        <v>232.251</v>
      </c>
      <c r="E15" s="1169">
        <v>36.47</v>
      </c>
      <c r="F15" s="1169">
        <v>8.734</v>
      </c>
      <c r="G15" s="1170">
        <v>540.95699999999999</v>
      </c>
      <c r="H15" s="1171">
        <v>3743.0720000000001</v>
      </c>
      <c r="I15" s="1172">
        <v>896.49599999999998</v>
      </c>
      <c r="J15" s="1169">
        <v>7.1459999999999999</v>
      </c>
      <c r="K15" s="1169">
        <v>15.411</v>
      </c>
      <c r="L15" s="1169">
        <v>0.48199999999999998</v>
      </c>
      <c r="M15" s="1169">
        <v>2.5529999999999999</v>
      </c>
      <c r="N15" s="1170">
        <v>36.884999999999998</v>
      </c>
      <c r="O15" s="1171">
        <v>958.49099999999999</v>
      </c>
      <c r="P15" s="1168">
        <v>3504.723</v>
      </c>
      <c r="Q15" s="1169">
        <v>14.090999999999999</v>
      </c>
      <c r="R15" s="1169">
        <v>624.86199999999997</v>
      </c>
      <c r="S15" s="1169">
        <v>18.544</v>
      </c>
      <c r="T15" s="1169">
        <v>6.28</v>
      </c>
      <c r="U15" s="1170">
        <v>127.783</v>
      </c>
      <c r="V15" s="1171">
        <v>4277.7389999999996</v>
      </c>
      <c r="W15" s="1172">
        <v>7353.6090000000004</v>
      </c>
      <c r="X15" s="1169">
        <v>29.977</v>
      </c>
      <c r="Y15" s="1169">
        <v>872.524</v>
      </c>
      <c r="Z15" s="1169">
        <v>55.496000000000002</v>
      </c>
      <c r="AA15" s="1169">
        <v>17.567</v>
      </c>
      <c r="AB15" s="1170">
        <v>705.625</v>
      </c>
      <c r="AC15" s="1171">
        <v>8979.3019999999997</v>
      </c>
    </row>
    <row r="16" spans="1:29" ht="25.5">
      <c r="A16" s="1167" t="s">
        <v>503</v>
      </c>
      <c r="B16" s="1168">
        <v>1914.4169999999999</v>
      </c>
      <c r="C16" s="1169">
        <v>8.7409999999999997</v>
      </c>
      <c r="D16" s="1169">
        <v>945.41099999999994</v>
      </c>
      <c r="E16" s="1169">
        <v>153.70599999999999</v>
      </c>
      <c r="F16" s="1169">
        <v>2.3279999999999998</v>
      </c>
      <c r="G16" s="1170">
        <v>543.505</v>
      </c>
      <c r="H16" s="1171">
        <v>3414.402</v>
      </c>
      <c r="I16" s="1172">
        <v>1184.0029999999999</v>
      </c>
      <c r="J16" s="1169">
        <v>3.94</v>
      </c>
      <c r="K16" s="1169">
        <v>0</v>
      </c>
      <c r="L16" s="1169">
        <v>0</v>
      </c>
      <c r="M16" s="1169">
        <v>8.9999999999999993E-3</v>
      </c>
      <c r="N16" s="1170">
        <v>368.01900000000001</v>
      </c>
      <c r="O16" s="1171">
        <v>1555.971</v>
      </c>
      <c r="P16" s="1168">
        <v>2924.7919999999999</v>
      </c>
      <c r="Q16" s="1169">
        <v>9.1479999999999997</v>
      </c>
      <c r="R16" s="1169">
        <v>359.44299999999998</v>
      </c>
      <c r="S16" s="1169">
        <v>0.78100000000000003</v>
      </c>
      <c r="T16" s="1169">
        <v>3.3000000000000002E-2</v>
      </c>
      <c r="U16" s="1170">
        <v>97.149000000000001</v>
      </c>
      <c r="V16" s="1171">
        <v>3390.5650000000001</v>
      </c>
      <c r="W16" s="1172">
        <v>6023.2120000000004</v>
      </c>
      <c r="X16" s="1169">
        <v>21.829000000000001</v>
      </c>
      <c r="Y16" s="1169">
        <v>1304.854</v>
      </c>
      <c r="Z16" s="1169">
        <v>154.48699999999999</v>
      </c>
      <c r="AA16" s="1169">
        <v>2.37</v>
      </c>
      <c r="AB16" s="1170">
        <v>1008.673</v>
      </c>
      <c r="AC16" s="1171">
        <v>8360.9380000000001</v>
      </c>
    </row>
    <row r="17" spans="1:29" ht="38.25">
      <c r="A17" s="1167" t="s">
        <v>504</v>
      </c>
      <c r="B17" s="1168">
        <v>590.44299999999998</v>
      </c>
      <c r="C17" s="1169">
        <v>1.117</v>
      </c>
      <c r="D17" s="1169">
        <v>18.405999999999999</v>
      </c>
      <c r="E17" s="1169">
        <v>2.855</v>
      </c>
      <c r="F17" s="1169">
        <v>3.306</v>
      </c>
      <c r="G17" s="1170">
        <v>128.42400000000001</v>
      </c>
      <c r="H17" s="1171">
        <v>741.69600000000003</v>
      </c>
      <c r="I17" s="1172">
        <v>92.445999999999998</v>
      </c>
      <c r="J17" s="1169">
        <v>0.124</v>
      </c>
      <c r="K17" s="1169">
        <v>0.41</v>
      </c>
      <c r="L17" s="1169">
        <v>0.04</v>
      </c>
      <c r="M17" s="1169">
        <v>1.2E-2</v>
      </c>
      <c r="N17" s="1170">
        <v>0</v>
      </c>
      <c r="O17" s="1171">
        <v>92.992000000000004</v>
      </c>
      <c r="P17" s="1168">
        <v>61.920999999999999</v>
      </c>
      <c r="Q17" s="1169">
        <v>0.24099999999999999</v>
      </c>
      <c r="R17" s="1169">
        <v>8.3000000000000004E-2</v>
      </c>
      <c r="S17" s="1169">
        <v>4.0000000000000001E-3</v>
      </c>
      <c r="T17" s="1169">
        <v>2.5000000000000001E-2</v>
      </c>
      <c r="U17" s="1170">
        <v>0</v>
      </c>
      <c r="V17" s="1171">
        <v>62.27</v>
      </c>
      <c r="W17" s="1172">
        <v>744.81</v>
      </c>
      <c r="X17" s="1169">
        <v>1.482</v>
      </c>
      <c r="Y17" s="1169">
        <v>18.899000000000001</v>
      </c>
      <c r="Z17" s="1169">
        <v>2.899</v>
      </c>
      <c r="AA17" s="1169">
        <v>3.343</v>
      </c>
      <c r="AB17" s="1170">
        <v>128.42400000000001</v>
      </c>
      <c r="AC17" s="1171">
        <v>896.95799999999997</v>
      </c>
    </row>
    <row r="18" spans="1:29">
      <c r="A18" s="1167" t="s">
        <v>14</v>
      </c>
      <c r="B18" s="1168">
        <v>14858.681</v>
      </c>
      <c r="C18" s="1169">
        <v>53.225000000000001</v>
      </c>
      <c r="D18" s="1169">
        <v>2001.86</v>
      </c>
      <c r="E18" s="1169">
        <v>115.24299999999999</v>
      </c>
      <c r="F18" s="1169">
        <v>19.853999999999999</v>
      </c>
      <c r="G18" s="1170">
        <v>7443.7030000000004</v>
      </c>
      <c r="H18" s="1171">
        <v>24377.323</v>
      </c>
      <c r="I18" s="1172">
        <v>1591.954</v>
      </c>
      <c r="J18" s="1169">
        <v>6.8650000000000002</v>
      </c>
      <c r="K18" s="1169">
        <v>100.14</v>
      </c>
      <c r="L18" s="1169">
        <v>3.7669999999999999</v>
      </c>
      <c r="M18" s="1169">
        <v>1.6890000000000001</v>
      </c>
      <c r="N18" s="1170">
        <v>1157.33</v>
      </c>
      <c r="O18" s="1171">
        <v>2857.9780000000001</v>
      </c>
      <c r="P18" s="1168">
        <v>1755.597</v>
      </c>
      <c r="Q18" s="1169">
        <v>6.1310000000000002</v>
      </c>
      <c r="R18" s="1169">
        <v>46.265000000000001</v>
      </c>
      <c r="S18" s="1169">
        <v>2.1619999999999999</v>
      </c>
      <c r="T18" s="1169">
        <v>0.69399999999999995</v>
      </c>
      <c r="U18" s="1170">
        <v>2198.36</v>
      </c>
      <c r="V18" s="1171">
        <v>4007.047</v>
      </c>
      <c r="W18" s="1172">
        <v>18206.232</v>
      </c>
      <c r="X18" s="1169">
        <v>66.221000000000004</v>
      </c>
      <c r="Y18" s="1169">
        <v>2148.2649999999999</v>
      </c>
      <c r="Z18" s="1169">
        <v>121.172</v>
      </c>
      <c r="AA18" s="1169">
        <v>22.236999999999998</v>
      </c>
      <c r="AB18" s="1170">
        <v>10799.393</v>
      </c>
      <c r="AC18" s="1171">
        <v>31242.348000000002</v>
      </c>
    </row>
    <row r="19" spans="1:29" ht="25.5">
      <c r="A19" s="1167" t="s">
        <v>505</v>
      </c>
      <c r="B19" s="1168">
        <v>33853.292999999998</v>
      </c>
      <c r="C19" s="1169">
        <v>92.346999999999994</v>
      </c>
      <c r="D19" s="1169">
        <v>2452.7249999999999</v>
      </c>
      <c r="E19" s="1169">
        <v>249.303</v>
      </c>
      <c r="F19" s="1169">
        <v>115.361</v>
      </c>
      <c r="G19" s="1170">
        <v>12194.53</v>
      </c>
      <c r="H19" s="1171">
        <v>48708.256000000001</v>
      </c>
      <c r="I19" s="1172">
        <v>7166.3639999999996</v>
      </c>
      <c r="J19" s="1169">
        <v>21.268999999999998</v>
      </c>
      <c r="K19" s="1169">
        <v>452.81299999999999</v>
      </c>
      <c r="L19" s="1169">
        <v>32.042999999999999</v>
      </c>
      <c r="M19" s="1169">
        <v>14.526</v>
      </c>
      <c r="N19" s="1170">
        <v>497.45800000000003</v>
      </c>
      <c r="O19" s="1171">
        <v>8152.43</v>
      </c>
      <c r="P19" s="1168">
        <v>9508.5650000000005</v>
      </c>
      <c r="Q19" s="1169">
        <v>21.885999999999999</v>
      </c>
      <c r="R19" s="1169">
        <v>319.41899999999998</v>
      </c>
      <c r="S19" s="1169">
        <v>108.57</v>
      </c>
      <c r="T19" s="1169">
        <v>63.246000000000002</v>
      </c>
      <c r="U19" s="1170">
        <v>5835.7619999999997</v>
      </c>
      <c r="V19" s="1171">
        <v>15748.878000000001</v>
      </c>
      <c r="W19" s="1172">
        <v>50528.222000000002</v>
      </c>
      <c r="X19" s="1169">
        <v>135.50200000000001</v>
      </c>
      <c r="Y19" s="1169">
        <v>3224.9569999999999</v>
      </c>
      <c r="Z19" s="1169">
        <v>389.916</v>
      </c>
      <c r="AA19" s="1169">
        <v>193.13300000000001</v>
      </c>
      <c r="AB19" s="1170">
        <v>18527.75</v>
      </c>
      <c r="AC19" s="1171">
        <v>72609.563999999998</v>
      </c>
    </row>
    <row r="20" spans="1:29">
      <c r="A20" s="1167" t="s">
        <v>506</v>
      </c>
      <c r="B20" s="1168">
        <v>5141.7030000000004</v>
      </c>
      <c r="C20" s="1169">
        <v>19.687000000000001</v>
      </c>
      <c r="D20" s="1169">
        <v>810.50900000000001</v>
      </c>
      <c r="E20" s="1169">
        <v>50.335000000000001</v>
      </c>
      <c r="F20" s="1169">
        <v>51.125999999999998</v>
      </c>
      <c r="G20" s="1170">
        <v>3536.3490000000002</v>
      </c>
      <c r="H20" s="1171">
        <v>9559.3739999999998</v>
      </c>
      <c r="I20" s="1172">
        <v>1360.1210000000001</v>
      </c>
      <c r="J20" s="1169">
        <v>5.4249999999999998</v>
      </c>
      <c r="K20" s="1169">
        <v>163.351</v>
      </c>
      <c r="L20" s="1169">
        <v>7.069</v>
      </c>
      <c r="M20" s="1169">
        <v>1.056</v>
      </c>
      <c r="N20" s="1170">
        <v>47.878999999999998</v>
      </c>
      <c r="O20" s="1171">
        <v>1577.8320000000001</v>
      </c>
      <c r="P20" s="1168">
        <v>2923.5120000000002</v>
      </c>
      <c r="Q20" s="1169">
        <v>6.4050000000000002</v>
      </c>
      <c r="R20" s="1169">
        <v>29.164000000000001</v>
      </c>
      <c r="S20" s="1169">
        <v>1.6919999999999999</v>
      </c>
      <c r="T20" s="1169">
        <v>0.88400000000000001</v>
      </c>
      <c r="U20" s="1170">
        <v>315.56</v>
      </c>
      <c r="V20" s="1171">
        <v>3275.5250000000001</v>
      </c>
      <c r="W20" s="1172">
        <v>9425.3359999999993</v>
      </c>
      <c r="X20" s="1169">
        <v>31.516999999999999</v>
      </c>
      <c r="Y20" s="1169">
        <v>1003.024</v>
      </c>
      <c r="Z20" s="1169">
        <v>59.095999999999997</v>
      </c>
      <c r="AA20" s="1169">
        <v>53.066000000000003</v>
      </c>
      <c r="AB20" s="1170">
        <v>3899.788</v>
      </c>
      <c r="AC20" s="1171">
        <v>14412.731</v>
      </c>
    </row>
    <row r="21" spans="1:29" ht="25.5">
      <c r="A21" s="1167" t="s">
        <v>16</v>
      </c>
      <c r="B21" s="1168">
        <v>2683.6419999999998</v>
      </c>
      <c r="C21" s="1169">
        <v>11.214</v>
      </c>
      <c r="D21" s="1169">
        <v>307.07499999999999</v>
      </c>
      <c r="E21" s="1169">
        <v>28.998000000000001</v>
      </c>
      <c r="F21" s="1169">
        <v>13.11</v>
      </c>
      <c r="G21" s="1170">
        <v>110.724</v>
      </c>
      <c r="H21" s="1171">
        <v>3125.7649999999999</v>
      </c>
      <c r="I21" s="1172">
        <v>1433.0260000000001</v>
      </c>
      <c r="J21" s="1169">
        <v>3.5910000000000002</v>
      </c>
      <c r="K21" s="1169">
        <v>48.039000000000001</v>
      </c>
      <c r="L21" s="1169">
        <v>2.504</v>
      </c>
      <c r="M21" s="1169">
        <v>0.24199999999999999</v>
      </c>
      <c r="N21" s="1170">
        <v>2.6080000000000001</v>
      </c>
      <c r="O21" s="1171">
        <v>1487.5060000000001</v>
      </c>
      <c r="P21" s="1168">
        <v>1105.2180000000001</v>
      </c>
      <c r="Q21" s="1169">
        <v>3.395</v>
      </c>
      <c r="R21" s="1169">
        <v>14.263999999999999</v>
      </c>
      <c r="S21" s="1169">
        <v>0.52500000000000002</v>
      </c>
      <c r="T21" s="1169">
        <v>0.98599999999999999</v>
      </c>
      <c r="U21" s="1170">
        <v>64.998000000000005</v>
      </c>
      <c r="V21" s="1171">
        <v>1188.8610000000001</v>
      </c>
      <c r="W21" s="1172">
        <v>5221.8860000000004</v>
      </c>
      <c r="X21" s="1169">
        <v>18.2</v>
      </c>
      <c r="Y21" s="1169">
        <v>369.37799999999999</v>
      </c>
      <c r="Z21" s="1169">
        <v>32.027000000000001</v>
      </c>
      <c r="AA21" s="1169">
        <v>14.337999999999999</v>
      </c>
      <c r="AB21" s="1170">
        <v>178.33</v>
      </c>
      <c r="AC21" s="1171">
        <v>5802.1319999999996</v>
      </c>
    </row>
    <row r="22" spans="1:29">
      <c r="A22" s="1167" t="s">
        <v>507</v>
      </c>
      <c r="B22" s="1168">
        <v>1076.0709999999999</v>
      </c>
      <c r="C22" s="1169">
        <v>3.383</v>
      </c>
      <c r="D22" s="1169">
        <v>21.641999999999999</v>
      </c>
      <c r="E22" s="1169">
        <v>4.2519999999999998</v>
      </c>
      <c r="F22" s="1169">
        <v>11.395</v>
      </c>
      <c r="G22" s="1170">
        <v>328.36</v>
      </c>
      <c r="H22" s="1171">
        <v>1440.8510000000001</v>
      </c>
      <c r="I22" s="1172">
        <v>427.44099999999997</v>
      </c>
      <c r="J22" s="1169">
        <v>1.1519999999999999</v>
      </c>
      <c r="K22" s="1169">
        <v>0.29099999999999998</v>
      </c>
      <c r="L22" s="1169">
        <v>6.0000000000000001E-3</v>
      </c>
      <c r="M22" s="1169">
        <v>5.5E-2</v>
      </c>
      <c r="N22" s="1170">
        <v>93.281999999999996</v>
      </c>
      <c r="O22" s="1171">
        <v>522.221</v>
      </c>
      <c r="P22" s="1168">
        <v>368.82</v>
      </c>
      <c r="Q22" s="1169">
        <v>2.7749999999999999</v>
      </c>
      <c r="R22" s="1169">
        <v>120.032</v>
      </c>
      <c r="S22" s="1169">
        <v>24.462</v>
      </c>
      <c r="T22" s="1169">
        <v>0.47399999999999998</v>
      </c>
      <c r="U22" s="1170">
        <v>450.64600000000002</v>
      </c>
      <c r="V22" s="1171">
        <v>942.74699999999996</v>
      </c>
      <c r="W22" s="1172">
        <v>1872.3320000000001</v>
      </c>
      <c r="X22" s="1169">
        <v>7.31</v>
      </c>
      <c r="Y22" s="1169">
        <v>141.965</v>
      </c>
      <c r="Z22" s="1169">
        <v>28.72</v>
      </c>
      <c r="AA22" s="1169">
        <v>11.923999999999999</v>
      </c>
      <c r="AB22" s="1170">
        <v>872.28800000000001</v>
      </c>
      <c r="AC22" s="1171">
        <v>2905.819</v>
      </c>
    </row>
    <row r="23" spans="1:29" ht="25.5">
      <c r="A23" s="1167" t="s">
        <v>508</v>
      </c>
      <c r="B23" s="1168">
        <v>32943.811999999998</v>
      </c>
      <c r="C23" s="1169">
        <v>27.434999999999999</v>
      </c>
      <c r="D23" s="1169">
        <v>0.38800000000000001</v>
      </c>
      <c r="E23" s="1169">
        <v>43.912999999999997</v>
      </c>
      <c r="F23" s="1169">
        <v>25279.415000000001</v>
      </c>
      <c r="G23" s="1170">
        <v>470.86700000000002</v>
      </c>
      <c r="H23" s="1171">
        <v>58721.917000000001</v>
      </c>
      <c r="I23" s="1172">
        <v>258.25700000000001</v>
      </c>
      <c r="J23" s="1169">
        <v>1.3180000000000001</v>
      </c>
      <c r="K23" s="1169">
        <v>0</v>
      </c>
      <c r="L23" s="1169">
        <v>0</v>
      </c>
      <c r="M23" s="1169">
        <v>8.2330000000000005</v>
      </c>
      <c r="N23" s="1170">
        <v>689.95899999999995</v>
      </c>
      <c r="O23" s="1171">
        <v>957.76700000000005</v>
      </c>
      <c r="P23" s="1168">
        <v>59377.603000000003</v>
      </c>
      <c r="Q23" s="1169">
        <v>43.850999999999999</v>
      </c>
      <c r="R23" s="1169">
        <v>4.008</v>
      </c>
      <c r="S23" s="1169">
        <v>0</v>
      </c>
      <c r="T23" s="1169">
        <v>1816.0640000000001</v>
      </c>
      <c r="U23" s="1170">
        <v>325.62099999999998</v>
      </c>
      <c r="V23" s="1171">
        <v>61567.146999999997</v>
      </c>
      <c r="W23" s="1172">
        <v>92579.672000000006</v>
      </c>
      <c r="X23" s="1169">
        <v>72.603999999999999</v>
      </c>
      <c r="Y23" s="1169">
        <v>4.3959999999999999</v>
      </c>
      <c r="Z23" s="1169">
        <v>43.912999999999997</v>
      </c>
      <c r="AA23" s="1169">
        <v>27103.712</v>
      </c>
      <c r="AB23" s="1170">
        <v>1486.4469999999999</v>
      </c>
      <c r="AC23" s="1171">
        <v>121246.83100000001</v>
      </c>
    </row>
    <row r="24" spans="1:29">
      <c r="A24" s="1167" t="s">
        <v>509</v>
      </c>
      <c r="B24" s="1168">
        <v>2807.2739999999999</v>
      </c>
      <c r="C24" s="1169">
        <v>6.1740000000000004</v>
      </c>
      <c r="D24" s="1169">
        <v>491.72500000000002</v>
      </c>
      <c r="E24" s="1169">
        <v>7.3230000000000004</v>
      </c>
      <c r="F24" s="1169">
        <v>108.092</v>
      </c>
      <c r="G24" s="1170">
        <v>138.869</v>
      </c>
      <c r="H24" s="1171">
        <v>3552.134</v>
      </c>
      <c r="I24" s="1172">
        <v>3600.4459999999999</v>
      </c>
      <c r="J24" s="1169">
        <v>8.6329999999999991</v>
      </c>
      <c r="K24" s="1169">
        <v>39.924999999999997</v>
      </c>
      <c r="L24" s="1169">
        <v>4.8739999999999997</v>
      </c>
      <c r="M24" s="1169">
        <v>0.16200000000000001</v>
      </c>
      <c r="N24" s="1170">
        <v>12.297000000000001</v>
      </c>
      <c r="O24" s="1171">
        <v>3661.4630000000002</v>
      </c>
      <c r="P24" s="1168">
        <v>591.52099999999996</v>
      </c>
      <c r="Q24" s="1169">
        <v>1.6819999999999999</v>
      </c>
      <c r="R24" s="1169">
        <v>16.766999999999999</v>
      </c>
      <c r="S24" s="1169">
        <v>3.25</v>
      </c>
      <c r="T24" s="1169">
        <v>0.20200000000000001</v>
      </c>
      <c r="U24" s="1170">
        <v>344.55900000000003</v>
      </c>
      <c r="V24" s="1171">
        <v>954.73099999999999</v>
      </c>
      <c r="W24" s="1172">
        <v>6999.241</v>
      </c>
      <c r="X24" s="1169">
        <v>16.489000000000001</v>
      </c>
      <c r="Y24" s="1169">
        <v>548.41700000000003</v>
      </c>
      <c r="Z24" s="1169">
        <v>15.446999999999999</v>
      </c>
      <c r="AA24" s="1169">
        <v>108.456</v>
      </c>
      <c r="AB24" s="1170">
        <v>495.72500000000002</v>
      </c>
      <c r="AC24" s="1171">
        <v>8168.3280000000004</v>
      </c>
    </row>
    <row r="25" spans="1:29">
      <c r="A25" s="1167" t="s">
        <v>510</v>
      </c>
      <c r="B25" s="1168">
        <v>3227.163</v>
      </c>
      <c r="C25" s="1169">
        <v>8.2309999999999999</v>
      </c>
      <c r="D25" s="1169">
        <v>348.30200000000002</v>
      </c>
      <c r="E25" s="1169">
        <v>29.344999999999999</v>
      </c>
      <c r="F25" s="1169">
        <v>10.496</v>
      </c>
      <c r="G25" s="1170">
        <v>626.51800000000003</v>
      </c>
      <c r="H25" s="1171">
        <v>4220.71</v>
      </c>
      <c r="I25" s="1172">
        <v>498.5</v>
      </c>
      <c r="J25" s="1169">
        <v>1.5129999999999999</v>
      </c>
      <c r="K25" s="1169">
        <v>5.157</v>
      </c>
      <c r="L25" s="1169">
        <v>0.27900000000000003</v>
      </c>
      <c r="M25" s="1169">
        <v>0.52200000000000002</v>
      </c>
      <c r="N25" s="1170">
        <v>29.109000000000002</v>
      </c>
      <c r="O25" s="1171">
        <v>534.80100000000004</v>
      </c>
      <c r="P25" s="1168">
        <v>479.70499999999998</v>
      </c>
      <c r="Q25" s="1169">
        <v>1.222</v>
      </c>
      <c r="R25" s="1169">
        <v>2.8570000000000002</v>
      </c>
      <c r="S25" s="1169">
        <v>7.0999999999999994E-2</v>
      </c>
      <c r="T25" s="1169">
        <v>0.34499999999999997</v>
      </c>
      <c r="U25" s="1170">
        <v>238.99600000000001</v>
      </c>
      <c r="V25" s="1171">
        <v>723.125</v>
      </c>
      <c r="W25" s="1172">
        <v>4205.3680000000004</v>
      </c>
      <c r="X25" s="1169">
        <v>10.965999999999999</v>
      </c>
      <c r="Y25" s="1169">
        <v>356.31599999999997</v>
      </c>
      <c r="Z25" s="1169">
        <v>29.695</v>
      </c>
      <c r="AA25" s="1169">
        <v>11.363</v>
      </c>
      <c r="AB25" s="1170">
        <v>894.62300000000005</v>
      </c>
      <c r="AC25" s="1171">
        <v>5478.6360000000004</v>
      </c>
    </row>
    <row r="26" spans="1:29" ht="25.5">
      <c r="A26" s="1167" t="s">
        <v>511</v>
      </c>
      <c r="B26" s="1168">
        <v>968.99300000000005</v>
      </c>
      <c r="C26" s="1169">
        <v>3.5950000000000002</v>
      </c>
      <c r="D26" s="1169">
        <v>151.68700000000001</v>
      </c>
      <c r="E26" s="1169">
        <v>9.5670000000000002</v>
      </c>
      <c r="F26" s="1169">
        <v>29.248999999999999</v>
      </c>
      <c r="G26" s="1170">
        <v>546.38900000000001</v>
      </c>
      <c r="H26" s="1171">
        <v>1699.913</v>
      </c>
      <c r="I26" s="1172">
        <v>189.29599999999999</v>
      </c>
      <c r="J26" s="1169">
        <v>0.90700000000000003</v>
      </c>
      <c r="K26" s="1169">
        <v>5.7919999999999998</v>
      </c>
      <c r="L26" s="1169">
        <v>0.34300000000000003</v>
      </c>
      <c r="M26" s="1169">
        <v>0.122</v>
      </c>
      <c r="N26" s="1170">
        <v>770.20299999999997</v>
      </c>
      <c r="O26" s="1171">
        <v>966.32</v>
      </c>
      <c r="P26" s="1168">
        <v>373.45100000000002</v>
      </c>
      <c r="Q26" s="1169">
        <v>1.131</v>
      </c>
      <c r="R26" s="1169">
        <v>9.9440000000000008</v>
      </c>
      <c r="S26" s="1169">
        <v>1.0049999999999999</v>
      </c>
      <c r="T26" s="1169">
        <v>0.40600000000000003</v>
      </c>
      <c r="U26" s="1170">
        <v>72.528999999999996</v>
      </c>
      <c r="V26" s="1171">
        <v>457.46100000000001</v>
      </c>
      <c r="W26" s="1172">
        <v>1531.74</v>
      </c>
      <c r="X26" s="1169">
        <v>5.633</v>
      </c>
      <c r="Y26" s="1169">
        <v>167.423</v>
      </c>
      <c r="Z26" s="1169">
        <v>10.914999999999999</v>
      </c>
      <c r="AA26" s="1169">
        <v>29.777000000000001</v>
      </c>
      <c r="AB26" s="1170">
        <v>1389.1210000000001</v>
      </c>
      <c r="AC26" s="1171">
        <v>3123.694</v>
      </c>
    </row>
    <row r="27" spans="1:29" ht="25.5">
      <c r="A27" s="1167" t="s">
        <v>512</v>
      </c>
      <c r="B27" s="1168">
        <v>114.03700000000001</v>
      </c>
      <c r="C27" s="1169">
        <v>156.857</v>
      </c>
      <c r="D27" s="1169">
        <v>2.4009999999999998</v>
      </c>
      <c r="E27" s="1169">
        <v>1.7949999999999999</v>
      </c>
      <c r="F27" s="1169">
        <v>32797.178</v>
      </c>
      <c r="G27" s="1170">
        <v>1107.29</v>
      </c>
      <c r="H27" s="1171">
        <v>34177.762999999999</v>
      </c>
      <c r="I27" s="1172">
        <v>1550.4839999999999</v>
      </c>
      <c r="J27" s="1169">
        <v>27.536000000000001</v>
      </c>
      <c r="K27" s="1169">
        <v>0</v>
      </c>
      <c r="L27" s="1169">
        <v>0</v>
      </c>
      <c r="M27" s="1169">
        <v>3722.5169999999998</v>
      </c>
      <c r="N27" s="1170">
        <v>0</v>
      </c>
      <c r="O27" s="1171">
        <v>5300.5370000000003</v>
      </c>
      <c r="P27" s="1168">
        <v>237.65100000000001</v>
      </c>
      <c r="Q27" s="1169">
        <v>164.07</v>
      </c>
      <c r="R27" s="1169">
        <v>0</v>
      </c>
      <c r="S27" s="1169">
        <v>0</v>
      </c>
      <c r="T27" s="1169">
        <v>7715.9040000000005</v>
      </c>
      <c r="U27" s="1170">
        <v>2.6429999999999998</v>
      </c>
      <c r="V27" s="1171">
        <v>8120.268</v>
      </c>
      <c r="W27" s="1172">
        <v>1902.172</v>
      </c>
      <c r="X27" s="1169">
        <v>348.46300000000002</v>
      </c>
      <c r="Y27" s="1169">
        <v>2.4009999999999998</v>
      </c>
      <c r="Z27" s="1169">
        <v>1.7949999999999999</v>
      </c>
      <c r="AA27" s="1169">
        <v>44235.599000000002</v>
      </c>
      <c r="AB27" s="1170">
        <v>1109.933</v>
      </c>
      <c r="AC27" s="1171">
        <v>47598.567999999999</v>
      </c>
    </row>
    <row r="28" spans="1:29">
      <c r="A28" s="1167" t="s">
        <v>513</v>
      </c>
      <c r="B28" s="1168">
        <v>622.00199999999995</v>
      </c>
      <c r="C28" s="1169">
        <v>1.514</v>
      </c>
      <c r="D28" s="1169">
        <v>1.1839999999999999</v>
      </c>
      <c r="E28" s="1169">
        <v>0.746</v>
      </c>
      <c r="F28" s="1169">
        <v>3.0720000000000001</v>
      </c>
      <c r="G28" s="1170">
        <v>59.253</v>
      </c>
      <c r="H28" s="1171">
        <v>687.02499999999998</v>
      </c>
      <c r="I28" s="1172">
        <v>372.12</v>
      </c>
      <c r="J28" s="1169">
        <v>1.337</v>
      </c>
      <c r="K28" s="1169">
        <v>2.6619999999999999</v>
      </c>
      <c r="L28" s="1169">
        <v>3.7999999999999999E-2</v>
      </c>
      <c r="M28" s="1169">
        <v>1.7999999999999999E-2</v>
      </c>
      <c r="N28" s="1170">
        <v>94.409000000000006</v>
      </c>
      <c r="O28" s="1171">
        <v>470.54599999999999</v>
      </c>
      <c r="P28" s="1168">
        <v>84.462999999999994</v>
      </c>
      <c r="Q28" s="1169">
        <v>0.32900000000000001</v>
      </c>
      <c r="R28" s="1169">
        <v>0</v>
      </c>
      <c r="S28" s="1169">
        <v>0</v>
      </c>
      <c r="T28" s="1169">
        <v>0.152</v>
      </c>
      <c r="U28" s="1170">
        <v>13.08</v>
      </c>
      <c r="V28" s="1171">
        <v>98.024000000000001</v>
      </c>
      <c r="W28" s="1172">
        <v>1078.585</v>
      </c>
      <c r="X28" s="1169">
        <v>3.18</v>
      </c>
      <c r="Y28" s="1169">
        <v>3.8460000000000001</v>
      </c>
      <c r="Z28" s="1169">
        <v>0.78400000000000003</v>
      </c>
      <c r="AA28" s="1169">
        <v>3.242</v>
      </c>
      <c r="AB28" s="1170">
        <v>166.74199999999999</v>
      </c>
      <c r="AC28" s="1171">
        <v>1255.595</v>
      </c>
    </row>
    <row r="29" spans="1:29" ht="25.5">
      <c r="A29" s="1167" t="s">
        <v>514</v>
      </c>
      <c r="B29" s="1168">
        <v>2084.8739999999998</v>
      </c>
      <c r="C29" s="1169">
        <v>2.4039999999999999</v>
      </c>
      <c r="D29" s="1169">
        <v>4.6230000000000002</v>
      </c>
      <c r="E29" s="1169">
        <v>0.43</v>
      </c>
      <c r="F29" s="1169">
        <v>1.6020000000000001</v>
      </c>
      <c r="G29" s="1170">
        <v>140.72399999999999</v>
      </c>
      <c r="H29" s="1171">
        <v>2234.2269999999999</v>
      </c>
      <c r="I29" s="1172">
        <v>213.791</v>
      </c>
      <c r="J29" s="1169">
        <v>0.876</v>
      </c>
      <c r="K29" s="1169">
        <v>0</v>
      </c>
      <c r="L29" s="1169">
        <v>0</v>
      </c>
      <c r="M29" s="1169">
        <v>8.9999999999999993E-3</v>
      </c>
      <c r="N29" s="1170">
        <v>0</v>
      </c>
      <c r="O29" s="1171">
        <v>214.67599999999999</v>
      </c>
      <c r="P29" s="1168">
        <v>402.88900000000001</v>
      </c>
      <c r="Q29" s="1169">
        <v>0.52</v>
      </c>
      <c r="R29" s="1169">
        <v>1.6519999999999999</v>
      </c>
      <c r="S29" s="1169">
        <v>7.0000000000000001E-3</v>
      </c>
      <c r="T29" s="1169">
        <v>0</v>
      </c>
      <c r="U29" s="1170">
        <v>0.25700000000000001</v>
      </c>
      <c r="V29" s="1171">
        <v>405.31799999999998</v>
      </c>
      <c r="W29" s="1172">
        <v>2701.5540000000001</v>
      </c>
      <c r="X29" s="1169">
        <v>3.8</v>
      </c>
      <c r="Y29" s="1169">
        <v>6.2750000000000004</v>
      </c>
      <c r="Z29" s="1169">
        <v>0.437</v>
      </c>
      <c r="AA29" s="1169">
        <v>1.611</v>
      </c>
      <c r="AB29" s="1170">
        <v>140.98099999999999</v>
      </c>
      <c r="AC29" s="1171">
        <v>2854.221</v>
      </c>
    </row>
    <row r="30" spans="1:29">
      <c r="A30" s="1167" t="s">
        <v>515</v>
      </c>
      <c r="B30" s="1168">
        <v>623.72799999999995</v>
      </c>
      <c r="C30" s="1169">
        <v>2.0099999999999998</v>
      </c>
      <c r="D30" s="1169">
        <v>32.247</v>
      </c>
      <c r="E30" s="1169">
        <v>0.52800000000000002</v>
      </c>
      <c r="F30" s="1169">
        <v>2.8410000000000002</v>
      </c>
      <c r="G30" s="1170">
        <v>461.79700000000003</v>
      </c>
      <c r="H30" s="1171">
        <v>1122.623</v>
      </c>
      <c r="I30" s="1172">
        <v>25.79</v>
      </c>
      <c r="J30" s="1169">
        <v>6.7000000000000004E-2</v>
      </c>
      <c r="K30" s="1169">
        <v>1.8460000000000001</v>
      </c>
      <c r="L30" s="1169">
        <v>0.23599999999999999</v>
      </c>
      <c r="M30" s="1169">
        <v>4.3999999999999997E-2</v>
      </c>
      <c r="N30" s="1170">
        <v>68.617000000000004</v>
      </c>
      <c r="O30" s="1171">
        <v>96.364000000000004</v>
      </c>
      <c r="P30" s="1168">
        <v>91.695999999999998</v>
      </c>
      <c r="Q30" s="1169">
        <v>0.25</v>
      </c>
      <c r="R30" s="1169">
        <v>0.246</v>
      </c>
      <c r="S30" s="1169">
        <v>1.7000000000000001E-2</v>
      </c>
      <c r="T30" s="1169">
        <v>3.2000000000000001E-2</v>
      </c>
      <c r="U30" s="1170">
        <v>33.018000000000001</v>
      </c>
      <c r="V30" s="1171">
        <v>125.242</v>
      </c>
      <c r="W30" s="1172">
        <v>741.21400000000006</v>
      </c>
      <c r="X30" s="1169">
        <v>2.327</v>
      </c>
      <c r="Y30" s="1169">
        <v>34.338999999999999</v>
      </c>
      <c r="Z30" s="1169">
        <v>0.78100000000000003</v>
      </c>
      <c r="AA30" s="1169">
        <v>2.9169999999999998</v>
      </c>
      <c r="AB30" s="1170">
        <v>563.43200000000002</v>
      </c>
      <c r="AC30" s="1171">
        <v>1344.229</v>
      </c>
    </row>
    <row r="31" spans="1:29">
      <c r="A31" s="1167" t="s">
        <v>516</v>
      </c>
      <c r="B31" s="1168">
        <v>288.03100000000001</v>
      </c>
      <c r="C31" s="1169">
        <v>1.786</v>
      </c>
      <c r="D31" s="1169">
        <v>42.701999999999998</v>
      </c>
      <c r="E31" s="1169">
        <v>6.8460000000000001</v>
      </c>
      <c r="F31" s="1169">
        <v>70.997</v>
      </c>
      <c r="G31" s="1170">
        <v>28.951000000000001</v>
      </c>
      <c r="H31" s="1171">
        <v>432.46699999999998</v>
      </c>
      <c r="I31" s="1172">
        <v>36.923000000000002</v>
      </c>
      <c r="J31" s="1169">
        <v>0.124</v>
      </c>
      <c r="K31" s="1169">
        <v>0.58499999999999996</v>
      </c>
      <c r="L31" s="1169">
        <v>0.27600000000000002</v>
      </c>
      <c r="M31" s="1169">
        <v>3.4000000000000002E-2</v>
      </c>
      <c r="N31" s="1170">
        <v>5.1280000000000001</v>
      </c>
      <c r="O31" s="1171">
        <v>42.793999999999997</v>
      </c>
      <c r="P31" s="1168">
        <v>32.116999999999997</v>
      </c>
      <c r="Q31" s="1169">
        <v>0.29399999999999998</v>
      </c>
      <c r="R31" s="1169">
        <v>2.657</v>
      </c>
      <c r="S31" s="1169">
        <v>0.112</v>
      </c>
      <c r="T31" s="1169">
        <v>13.064</v>
      </c>
      <c r="U31" s="1170">
        <v>7.681</v>
      </c>
      <c r="V31" s="1171">
        <v>55.813000000000002</v>
      </c>
      <c r="W31" s="1172">
        <v>357.07100000000003</v>
      </c>
      <c r="X31" s="1169">
        <v>2.2040000000000002</v>
      </c>
      <c r="Y31" s="1169">
        <v>45.944000000000003</v>
      </c>
      <c r="Z31" s="1169">
        <v>7.234</v>
      </c>
      <c r="AA31" s="1169">
        <v>84.094999999999999</v>
      </c>
      <c r="AB31" s="1170">
        <v>41.76</v>
      </c>
      <c r="AC31" s="1171">
        <v>531.07399999999996</v>
      </c>
    </row>
    <row r="32" spans="1:29" ht="25.5">
      <c r="A32" s="1167" t="s">
        <v>517</v>
      </c>
      <c r="B32" s="1168">
        <v>0.38500000000000001</v>
      </c>
      <c r="C32" s="1169">
        <v>2E-3</v>
      </c>
      <c r="D32" s="1169">
        <v>0</v>
      </c>
      <c r="E32" s="1169">
        <v>0</v>
      </c>
      <c r="F32" s="1169">
        <v>7.0000000000000001E-3</v>
      </c>
      <c r="G32" s="1170">
        <v>0</v>
      </c>
      <c r="H32" s="1171">
        <v>0.39400000000000002</v>
      </c>
      <c r="I32" s="1172">
        <v>0</v>
      </c>
      <c r="J32" s="1169">
        <v>0</v>
      </c>
      <c r="K32" s="1169">
        <v>0</v>
      </c>
      <c r="L32" s="1169">
        <v>0</v>
      </c>
      <c r="M32" s="1169">
        <v>0</v>
      </c>
      <c r="N32" s="1170">
        <v>0</v>
      </c>
      <c r="O32" s="1171">
        <v>0</v>
      </c>
      <c r="P32" s="1168">
        <v>0</v>
      </c>
      <c r="Q32" s="1169">
        <v>0</v>
      </c>
      <c r="R32" s="1169">
        <v>0</v>
      </c>
      <c r="S32" s="1169">
        <v>0</v>
      </c>
      <c r="T32" s="1169">
        <v>0</v>
      </c>
      <c r="U32" s="1170">
        <v>0</v>
      </c>
      <c r="V32" s="1171">
        <v>0</v>
      </c>
      <c r="W32" s="1172">
        <v>0.38500000000000001</v>
      </c>
      <c r="X32" s="1169">
        <v>2E-3</v>
      </c>
      <c r="Y32" s="1169">
        <v>0</v>
      </c>
      <c r="Z32" s="1169">
        <v>0</v>
      </c>
      <c r="AA32" s="1169">
        <v>7.0000000000000001E-3</v>
      </c>
      <c r="AB32" s="1170">
        <v>0</v>
      </c>
      <c r="AC32" s="1171">
        <v>0.39400000000000002</v>
      </c>
    </row>
    <row r="33" spans="1:29" ht="25.5">
      <c r="A33" s="1167" t="s">
        <v>518</v>
      </c>
      <c r="B33" s="1168">
        <v>1E-3</v>
      </c>
      <c r="C33" s="1169">
        <v>0</v>
      </c>
      <c r="D33" s="1169">
        <v>0</v>
      </c>
      <c r="E33" s="1169">
        <v>0</v>
      </c>
      <c r="F33" s="1169">
        <v>47.043999999999997</v>
      </c>
      <c r="G33" s="1170">
        <v>0</v>
      </c>
      <c r="H33" s="1171">
        <v>47.045000000000002</v>
      </c>
      <c r="I33" s="1172">
        <v>0</v>
      </c>
      <c r="J33" s="1169">
        <v>0</v>
      </c>
      <c r="K33" s="1169">
        <v>0</v>
      </c>
      <c r="L33" s="1169">
        <v>0</v>
      </c>
      <c r="M33" s="1169">
        <v>0</v>
      </c>
      <c r="N33" s="1170">
        <v>0</v>
      </c>
      <c r="O33" s="1171">
        <v>0</v>
      </c>
      <c r="P33" s="1168">
        <v>392.71300000000002</v>
      </c>
      <c r="Q33" s="1169">
        <v>4.0350000000000001</v>
      </c>
      <c r="R33" s="1169">
        <v>9.6590000000000007</v>
      </c>
      <c r="S33" s="1169">
        <v>0</v>
      </c>
      <c r="T33" s="1169">
        <v>8.0000000000000002E-3</v>
      </c>
      <c r="U33" s="1170">
        <v>1709.7950000000001</v>
      </c>
      <c r="V33" s="1171">
        <v>2116.21</v>
      </c>
      <c r="W33" s="1172">
        <v>392.714</v>
      </c>
      <c r="X33" s="1169">
        <v>4.0350000000000001</v>
      </c>
      <c r="Y33" s="1169">
        <v>9.6590000000000007</v>
      </c>
      <c r="Z33" s="1169">
        <v>0</v>
      </c>
      <c r="AA33" s="1169">
        <v>47.052</v>
      </c>
      <c r="AB33" s="1170">
        <v>1709.7950000000001</v>
      </c>
      <c r="AC33" s="1171">
        <v>2163.2550000000001</v>
      </c>
    </row>
    <row r="34" spans="1:29" ht="25.5">
      <c r="A34" s="1167" t="s">
        <v>519</v>
      </c>
      <c r="B34" s="1168">
        <v>3855.31</v>
      </c>
      <c r="C34" s="1169">
        <v>6.5650000000000004</v>
      </c>
      <c r="D34" s="1169">
        <v>15.76</v>
      </c>
      <c r="E34" s="1169">
        <v>0.45800000000000002</v>
      </c>
      <c r="F34" s="1169">
        <v>0.34200000000000003</v>
      </c>
      <c r="G34" s="1170">
        <v>0</v>
      </c>
      <c r="H34" s="1171">
        <v>3877.9769999999999</v>
      </c>
      <c r="I34" s="1172">
        <v>39743.415999999997</v>
      </c>
      <c r="J34" s="1169">
        <v>95.87</v>
      </c>
      <c r="K34" s="1169">
        <v>378.38499999999999</v>
      </c>
      <c r="L34" s="1169">
        <v>14.393000000000001</v>
      </c>
      <c r="M34" s="1169">
        <v>0.90800000000000003</v>
      </c>
      <c r="N34" s="1170">
        <v>158.05600000000001</v>
      </c>
      <c r="O34" s="1171">
        <v>40376.635000000002</v>
      </c>
      <c r="P34" s="1168">
        <v>7290.48</v>
      </c>
      <c r="Q34" s="1169">
        <v>15.667</v>
      </c>
      <c r="R34" s="1169">
        <v>89.269000000000005</v>
      </c>
      <c r="S34" s="1169">
        <v>6.5620000000000003</v>
      </c>
      <c r="T34" s="1169">
        <v>0.379</v>
      </c>
      <c r="U34" s="1170">
        <v>12.384</v>
      </c>
      <c r="V34" s="1171">
        <v>7408.1790000000001</v>
      </c>
      <c r="W34" s="1172">
        <v>50889.205999999998</v>
      </c>
      <c r="X34" s="1169">
        <v>118.102</v>
      </c>
      <c r="Y34" s="1169">
        <v>483.41399999999999</v>
      </c>
      <c r="Z34" s="1169">
        <v>21.413</v>
      </c>
      <c r="AA34" s="1169">
        <v>1.629</v>
      </c>
      <c r="AB34" s="1170">
        <v>170.44</v>
      </c>
      <c r="AC34" s="1171">
        <v>51662.790999999997</v>
      </c>
    </row>
    <row r="35" spans="1:29" ht="25.5">
      <c r="A35" s="1167" t="s">
        <v>520</v>
      </c>
      <c r="B35" s="1168">
        <v>29.032</v>
      </c>
      <c r="C35" s="1169">
        <v>5.0999999999999997E-2</v>
      </c>
      <c r="D35" s="1169">
        <v>0</v>
      </c>
      <c r="E35" s="1169">
        <v>0</v>
      </c>
      <c r="F35" s="1169">
        <v>2E-3</v>
      </c>
      <c r="G35" s="1170">
        <v>0</v>
      </c>
      <c r="H35" s="1171">
        <v>29.085000000000001</v>
      </c>
      <c r="I35" s="1172">
        <v>687.34799999999996</v>
      </c>
      <c r="J35" s="1169">
        <v>1.6559999999999999</v>
      </c>
      <c r="K35" s="1169">
        <v>10.613</v>
      </c>
      <c r="L35" s="1169">
        <v>0.26200000000000001</v>
      </c>
      <c r="M35" s="1169">
        <v>1.2E-2</v>
      </c>
      <c r="N35" s="1170">
        <v>0</v>
      </c>
      <c r="O35" s="1171">
        <v>699.62900000000002</v>
      </c>
      <c r="P35" s="1168">
        <v>69.543999999999997</v>
      </c>
      <c r="Q35" s="1169">
        <v>0.154</v>
      </c>
      <c r="R35" s="1169">
        <v>0</v>
      </c>
      <c r="S35" s="1169">
        <v>0</v>
      </c>
      <c r="T35" s="1169">
        <v>0</v>
      </c>
      <c r="U35" s="1170">
        <v>0</v>
      </c>
      <c r="V35" s="1171">
        <v>69.697999999999993</v>
      </c>
      <c r="W35" s="1172">
        <v>785.92399999999998</v>
      </c>
      <c r="X35" s="1169">
        <v>1.861</v>
      </c>
      <c r="Y35" s="1169">
        <v>10.613</v>
      </c>
      <c r="Z35" s="1169">
        <v>0.26200000000000001</v>
      </c>
      <c r="AA35" s="1169">
        <v>1.4E-2</v>
      </c>
      <c r="AB35" s="1170">
        <v>0</v>
      </c>
      <c r="AC35" s="1171">
        <v>798.41200000000003</v>
      </c>
    </row>
    <row r="36" spans="1:29">
      <c r="A36" s="1167" t="s">
        <v>7</v>
      </c>
      <c r="B36" s="1168">
        <v>68117.536999999997</v>
      </c>
      <c r="C36" s="1169">
        <v>250.75</v>
      </c>
      <c r="D36" s="1169">
        <v>1708.9469999999999</v>
      </c>
      <c r="E36" s="1169">
        <v>106.592</v>
      </c>
      <c r="F36" s="1169">
        <v>15.268000000000001</v>
      </c>
      <c r="G36" s="1170">
        <v>0.56699999999999995</v>
      </c>
      <c r="H36" s="1171">
        <v>70093.069000000003</v>
      </c>
      <c r="I36" s="1172">
        <v>23636.698</v>
      </c>
      <c r="J36" s="1169">
        <v>82.423000000000002</v>
      </c>
      <c r="K36" s="1169">
        <v>378.709</v>
      </c>
      <c r="L36" s="1169">
        <v>15.879</v>
      </c>
      <c r="M36" s="1169">
        <v>1.3959999999999999</v>
      </c>
      <c r="N36" s="1170">
        <v>0.13300000000000001</v>
      </c>
      <c r="O36" s="1171">
        <v>24099.359</v>
      </c>
      <c r="P36" s="1168">
        <v>906.95699999999999</v>
      </c>
      <c r="Q36" s="1169">
        <v>3.4020000000000001</v>
      </c>
      <c r="R36" s="1169">
        <v>29.712</v>
      </c>
      <c r="S36" s="1169">
        <v>0.748</v>
      </c>
      <c r="T36" s="1169">
        <v>0.95799999999999996</v>
      </c>
      <c r="U36" s="1170">
        <v>0</v>
      </c>
      <c r="V36" s="1171">
        <v>941.029</v>
      </c>
      <c r="W36" s="1172">
        <v>92661.191999999995</v>
      </c>
      <c r="X36" s="1169">
        <v>336.57499999999999</v>
      </c>
      <c r="Y36" s="1169">
        <v>2117.3679999999999</v>
      </c>
      <c r="Z36" s="1169">
        <v>123.21899999999999</v>
      </c>
      <c r="AA36" s="1169">
        <v>17.622</v>
      </c>
      <c r="AB36" s="1170">
        <v>0.7</v>
      </c>
      <c r="AC36" s="1171">
        <v>95133.456999999995</v>
      </c>
    </row>
    <row r="37" spans="1:29">
      <c r="A37" s="1167" t="s">
        <v>521</v>
      </c>
      <c r="B37" s="1168">
        <v>6307.0569999999998</v>
      </c>
      <c r="C37" s="1169">
        <v>10.839</v>
      </c>
      <c r="D37" s="1169">
        <v>194.107</v>
      </c>
      <c r="E37" s="1169">
        <v>10.566000000000001</v>
      </c>
      <c r="F37" s="1169">
        <v>15.968</v>
      </c>
      <c r="G37" s="1170">
        <v>7031.7730000000001</v>
      </c>
      <c r="H37" s="1171">
        <v>13559.744000000001</v>
      </c>
      <c r="I37" s="1172">
        <v>2E-3</v>
      </c>
      <c r="J37" s="1169">
        <v>0</v>
      </c>
      <c r="K37" s="1169">
        <v>0</v>
      </c>
      <c r="L37" s="1169">
        <v>0</v>
      </c>
      <c r="M37" s="1169">
        <v>0</v>
      </c>
      <c r="N37" s="1170">
        <v>0</v>
      </c>
      <c r="O37" s="1171">
        <v>2E-3</v>
      </c>
      <c r="P37" s="1168">
        <v>1.4999999999999999E-2</v>
      </c>
      <c r="Q37" s="1169">
        <v>0</v>
      </c>
      <c r="R37" s="1169">
        <v>4.0000000000000001E-3</v>
      </c>
      <c r="S37" s="1169">
        <v>0</v>
      </c>
      <c r="T37" s="1169">
        <v>0</v>
      </c>
      <c r="U37" s="1170">
        <v>0</v>
      </c>
      <c r="V37" s="1171">
        <v>1.9E-2</v>
      </c>
      <c r="W37" s="1172">
        <v>6307.0739999999996</v>
      </c>
      <c r="X37" s="1169">
        <v>10.839</v>
      </c>
      <c r="Y37" s="1169">
        <v>194.11099999999999</v>
      </c>
      <c r="Z37" s="1169">
        <v>10.566000000000001</v>
      </c>
      <c r="AA37" s="1169">
        <v>15.968</v>
      </c>
      <c r="AB37" s="1170">
        <v>7031.7730000000001</v>
      </c>
      <c r="AC37" s="1171">
        <v>13559.764999999999</v>
      </c>
    </row>
    <row r="38" spans="1:29" ht="25.5">
      <c r="A38" s="1167" t="s">
        <v>522</v>
      </c>
      <c r="B38" s="1168">
        <v>11739.572</v>
      </c>
      <c r="C38" s="1169">
        <v>27.893999999999998</v>
      </c>
      <c r="D38" s="1169">
        <v>326.07799999999997</v>
      </c>
      <c r="E38" s="1169">
        <v>26.977</v>
      </c>
      <c r="F38" s="1169">
        <v>67.813999999999993</v>
      </c>
      <c r="G38" s="1170">
        <v>10221.594999999999</v>
      </c>
      <c r="H38" s="1171">
        <v>22382.953000000001</v>
      </c>
      <c r="I38" s="1172">
        <v>0</v>
      </c>
      <c r="J38" s="1169">
        <v>0</v>
      </c>
      <c r="K38" s="1169">
        <v>0</v>
      </c>
      <c r="L38" s="1169">
        <v>0</v>
      </c>
      <c r="M38" s="1169">
        <v>0</v>
      </c>
      <c r="N38" s="1170">
        <v>0</v>
      </c>
      <c r="O38" s="1171">
        <v>0</v>
      </c>
      <c r="P38" s="1168">
        <v>0.42199999999999999</v>
      </c>
      <c r="Q38" s="1169">
        <v>0</v>
      </c>
      <c r="R38" s="1169">
        <v>7.1999999999999995E-2</v>
      </c>
      <c r="S38" s="1169">
        <v>0</v>
      </c>
      <c r="T38" s="1169">
        <v>749.35400000000004</v>
      </c>
      <c r="U38" s="1170">
        <v>14.08</v>
      </c>
      <c r="V38" s="1171">
        <v>763.928</v>
      </c>
      <c r="W38" s="1172">
        <v>11739.994000000001</v>
      </c>
      <c r="X38" s="1169">
        <v>27.893999999999998</v>
      </c>
      <c r="Y38" s="1169">
        <v>326.14999999999998</v>
      </c>
      <c r="Z38" s="1169">
        <v>26.977</v>
      </c>
      <c r="AA38" s="1169">
        <v>817.16800000000001</v>
      </c>
      <c r="AB38" s="1170">
        <v>10235.674999999999</v>
      </c>
      <c r="AC38" s="1171">
        <v>23146.881000000001</v>
      </c>
    </row>
    <row r="39" spans="1:29">
      <c r="A39" s="1167" t="s">
        <v>9</v>
      </c>
      <c r="B39" s="1168">
        <v>62.59</v>
      </c>
      <c r="C39" s="1169">
        <v>0.24199999999999999</v>
      </c>
      <c r="D39" s="1169">
        <v>0</v>
      </c>
      <c r="E39" s="1169">
        <v>0</v>
      </c>
      <c r="F39" s="1169">
        <v>0</v>
      </c>
      <c r="G39" s="1170">
        <v>0</v>
      </c>
      <c r="H39" s="1171">
        <v>62.832000000000001</v>
      </c>
      <c r="I39" s="1172">
        <v>250.20500000000001</v>
      </c>
      <c r="J39" s="1169">
        <v>0.76100000000000001</v>
      </c>
      <c r="K39" s="1169">
        <v>0.73399999999999999</v>
      </c>
      <c r="L39" s="1169">
        <v>6.2E-2</v>
      </c>
      <c r="M39" s="1169">
        <v>0.10100000000000001</v>
      </c>
      <c r="N39" s="1170">
        <v>0</v>
      </c>
      <c r="O39" s="1171">
        <v>251.80099999999999</v>
      </c>
      <c r="P39" s="1168">
        <v>1.627</v>
      </c>
      <c r="Q39" s="1169">
        <v>8.0000000000000002E-3</v>
      </c>
      <c r="R39" s="1169">
        <v>0.28199999999999997</v>
      </c>
      <c r="S39" s="1169">
        <v>6.0000000000000001E-3</v>
      </c>
      <c r="T39" s="1169">
        <v>1E-3</v>
      </c>
      <c r="U39" s="1170">
        <v>0</v>
      </c>
      <c r="V39" s="1171">
        <v>1.9179999999999999</v>
      </c>
      <c r="W39" s="1172">
        <v>314.42200000000003</v>
      </c>
      <c r="X39" s="1169">
        <v>1.0109999999999999</v>
      </c>
      <c r="Y39" s="1169">
        <v>1.016</v>
      </c>
      <c r="Z39" s="1169">
        <v>6.8000000000000005E-2</v>
      </c>
      <c r="AA39" s="1169">
        <v>0.10199999999999999</v>
      </c>
      <c r="AB39" s="1170">
        <v>0</v>
      </c>
      <c r="AC39" s="1171">
        <v>316.55099999999999</v>
      </c>
    </row>
    <row r="40" spans="1:29">
      <c r="A40" s="1167" t="s">
        <v>10</v>
      </c>
      <c r="B40" s="1168">
        <v>125.056</v>
      </c>
      <c r="C40" s="1169">
        <v>2.3029999999999999</v>
      </c>
      <c r="D40" s="1169">
        <v>24.594999999999999</v>
      </c>
      <c r="E40" s="1169">
        <v>2.3260000000000001</v>
      </c>
      <c r="F40" s="1169">
        <v>246.97300000000001</v>
      </c>
      <c r="G40" s="1170">
        <v>5.4109999999999996</v>
      </c>
      <c r="H40" s="1171">
        <v>404.33800000000002</v>
      </c>
      <c r="I40" s="1172">
        <v>958.49900000000002</v>
      </c>
      <c r="J40" s="1169">
        <v>4.4210000000000003</v>
      </c>
      <c r="K40" s="1169">
        <v>128.47499999999999</v>
      </c>
      <c r="L40" s="1169">
        <v>3.4929999999999999</v>
      </c>
      <c r="M40" s="1169">
        <v>11.085000000000001</v>
      </c>
      <c r="N40" s="1170">
        <v>12.297000000000001</v>
      </c>
      <c r="O40" s="1171">
        <v>1114.777</v>
      </c>
      <c r="P40" s="1168">
        <v>1397.133</v>
      </c>
      <c r="Q40" s="1169">
        <v>3.956</v>
      </c>
      <c r="R40" s="1169">
        <v>29.434000000000001</v>
      </c>
      <c r="S40" s="1169">
        <v>5.625</v>
      </c>
      <c r="T40" s="1169">
        <v>15.462999999999999</v>
      </c>
      <c r="U40" s="1170">
        <v>2.3E-2</v>
      </c>
      <c r="V40" s="1171">
        <v>1446.009</v>
      </c>
      <c r="W40" s="1172">
        <v>2480.6880000000001</v>
      </c>
      <c r="X40" s="1169">
        <v>10.68</v>
      </c>
      <c r="Y40" s="1169">
        <v>182.50399999999999</v>
      </c>
      <c r="Z40" s="1169">
        <v>11.444000000000001</v>
      </c>
      <c r="AA40" s="1169">
        <v>273.52100000000002</v>
      </c>
      <c r="AB40" s="1170">
        <v>17.731000000000002</v>
      </c>
      <c r="AC40" s="1171">
        <v>2965.1239999999998</v>
      </c>
    </row>
    <row r="41" spans="1:29">
      <c r="A41" s="1167" t="s">
        <v>523</v>
      </c>
      <c r="B41" s="1168">
        <v>141.654</v>
      </c>
      <c r="C41" s="1169">
        <v>4.319</v>
      </c>
      <c r="D41" s="1169">
        <v>19.908000000000001</v>
      </c>
      <c r="E41" s="1169">
        <v>1.6819999999999999</v>
      </c>
      <c r="F41" s="1169">
        <v>0.14399999999999999</v>
      </c>
      <c r="G41" s="1170">
        <v>2.762</v>
      </c>
      <c r="H41" s="1171">
        <v>168.78700000000001</v>
      </c>
      <c r="I41" s="1172">
        <v>22.012</v>
      </c>
      <c r="J41" s="1169">
        <v>3.9E-2</v>
      </c>
      <c r="K41" s="1169">
        <v>0</v>
      </c>
      <c r="L41" s="1169">
        <v>0</v>
      </c>
      <c r="M41" s="1169">
        <v>0.122</v>
      </c>
      <c r="N41" s="1170">
        <v>0</v>
      </c>
      <c r="O41" s="1171">
        <v>22.172999999999998</v>
      </c>
      <c r="P41" s="1168">
        <v>56.563000000000002</v>
      </c>
      <c r="Q41" s="1169">
        <v>1.581</v>
      </c>
      <c r="R41" s="1169">
        <v>8.8360000000000003</v>
      </c>
      <c r="S41" s="1169">
        <v>0.67500000000000004</v>
      </c>
      <c r="T41" s="1169">
        <v>0</v>
      </c>
      <c r="U41" s="1170">
        <v>0</v>
      </c>
      <c r="V41" s="1171">
        <v>66.98</v>
      </c>
      <c r="W41" s="1172">
        <v>220.22900000000001</v>
      </c>
      <c r="X41" s="1169">
        <v>5.9390000000000001</v>
      </c>
      <c r="Y41" s="1169">
        <v>28.744</v>
      </c>
      <c r="Z41" s="1169">
        <v>2.3570000000000002</v>
      </c>
      <c r="AA41" s="1169">
        <v>0.26600000000000001</v>
      </c>
      <c r="AB41" s="1170">
        <v>2.762</v>
      </c>
      <c r="AC41" s="1171">
        <v>257.94</v>
      </c>
    </row>
    <row r="42" spans="1:29">
      <c r="A42" s="1167" t="s">
        <v>524</v>
      </c>
      <c r="B42" s="1168">
        <v>73.947000000000003</v>
      </c>
      <c r="C42" s="1169">
        <v>0.215</v>
      </c>
      <c r="D42" s="1169">
        <v>8.99</v>
      </c>
      <c r="E42" s="1169">
        <v>7.0000000000000007E-2</v>
      </c>
      <c r="F42" s="1169">
        <v>0.501</v>
      </c>
      <c r="G42" s="1170">
        <v>10.507999999999999</v>
      </c>
      <c r="H42" s="1171">
        <v>94.161000000000001</v>
      </c>
      <c r="I42" s="1172">
        <v>7.9649999999999999</v>
      </c>
      <c r="J42" s="1169">
        <v>2.8000000000000001E-2</v>
      </c>
      <c r="K42" s="1169">
        <v>1.9E-2</v>
      </c>
      <c r="L42" s="1169">
        <v>0</v>
      </c>
      <c r="M42" s="1169">
        <v>0</v>
      </c>
      <c r="N42" s="1170">
        <v>0</v>
      </c>
      <c r="O42" s="1171">
        <v>8.0120000000000005</v>
      </c>
      <c r="P42" s="1168">
        <v>98.313999999999993</v>
      </c>
      <c r="Q42" s="1169">
        <v>0.40200000000000002</v>
      </c>
      <c r="R42" s="1169">
        <v>5.593</v>
      </c>
      <c r="S42" s="1169">
        <v>8.2000000000000003E-2</v>
      </c>
      <c r="T42" s="1169">
        <v>0</v>
      </c>
      <c r="U42" s="1170">
        <v>6.0999999999999999E-2</v>
      </c>
      <c r="V42" s="1171">
        <v>104.37</v>
      </c>
      <c r="W42" s="1172">
        <v>180.226</v>
      </c>
      <c r="X42" s="1169">
        <v>0.64500000000000002</v>
      </c>
      <c r="Y42" s="1169">
        <v>14.602</v>
      </c>
      <c r="Z42" s="1169">
        <v>0.152</v>
      </c>
      <c r="AA42" s="1169">
        <v>0.501</v>
      </c>
      <c r="AB42" s="1170">
        <v>10.569000000000001</v>
      </c>
      <c r="AC42" s="1171">
        <v>206.54300000000001</v>
      </c>
    </row>
    <row r="43" spans="1:29">
      <c r="A43" s="1167" t="s">
        <v>516</v>
      </c>
      <c r="B43" s="1168">
        <v>82.575000000000003</v>
      </c>
      <c r="C43" s="1169">
        <v>0.187</v>
      </c>
      <c r="D43" s="1169">
        <v>1.117</v>
      </c>
      <c r="E43" s="1169">
        <v>0.20100000000000001</v>
      </c>
      <c r="F43" s="1169">
        <v>0.42399999999999999</v>
      </c>
      <c r="G43" s="1170">
        <v>9.76</v>
      </c>
      <c r="H43" s="1171">
        <v>94.063000000000002</v>
      </c>
      <c r="I43" s="1172">
        <v>38.140999999999998</v>
      </c>
      <c r="J43" s="1169">
        <v>0.19600000000000001</v>
      </c>
      <c r="K43" s="1169">
        <v>0.97899999999999998</v>
      </c>
      <c r="L43" s="1169">
        <v>0.01</v>
      </c>
      <c r="M43" s="1169">
        <v>4.0000000000000001E-3</v>
      </c>
      <c r="N43" s="1170">
        <v>0</v>
      </c>
      <c r="O43" s="1171">
        <v>39.32</v>
      </c>
      <c r="P43" s="1168">
        <v>22.943000000000001</v>
      </c>
      <c r="Q43" s="1169">
        <v>9.7000000000000003E-2</v>
      </c>
      <c r="R43" s="1169">
        <v>0</v>
      </c>
      <c r="S43" s="1169">
        <v>0</v>
      </c>
      <c r="T43" s="1169">
        <v>0</v>
      </c>
      <c r="U43" s="1170">
        <v>0</v>
      </c>
      <c r="V43" s="1171">
        <v>23.04</v>
      </c>
      <c r="W43" s="1172">
        <v>143.65899999999999</v>
      </c>
      <c r="X43" s="1169">
        <v>0.48</v>
      </c>
      <c r="Y43" s="1169">
        <v>2.0960000000000001</v>
      </c>
      <c r="Z43" s="1169">
        <v>0.21099999999999999</v>
      </c>
      <c r="AA43" s="1169">
        <v>0.42799999999999999</v>
      </c>
      <c r="AB43" s="1170">
        <v>9.76</v>
      </c>
      <c r="AC43" s="1171">
        <v>156.423</v>
      </c>
    </row>
    <row r="44" spans="1:29" ht="13.5" thickBot="1">
      <c r="A44" s="1173" t="s">
        <v>17</v>
      </c>
      <c r="B44" s="1174">
        <v>295.10700000000003</v>
      </c>
      <c r="C44" s="1175">
        <v>1.351</v>
      </c>
      <c r="D44" s="1175">
        <v>30.495000000000001</v>
      </c>
      <c r="E44" s="1175">
        <v>4.4189999999999996</v>
      </c>
      <c r="F44" s="1175">
        <v>3.0830000000000002</v>
      </c>
      <c r="G44" s="1176">
        <v>16.417000000000002</v>
      </c>
      <c r="H44" s="1177">
        <v>346.45299999999997</v>
      </c>
      <c r="I44" s="1178">
        <v>36.228999999999999</v>
      </c>
      <c r="J44" s="1175">
        <v>9.5000000000000001E-2</v>
      </c>
      <c r="K44" s="1175">
        <v>0.98499999999999999</v>
      </c>
      <c r="L44" s="1175">
        <v>0.109</v>
      </c>
      <c r="M44" s="1175">
        <v>0</v>
      </c>
      <c r="N44" s="1176">
        <v>0</v>
      </c>
      <c r="O44" s="1177">
        <v>37.308999999999997</v>
      </c>
      <c r="P44" s="1174">
        <v>188.755</v>
      </c>
      <c r="Q44" s="1175">
        <v>0.59499999999999997</v>
      </c>
      <c r="R44" s="1175">
        <v>7.71</v>
      </c>
      <c r="S44" s="1175">
        <v>0.215</v>
      </c>
      <c r="T44" s="1175">
        <v>0</v>
      </c>
      <c r="U44" s="1176">
        <v>0</v>
      </c>
      <c r="V44" s="1177">
        <v>197.06</v>
      </c>
      <c r="W44" s="1178">
        <v>520.09100000000001</v>
      </c>
      <c r="X44" s="1175">
        <v>2.0409999999999999</v>
      </c>
      <c r="Y44" s="1175">
        <v>39.19</v>
      </c>
      <c r="Z44" s="1175">
        <v>4.7430000000000003</v>
      </c>
      <c r="AA44" s="1175">
        <v>3.0830000000000002</v>
      </c>
      <c r="AB44" s="1176">
        <v>16.417000000000002</v>
      </c>
      <c r="AC44" s="1177">
        <v>580.822</v>
      </c>
    </row>
    <row r="45" spans="1:29" ht="13.5" thickBot="1">
      <c r="A45" s="1179" t="s">
        <v>525</v>
      </c>
      <c r="B45" s="1180">
        <v>216613.774</v>
      </c>
      <c r="C45" s="1181">
        <v>775.14200000000005</v>
      </c>
      <c r="D45" s="1181">
        <v>12065.654</v>
      </c>
      <c r="E45" s="1181">
        <v>1048.922</v>
      </c>
      <c r="F45" s="1181">
        <v>59005.315000000002</v>
      </c>
      <c r="G45" s="1182">
        <v>49899.21</v>
      </c>
      <c r="H45" s="1183">
        <v>338359.09499999997</v>
      </c>
      <c r="I45" s="1184">
        <v>91592.828999999998</v>
      </c>
      <c r="J45" s="1181">
        <v>293.79000000000002</v>
      </c>
      <c r="K45" s="1181">
        <v>2037.056</v>
      </c>
      <c r="L45" s="1181">
        <v>96.962999999999994</v>
      </c>
      <c r="M45" s="1181">
        <v>3774.0920000000001</v>
      </c>
      <c r="N45" s="1182">
        <v>4270.6959999999999</v>
      </c>
      <c r="O45" s="1183">
        <v>101968.463</v>
      </c>
      <c r="P45" s="1180">
        <v>107753.736</v>
      </c>
      <c r="Q45" s="1181">
        <v>346.92700000000002</v>
      </c>
      <c r="R45" s="1181">
        <v>1959.14</v>
      </c>
      <c r="S45" s="1181">
        <v>188.108</v>
      </c>
      <c r="T45" s="1181">
        <v>10394.762000000001</v>
      </c>
      <c r="U45" s="1182">
        <v>13317.39</v>
      </c>
      <c r="V45" s="1183">
        <v>133771.95499999999</v>
      </c>
      <c r="W45" s="1184">
        <v>415960.33899999998</v>
      </c>
      <c r="X45" s="1181">
        <v>1415.8589999999999</v>
      </c>
      <c r="Y45" s="1181">
        <v>16061.85</v>
      </c>
      <c r="Z45" s="1181">
        <v>1333.9929999999999</v>
      </c>
      <c r="AA45" s="1181">
        <v>73174.168999999994</v>
      </c>
      <c r="AB45" s="1182">
        <v>67487.296000000002</v>
      </c>
      <c r="AC45" s="1183">
        <v>574099.51300000004</v>
      </c>
    </row>
    <row r="46" spans="1:29">
      <c r="A46" s="1185"/>
    </row>
    <row r="47" spans="1:29">
      <c r="A47" s="1186" t="s">
        <v>526</v>
      </c>
    </row>
    <row r="48" spans="1:29">
      <c r="A48" s="1187" t="s">
        <v>527</v>
      </c>
    </row>
    <row r="49" spans="1:1">
      <c r="A49" s="1187" t="s">
        <v>528</v>
      </c>
    </row>
    <row r="50" spans="1:1">
      <c r="A50" s="1187" t="s">
        <v>529</v>
      </c>
    </row>
    <row r="51" spans="1:1">
      <c r="A51" s="1187" t="s">
        <v>530</v>
      </c>
    </row>
    <row r="52" spans="1:1">
      <c r="A52" s="1187" t="s">
        <v>531</v>
      </c>
    </row>
    <row r="53" spans="1:1">
      <c r="A53" s="1187" t="s">
        <v>532</v>
      </c>
    </row>
    <row r="54" spans="1:1">
      <c r="A54" s="1187" t="s">
        <v>533</v>
      </c>
    </row>
  </sheetData>
  <mergeCells count="8">
    <mergeCell ref="AB1:AC1"/>
    <mergeCell ref="A3:AC3"/>
    <mergeCell ref="AA5:AC5"/>
    <mergeCell ref="A6:A8"/>
    <mergeCell ref="B6:H7"/>
    <mergeCell ref="I6:O7"/>
    <mergeCell ref="P6:V7"/>
    <mergeCell ref="W6:AC7"/>
  </mergeCells>
  <pageMargins left="0.70866141732283472" right="0.70866141732283472" top="0.74803149606299213" bottom="0.74803149606299213" header="0.31496062992125984" footer="0.31496062992125984"/>
  <pageSetup paperSize="9" scale="42" fitToHeight="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3"/>
  <sheetViews>
    <sheetView workbookViewId="0"/>
  </sheetViews>
  <sheetFormatPr defaultColWidth="6.85546875" defaultRowHeight="12.75"/>
  <cols>
    <col min="1" max="1" width="3.7109375" style="1188" customWidth="1"/>
    <col min="2" max="2" width="37.85546875" style="1188" customWidth="1"/>
    <col min="3" max="3" width="12.42578125" style="1188" bestFit="1" customWidth="1"/>
    <col min="4" max="4" width="12.140625" style="1188" customWidth="1"/>
    <col min="5" max="5" width="11.140625" style="1188" customWidth="1"/>
    <col min="6" max="6" width="10.5703125" style="1188" customWidth="1"/>
    <col min="7" max="7" width="10.140625" style="1188" customWidth="1"/>
    <col min="8" max="8" width="11.42578125" style="1188" customWidth="1"/>
    <col min="9" max="9" width="18.28515625" style="1188" customWidth="1"/>
    <col min="10" max="10" width="13.5703125" style="1188" customWidth="1"/>
    <col min="11" max="11" width="18.140625" style="1188" customWidth="1"/>
    <col min="12" max="12" width="16.7109375" style="1188" customWidth="1"/>
    <col min="13" max="13" width="13.42578125" style="1188" customWidth="1"/>
    <col min="14" max="16384" width="6.85546875" style="1188"/>
  </cols>
  <sheetData>
    <row r="1" spans="2:10" ht="15.75" customHeight="1">
      <c r="I1" s="1189" t="s">
        <v>534</v>
      </c>
    </row>
    <row r="3" spans="2:10" ht="36.75" customHeight="1">
      <c r="B3" s="2237" t="s">
        <v>535</v>
      </c>
      <c r="C3" s="2237"/>
      <c r="D3" s="2237"/>
      <c r="E3" s="2237"/>
      <c r="F3" s="2237"/>
      <c r="G3" s="2237"/>
      <c r="H3" s="2237"/>
      <c r="I3" s="2237"/>
    </row>
    <row r="5" spans="2:10" ht="13.5" thickBot="1">
      <c r="B5" s="1190"/>
      <c r="C5" s="1191"/>
      <c r="D5" s="1191"/>
      <c r="E5" s="1191"/>
      <c r="F5" s="1191"/>
      <c r="G5" s="1191"/>
      <c r="H5" s="1191"/>
      <c r="I5" s="1192" t="s">
        <v>536</v>
      </c>
    </row>
    <row r="6" spans="2:10" ht="26.25" thickBot="1">
      <c r="B6" s="1193" t="s">
        <v>485</v>
      </c>
      <c r="C6" s="1194" t="s">
        <v>490</v>
      </c>
      <c r="D6" s="1195" t="s">
        <v>491</v>
      </c>
      <c r="E6" s="1195" t="s">
        <v>492</v>
      </c>
      <c r="F6" s="1195" t="s">
        <v>493</v>
      </c>
      <c r="G6" s="1195" t="s">
        <v>494</v>
      </c>
      <c r="H6" s="1196" t="s">
        <v>495</v>
      </c>
      <c r="I6" s="1197" t="s">
        <v>537</v>
      </c>
      <c r="J6" s="1191"/>
    </row>
    <row r="7" spans="2:10">
      <c r="B7" s="1198" t="s">
        <v>12</v>
      </c>
      <c r="C7" s="1166">
        <v>-40.158999999999999</v>
      </c>
      <c r="D7" s="1163">
        <v>-4.5590000000000002</v>
      </c>
      <c r="E7" s="1163">
        <v>-48.823</v>
      </c>
      <c r="F7" s="1163">
        <v>14.066000000000001</v>
      </c>
      <c r="G7" s="1163">
        <v>-3.8180000000000001</v>
      </c>
      <c r="H7" s="1164">
        <v>16.908999999999999</v>
      </c>
      <c r="I7" s="1165">
        <v>-80.45</v>
      </c>
      <c r="J7" s="1191"/>
    </row>
    <row r="8" spans="2:10">
      <c r="B8" s="1199" t="s">
        <v>497</v>
      </c>
      <c r="C8" s="1172">
        <v>1206.1310000000001</v>
      </c>
      <c r="D8" s="1169">
        <v>2.0099999999999998</v>
      </c>
      <c r="E8" s="1169">
        <v>-72.016999999999996</v>
      </c>
      <c r="F8" s="1169">
        <v>12.988</v>
      </c>
      <c r="G8" s="1169">
        <v>-0.70199999999999996</v>
      </c>
      <c r="H8" s="1170">
        <v>271.185</v>
      </c>
      <c r="I8" s="1171">
        <v>1406.607</v>
      </c>
    </row>
    <row r="9" spans="2:10">
      <c r="B9" s="1199" t="s">
        <v>538</v>
      </c>
      <c r="C9" s="1172">
        <v>-75.790000000000006</v>
      </c>
      <c r="D9" s="1169">
        <v>-5.5650000000000004</v>
      </c>
      <c r="E9" s="1169">
        <v>-303.12700000000001</v>
      </c>
      <c r="F9" s="1169">
        <v>-61.933999999999997</v>
      </c>
      <c r="G9" s="1169">
        <v>-26.135000000000002</v>
      </c>
      <c r="H9" s="1170">
        <v>265.38600000000002</v>
      </c>
      <c r="I9" s="1171">
        <v>-145.23099999999999</v>
      </c>
    </row>
    <row r="10" spans="2:10" ht="25.5">
      <c r="B10" s="1199" t="s">
        <v>499</v>
      </c>
      <c r="C10" s="1172">
        <v>14.964</v>
      </c>
      <c r="D10" s="1169">
        <v>1.633</v>
      </c>
      <c r="E10" s="1169">
        <v>-107.322</v>
      </c>
      <c r="F10" s="1169">
        <v>0.61099999999999999</v>
      </c>
      <c r="G10" s="1169">
        <v>-1.129</v>
      </c>
      <c r="H10" s="1170">
        <v>-24.937000000000001</v>
      </c>
      <c r="I10" s="1171">
        <v>-116.791</v>
      </c>
    </row>
    <row r="11" spans="2:10" ht="38.25">
      <c r="B11" s="1199" t="s">
        <v>500</v>
      </c>
      <c r="C11" s="1172">
        <v>-48.765999999999998</v>
      </c>
      <c r="D11" s="1169">
        <v>-4.3499999999999996</v>
      </c>
      <c r="E11" s="1169">
        <v>236.761</v>
      </c>
      <c r="F11" s="1169">
        <v>-41.256999999999998</v>
      </c>
      <c r="G11" s="1169">
        <v>-19.603000000000002</v>
      </c>
      <c r="H11" s="1170">
        <v>118.96899999999999</v>
      </c>
      <c r="I11" s="1171">
        <v>283.01100000000002</v>
      </c>
    </row>
    <row r="12" spans="2:10" ht="25.5">
      <c r="B12" s="1199" t="s">
        <v>501</v>
      </c>
      <c r="C12" s="1172">
        <v>2217.0659999999998</v>
      </c>
      <c r="D12" s="1169">
        <v>5.3650000000000002</v>
      </c>
      <c r="E12" s="1169">
        <v>-2.6259999999999999</v>
      </c>
      <c r="F12" s="1169">
        <v>2.41</v>
      </c>
      <c r="G12" s="1169">
        <v>30.369</v>
      </c>
      <c r="H12" s="1170">
        <v>740.09900000000005</v>
      </c>
      <c r="I12" s="1171">
        <v>2990.2730000000001</v>
      </c>
    </row>
    <row r="13" spans="2:10">
      <c r="B13" s="1199" t="s">
        <v>502</v>
      </c>
      <c r="C13" s="1172">
        <v>874.30200000000002</v>
      </c>
      <c r="D13" s="1169">
        <v>-0.443</v>
      </c>
      <c r="E13" s="1169">
        <v>-280.28699999999998</v>
      </c>
      <c r="F13" s="1169">
        <v>-13.186999999999999</v>
      </c>
      <c r="G13" s="1169">
        <v>-3.4710000000000001</v>
      </c>
      <c r="H13" s="1170">
        <v>-139.911</v>
      </c>
      <c r="I13" s="1171">
        <v>450.19</v>
      </c>
    </row>
    <row r="14" spans="2:10" ht="25.5">
      <c r="B14" s="1199" t="s">
        <v>503</v>
      </c>
      <c r="C14" s="1172">
        <v>-785.76300000000003</v>
      </c>
      <c r="D14" s="1169">
        <v>-3.8029999999999999</v>
      </c>
      <c r="E14" s="1169">
        <v>-131.30199999999999</v>
      </c>
      <c r="F14" s="1169">
        <v>-10.042</v>
      </c>
      <c r="G14" s="1169">
        <v>-2.0539999999999998</v>
      </c>
      <c r="H14" s="1170">
        <v>-44.476999999999997</v>
      </c>
      <c r="I14" s="1171">
        <v>-967.399</v>
      </c>
    </row>
    <row r="15" spans="2:10" ht="38.25">
      <c r="B15" s="1199" t="s">
        <v>504</v>
      </c>
      <c r="C15" s="1172">
        <v>61.152999999999999</v>
      </c>
      <c r="D15" s="1169">
        <v>-3.7999999999999999E-2</v>
      </c>
      <c r="E15" s="1169">
        <v>10.946</v>
      </c>
      <c r="F15" s="1169">
        <v>1.6539999999999999</v>
      </c>
      <c r="G15" s="1169">
        <v>-11.034000000000001</v>
      </c>
      <c r="H15" s="1170">
        <v>43.429000000000002</v>
      </c>
      <c r="I15" s="1171">
        <v>104.456</v>
      </c>
    </row>
    <row r="16" spans="2:10">
      <c r="B16" s="1199" t="s">
        <v>14</v>
      </c>
      <c r="C16" s="1172">
        <v>157.232</v>
      </c>
      <c r="D16" s="1169">
        <v>1.786</v>
      </c>
      <c r="E16" s="1169">
        <v>-123.60899999999999</v>
      </c>
      <c r="F16" s="1169">
        <v>-199.03399999999999</v>
      </c>
      <c r="G16" s="1169">
        <v>-15.255000000000001</v>
      </c>
      <c r="H16" s="1170">
        <v>301.99</v>
      </c>
      <c r="I16" s="1171">
        <v>322.14400000000001</v>
      </c>
    </row>
    <row r="17" spans="2:9" ht="25.5">
      <c r="B17" s="1199" t="s">
        <v>505</v>
      </c>
      <c r="C17" s="1172">
        <v>-40.387999999999998</v>
      </c>
      <c r="D17" s="1169">
        <v>-33.215000000000003</v>
      </c>
      <c r="E17" s="1169">
        <v>-542.23299999999995</v>
      </c>
      <c r="F17" s="1169">
        <v>-32.981999999999999</v>
      </c>
      <c r="G17" s="1169">
        <v>-37.741</v>
      </c>
      <c r="H17" s="1170">
        <v>2695.643</v>
      </c>
      <c r="I17" s="1171">
        <v>2042.066</v>
      </c>
    </row>
    <row r="18" spans="2:9">
      <c r="B18" s="1199" t="s">
        <v>506</v>
      </c>
      <c r="C18" s="1172">
        <v>-156.88800000000001</v>
      </c>
      <c r="D18" s="1169">
        <v>-5.1689999999999996</v>
      </c>
      <c r="E18" s="1169">
        <v>389.666</v>
      </c>
      <c r="F18" s="1169">
        <v>14.978</v>
      </c>
      <c r="G18" s="1169">
        <v>9.5850000000000009</v>
      </c>
      <c r="H18" s="1170">
        <v>318.654</v>
      </c>
      <c r="I18" s="1171">
        <v>555.84799999999996</v>
      </c>
    </row>
    <row r="19" spans="2:9" ht="25.5">
      <c r="B19" s="1199" t="s">
        <v>16</v>
      </c>
      <c r="C19" s="1172">
        <v>372.98099999999999</v>
      </c>
      <c r="D19" s="1169">
        <v>-4.0869999999999997</v>
      </c>
      <c r="E19" s="1169">
        <v>121.628</v>
      </c>
      <c r="F19" s="1169">
        <v>4.641</v>
      </c>
      <c r="G19" s="1169">
        <v>-4.1310000000000002</v>
      </c>
      <c r="H19" s="1170">
        <v>1.0960000000000001</v>
      </c>
      <c r="I19" s="1171">
        <v>487.48700000000002</v>
      </c>
    </row>
    <row r="20" spans="2:9">
      <c r="B20" s="1199" t="s">
        <v>539</v>
      </c>
      <c r="C20" s="1172">
        <v>79.278999999999996</v>
      </c>
      <c r="D20" s="1169">
        <v>-2.8330000000000002</v>
      </c>
      <c r="E20" s="1169">
        <v>-75.582999999999998</v>
      </c>
      <c r="F20" s="1169">
        <v>10.432</v>
      </c>
      <c r="G20" s="1169">
        <v>-37.372999999999998</v>
      </c>
      <c r="H20" s="1170">
        <v>55.981000000000002</v>
      </c>
      <c r="I20" s="1171">
        <v>19.471</v>
      </c>
    </row>
    <row r="21" spans="2:9" ht="25.5">
      <c r="B21" s="1199" t="s">
        <v>508</v>
      </c>
      <c r="C21" s="1172">
        <v>26889.994999999999</v>
      </c>
      <c r="D21" s="1169">
        <v>3.218</v>
      </c>
      <c r="E21" s="1169">
        <v>2.19</v>
      </c>
      <c r="F21" s="1169">
        <v>0.55300000000000005</v>
      </c>
      <c r="G21" s="1169">
        <v>328.49900000000002</v>
      </c>
      <c r="H21" s="1170">
        <v>-532.04399999999998</v>
      </c>
      <c r="I21" s="1171">
        <v>26691.858</v>
      </c>
    </row>
    <row r="22" spans="2:9">
      <c r="B22" s="1199" t="s">
        <v>509</v>
      </c>
      <c r="C22" s="1172">
        <v>1094.7719999999999</v>
      </c>
      <c r="D22" s="1169">
        <v>-8.9090000000000007</v>
      </c>
      <c r="E22" s="1169">
        <v>411.79399999999998</v>
      </c>
      <c r="F22" s="1169">
        <v>-6.1429999999999998</v>
      </c>
      <c r="G22" s="1169">
        <v>104.93</v>
      </c>
      <c r="H22" s="1170">
        <v>127.79</v>
      </c>
      <c r="I22" s="1171">
        <v>1730.377</v>
      </c>
    </row>
    <row r="23" spans="2:9">
      <c r="B23" s="1199" t="s">
        <v>510</v>
      </c>
      <c r="C23" s="1172">
        <v>-693.41399999999999</v>
      </c>
      <c r="D23" s="1169">
        <v>-8.4420000000000002</v>
      </c>
      <c r="E23" s="1169">
        <v>173.92</v>
      </c>
      <c r="F23" s="1169">
        <v>5.7519999999999998</v>
      </c>
      <c r="G23" s="1169">
        <v>-12.789</v>
      </c>
      <c r="H23" s="1170">
        <v>-256.92</v>
      </c>
      <c r="I23" s="1171">
        <v>-797.64499999999998</v>
      </c>
    </row>
    <row r="24" spans="2:9" ht="25.5">
      <c r="B24" s="1199" t="s">
        <v>511</v>
      </c>
      <c r="C24" s="1172">
        <v>-152.511</v>
      </c>
      <c r="D24" s="1169">
        <v>-3.5470000000000002</v>
      </c>
      <c r="E24" s="1169">
        <v>56.198999999999998</v>
      </c>
      <c r="F24" s="1169">
        <v>-84.724000000000004</v>
      </c>
      <c r="G24" s="1169">
        <v>8.4580000000000002</v>
      </c>
      <c r="H24" s="1170">
        <v>966.64800000000002</v>
      </c>
      <c r="I24" s="1171">
        <v>875.24699999999996</v>
      </c>
    </row>
    <row r="25" spans="2:9" ht="25.5">
      <c r="B25" s="1199" t="s">
        <v>512</v>
      </c>
      <c r="C25" s="1172">
        <v>-330.22899999999998</v>
      </c>
      <c r="D25" s="1169">
        <v>136.846</v>
      </c>
      <c r="E25" s="1169">
        <v>0.63500000000000001</v>
      </c>
      <c r="F25" s="1169">
        <v>-0.51300000000000001</v>
      </c>
      <c r="G25" s="1169">
        <v>8958.23</v>
      </c>
      <c r="H25" s="1170">
        <v>1099.6579999999999</v>
      </c>
      <c r="I25" s="1171">
        <v>9865.14</v>
      </c>
    </row>
    <row r="26" spans="2:9">
      <c r="B26" s="1199" t="s">
        <v>513</v>
      </c>
      <c r="C26" s="1172">
        <v>66.695999999999998</v>
      </c>
      <c r="D26" s="1169">
        <v>-1.462</v>
      </c>
      <c r="E26" s="1169">
        <v>-0.94699999999999995</v>
      </c>
      <c r="F26" s="1169">
        <v>0.154</v>
      </c>
      <c r="G26" s="1169">
        <v>-10.795</v>
      </c>
      <c r="H26" s="1170">
        <v>75.816999999999993</v>
      </c>
      <c r="I26" s="1171">
        <v>129.309</v>
      </c>
    </row>
    <row r="27" spans="2:9" ht="25.5">
      <c r="B27" s="1199" t="s">
        <v>514</v>
      </c>
      <c r="C27" s="1172">
        <v>200.25800000000001</v>
      </c>
      <c r="D27" s="1169">
        <v>-0.94699999999999995</v>
      </c>
      <c r="E27" s="1169">
        <v>-7.2969999999999997</v>
      </c>
      <c r="F27" s="1169">
        <v>-1.839</v>
      </c>
      <c r="G27" s="1169">
        <v>-1.863</v>
      </c>
      <c r="H27" s="1170">
        <v>84.948999999999998</v>
      </c>
      <c r="I27" s="1171">
        <v>275.10000000000002</v>
      </c>
    </row>
    <row r="28" spans="2:9">
      <c r="B28" s="1199" t="s">
        <v>515</v>
      </c>
      <c r="C28" s="1172">
        <v>-178.453</v>
      </c>
      <c r="D28" s="1169">
        <v>-2.5369999999999999</v>
      </c>
      <c r="E28" s="1169">
        <v>-48.232999999999997</v>
      </c>
      <c r="F28" s="1169">
        <v>-1.169</v>
      </c>
      <c r="G28" s="1169">
        <v>-4.0510000000000002</v>
      </c>
      <c r="H28" s="1170">
        <v>65.215000000000003</v>
      </c>
      <c r="I28" s="1171">
        <v>-168.059</v>
      </c>
    </row>
    <row r="29" spans="2:9">
      <c r="B29" s="1199" t="s">
        <v>516</v>
      </c>
      <c r="C29" s="1172">
        <v>-62.695999999999998</v>
      </c>
      <c r="D29" s="1169">
        <v>0.61199999999999999</v>
      </c>
      <c r="E29" s="1169">
        <v>12.84</v>
      </c>
      <c r="F29" s="1169">
        <v>3.2549999999999999</v>
      </c>
      <c r="G29" s="1169">
        <v>-29.936</v>
      </c>
      <c r="H29" s="1170">
        <v>-9.1859999999999999</v>
      </c>
      <c r="I29" s="1171">
        <v>-88.366</v>
      </c>
    </row>
    <row r="30" spans="2:9" ht="25.5">
      <c r="B30" s="1199" t="s">
        <v>540</v>
      </c>
      <c r="C30" s="1172">
        <v>0.38500000000000001</v>
      </c>
      <c r="D30" s="1169">
        <v>2E-3</v>
      </c>
      <c r="E30" s="1169">
        <v>0</v>
      </c>
      <c r="F30" s="1169">
        <v>0</v>
      </c>
      <c r="G30" s="1169">
        <v>0</v>
      </c>
      <c r="H30" s="1170">
        <v>0</v>
      </c>
      <c r="I30" s="1171">
        <v>0.38700000000000001</v>
      </c>
    </row>
    <row r="31" spans="2:9" ht="25.5">
      <c r="B31" s="1199" t="s">
        <v>518</v>
      </c>
      <c r="C31" s="1172">
        <v>-151.31200000000001</v>
      </c>
      <c r="D31" s="1169">
        <v>2.1280000000000001</v>
      </c>
      <c r="E31" s="1169">
        <v>0.14899999999999999</v>
      </c>
      <c r="F31" s="1169">
        <v>0</v>
      </c>
      <c r="G31" s="1169">
        <v>-6.8209999999999997</v>
      </c>
      <c r="H31" s="1170">
        <v>-203.05099999999999</v>
      </c>
      <c r="I31" s="1171">
        <v>-358.90699999999998</v>
      </c>
    </row>
    <row r="32" spans="2:9" ht="25.5">
      <c r="B32" s="1199" t="s">
        <v>519</v>
      </c>
      <c r="C32" s="1172">
        <v>5837.91</v>
      </c>
      <c r="D32" s="1169">
        <v>9.2270000000000003</v>
      </c>
      <c r="E32" s="1169">
        <v>57.109000000000002</v>
      </c>
      <c r="F32" s="1169">
        <v>-6.9930000000000003</v>
      </c>
      <c r="G32" s="1169">
        <v>2E-3</v>
      </c>
      <c r="H32" s="1170">
        <v>107.31699999999999</v>
      </c>
      <c r="I32" s="1171">
        <v>6011.5649999999996</v>
      </c>
    </row>
    <row r="33" spans="2:11" ht="25.5">
      <c r="B33" s="1199" t="s">
        <v>520</v>
      </c>
      <c r="C33" s="1172">
        <v>-16.530999999999999</v>
      </c>
      <c r="D33" s="1169">
        <v>-0.24099999999999999</v>
      </c>
      <c r="E33" s="1169">
        <v>-10.972</v>
      </c>
      <c r="F33" s="1169">
        <v>-4.2439999999999998</v>
      </c>
      <c r="G33" s="1169">
        <v>-5.7000000000000002E-2</v>
      </c>
      <c r="H33" s="1170">
        <v>-5.8120000000000003</v>
      </c>
      <c r="I33" s="1171">
        <v>-33.613</v>
      </c>
    </row>
    <row r="34" spans="2:11">
      <c r="B34" s="1199" t="s">
        <v>7</v>
      </c>
      <c r="C34" s="1172">
        <v>11476.678</v>
      </c>
      <c r="D34" s="1169">
        <v>25.25</v>
      </c>
      <c r="E34" s="1169">
        <v>-63.162999999999997</v>
      </c>
      <c r="F34" s="1169">
        <v>-45.957000000000001</v>
      </c>
      <c r="G34" s="1169">
        <v>-10.725</v>
      </c>
      <c r="H34" s="1170">
        <v>0.28299999999999997</v>
      </c>
      <c r="I34" s="1171">
        <v>11428.323</v>
      </c>
    </row>
    <row r="35" spans="2:11">
      <c r="B35" s="1199" t="s">
        <v>521</v>
      </c>
      <c r="C35" s="1172">
        <v>-83.596999999999994</v>
      </c>
      <c r="D35" s="1169">
        <v>-1.7569999999999999</v>
      </c>
      <c r="E35" s="1169">
        <v>-53.095999999999997</v>
      </c>
      <c r="F35" s="1169">
        <v>-11.411</v>
      </c>
      <c r="G35" s="1169">
        <v>1.216</v>
      </c>
      <c r="H35" s="1170">
        <v>719.05</v>
      </c>
      <c r="I35" s="1171">
        <v>581.81600000000003</v>
      </c>
    </row>
    <row r="36" spans="2:11" ht="25.5">
      <c r="B36" s="1199" t="s">
        <v>522</v>
      </c>
      <c r="C36" s="1172">
        <v>-341.95299999999997</v>
      </c>
      <c r="D36" s="1169">
        <v>-8.3170000000000002</v>
      </c>
      <c r="E36" s="1169">
        <v>-127.71299999999999</v>
      </c>
      <c r="F36" s="1169">
        <v>-27.957000000000001</v>
      </c>
      <c r="G36" s="1169">
        <v>122.50700000000001</v>
      </c>
      <c r="H36" s="1170">
        <v>16.120999999999999</v>
      </c>
      <c r="I36" s="1171">
        <v>-339.35500000000002</v>
      </c>
    </row>
    <row r="37" spans="2:11">
      <c r="B37" s="1199" t="s">
        <v>9</v>
      </c>
      <c r="C37" s="1172">
        <v>-0.14099999999999999</v>
      </c>
      <c r="D37" s="1169">
        <v>-2.1000000000000001E-2</v>
      </c>
      <c r="E37" s="1169">
        <v>-11.992000000000001</v>
      </c>
      <c r="F37" s="1169">
        <v>-0.54100000000000004</v>
      </c>
      <c r="G37" s="1169">
        <v>-0.23599999999999999</v>
      </c>
      <c r="H37" s="1170">
        <v>0</v>
      </c>
      <c r="I37" s="1171">
        <v>-12.39</v>
      </c>
    </row>
    <row r="38" spans="2:11">
      <c r="B38" s="1199" t="s">
        <v>10</v>
      </c>
      <c r="C38" s="1172">
        <v>-220.85599999999999</v>
      </c>
      <c r="D38" s="1169">
        <v>0.97399999999999998</v>
      </c>
      <c r="E38" s="1169">
        <v>27.609000000000002</v>
      </c>
      <c r="F38" s="1169">
        <v>2.383</v>
      </c>
      <c r="G38" s="1169">
        <v>156.49600000000001</v>
      </c>
      <c r="H38" s="1170">
        <v>-16.736999999999998</v>
      </c>
      <c r="I38" s="1171">
        <v>-52.514000000000003</v>
      </c>
    </row>
    <row r="39" spans="2:11">
      <c r="B39" s="1199" t="s">
        <v>523</v>
      </c>
      <c r="C39" s="1172">
        <v>-103.009</v>
      </c>
      <c r="D39" s="1169">
        <v>-4.6989999999999998</v>
      </c>
      <c r="E39" s="1169">
        <v>-12.025</v>
      </c>
      <c r="F39" s="1169">
        <v>-1.385</v>
      </c>
      <c r="G39" s="1169">
        <v>0.01</v>
      </c>
      <c r="H39" s="1170">
        <v>0.70799999999999996</v>
      </c>
      <c r="I39" s="1171">
        <v>-119.015</v>
      </c>
    </row>
    <row r="40" spans="2:11">
      <c r="B40" s="1199" t="s">
        <v>524</v>
      </c>
      <c r="C40" s="1172">
        <v>-48.408000000000001</v>
      </c>
      <c r="D40" s="1169">
        <v>-0.16500000000000001</v>
      </c>
      <c r="E40" s="1169">
        <v>1.978</v>
      </c>
      <c r="F40" s="1169">
        <v>8.1000000000000003E-2</v>
      </c>
      <c r="G40" s="1169">
        <v>0.32200000000000001</v>
      </c>
      <c r="H40" s="1170">
        <v>5.9560000000000004</v>
      </c>
      <c r="I40" s="1171">
        <v>-40.317</v>
      </c>
    </row>
    <row r="41" spans="2:11">
      <c r="B41" s="1199" t="s">
        <v>516</v>
      </c>
      <c r="C41" s="1172">
        <v>-20.231999999999999</v>
      </c>
      <c r="D41" s="1169">
        <v>-6.3E-2</v>
      </c>
      <c r="E41" s="1169">
        <v>-5.9370000000000003</v>
      </c>
      <c r="F41" s="1169">
        <v>-6.0999999999999999E-2</v>
      </c>
      <c r="G41" s="1169">
        <v>7.4999999999999997E-2</v>
      </c>
      <c r="H41" s="1170">
        <v>0.83299999999999996</v>
      </c>
      <c r="I41" s="1171">
        <v>-25.324000000000002</v>
      </c>
    </row>
    <row r="42" spans="2:11" ht="13.5" thickBot="1">
      <c r="B42" s="1200" t="s">
        <v>17</v>
      </c>
      <c r="C42" s="1178">
        <v>10.074999999999999</v>
      </c>
      <c r="D42" s="1175">
        <v>0.11899999999999999</v>
      </c>
      <c r="E42" s="1175">
        <v>-6.6130000000000004</v>
      </c>
      <c r="F42" s="1175">
        <v>-1.593</v>
      </c>
      <c r="G42" s="1175">
        <v>-1.0920000000000001</v>
      </c>
      <c r="H42" s="1176">
        <v>-1.4610000000000001</v>
      </c>
      <c r="I42" s="1177">
        <v>1.028</v>
      </c>
    </row>
    <row r="43" spans="2:11" ht="13.5" thickBot="1">
      <c r="B43" s="1201" t="s">
        <v>525</v>
      </c>
      <c r="C43" s="1184">
        <v>47008.781000000003</v>
      </c>
      <c r="D43" s="1181">
        <v>84.001000000000005</v>
      </c>
      <c r="E43" s="1181">
        <v>-531.49300000000005</v>
      </c>
      <c r="F43" s="1181">
        <v>-479.00799999999998</v>
      </c>
      <c r="G43" s="1181">
        <v>9479.8880000000008</v>
      </c>
      <c r="H43" s="1182">
        <v>6865.15</v>
      </c>
      <c r="I43" s="1183">
        <v>62906.326999999997</v>
      </c>
      <c r="K43" s="1202"/>
    </row>
  </sheetData>
  <mergeCells count="1">
    <mergeCell ref="B3:I3"/>
  </mergeCells>
  <pageMargins left="0.70866141732283472" right="0.70866141732283472" top="0.74803149606299213" bottom="0.74803149606299213" header="0.31496062992125984" footer="0.31496062992125984"/>
  <pageSetup paperSize="9" scale="6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43"/>
  <sheetViews>
    <sheetView workbookViewId="0"/>
  </sheetViews>
  <sheetFormatPr defaultColWidth="6.85546875" defaultRowHeight="12.75"/>
  <cols>
    <col min="1" max="1" width="0.5703125" style="1188" customWidth="1"/>
    <col min="2" max="2" width="37.85546875" style="1188" customWidth="1"/>
    <col min="3" max="4" width="12.42578125" style="1188" bestFit="1" customWidth="1"/>
    <col min="5" max="5" width="12.42578125" style="1203" bestFit="1" customWidth="1"/>
    <col min="6" max="6" width="9.85546875" style="1188" customWidth="1"/>
    <col min="7" max="7" width="10.140625" style="1188" customWidth="1"/>
    <col min="8" max="8" width="10.140625" style="1188" bestFit="1" customWidth="1"/>
    <col min="9" max="9" width="14" style="1188" customWidth="1"/>
    <col min="10" max="10" width="13.28515625" style="1188" bestFit="1" customWidth="1"/>
    <col min="11" max="12" width="12.42578125" style="1188" bestFit="1" customWidth="1"/>
    <col min="13" max="13" width="6.85546875" style="1188"/>
    <col min="14" max="15" width="11.140625" style="1188" bestFit="1" customWidth="1"/>
    <col min="16" max="16" width="10.140625" style="1188" bestFit="1" customWidth="1"/>
    <col min="17" max="18" width="6.85546875" style="1188"/>
    <col min="19" max="19" width="12.28515625" style="1188" customWidth="1"/>
    <col min="20" max="20" width="9.5703125" style="1188" customWidth="1"/>
    <col min="21" max="21" width="6.85546875" style="1188"/>
    <col min="22" max="22" width="11.28515625" style="1188" customWidth="1"/>
    <col min="23" max="16384" width="6.85546875" style="1188"/>
  </cols>
  <sheetData>
    <row r="1" spans="2:42" ht="18" customHeight="1">
      <c r="J1" s="1189" t="s">
        <v>541</v>
      </c>
    </row>
    <row r="3" spans="2:42" ht="30" customHeight="1">
      <c r="B3" s="2237" t="s">
        <v>542</v>
      </c>
      <c r="C3" s="2237"/>
      <c r="D3" s="2237"/>
      <c r="E3" s="2237"/>
      <c r="F3" s="2237"/>
      <c r="G3" s="2237"/>
      <c r="H3" s="2237"/>
      <c r="I3" s="2237"/>
      <c r="J3" s="2237"/>
    </row>
    <row r="5" spans="2:42" ht="13.5" thickBot="1">
      <c r="B5" s="1190"/>
      <c r="C5" s="1191"/>
      <c r="D5" s="1191"/>
      <c r="E5" s="1204"/>
      <c r="F5" s="1191"/>
      <c r="G5" s="1191"/>
      <c r="H5" s="1191"/>
      <c r="I5" s="2238" t="s">
        <v>536</v>
      </c>
      <c r="J5" s="2238"/>
    </row>
    <row r="6" spans="2:42" ht="39.75" customHeight="1" thickBot="1">
      <c r="B6" s="1193" t="s">
        <v>485</v>
      </c>
      <c r="C6" s="1205" t="s">
        <v>543</v>
      </c>
      <c r="D6" s="1206" t="s">
        <v>544</v>
      </c>
      <c r="E6" s="1206" t="s">
        <v>545</v>
      </c>
      <c r="F6" s="1206" t="s">
        <v>546</v>
      </c>
      <c r="G6" s="1206" t="s">
        <v>547</v>
      </c>
      <c r="H6" s="1207" t="s">
        <v>548</v>
      </c>
      <c r="I6" s="1193" t="s">
        <v>537</v>
      </c>
      <c r="J6" s="1208" t="s">
        <v>549</v>
      </c>
      <c r="K6" s="1191"/>
      <c r="L6" s="1191"/>
      <c r="M6" s="1191"/>
      <c r="N6" s="1191"/>
      <c r="O6" s="1191"/>
      <c r="P6" s="1191"/>
      <c r="Q6" s="1191"/>
      <c r="R6" s="1191"/>
      <c r="S6" s="1191"/>
      <c r="T6" s="1191"/>
      <c r="U6" s="1191"/>
      <c r="V6" s="1191"/>
      <c r="W6" s="1191"/>
      <c r="X6" s="1191"/>
      <c r="Y6" s="1191"/>
      <c r="Z6" s="1191"/>
      <c r="AA6" s="1191"/>
      <c r="AB6" s="1191"/>
      <c r="AC6" s="1191"/>
      <c r="AD6" s="1191"/>
      <c r="AE6" s="1191"/>
      <c r="AF6" s="1191"/>
      <c r="AG6" s="1191"/>
      <c r="AH6" s="1191"/>
      <c r="AI6" s="1191"/>
      <c r="AJ6" s="1191"/>
      <c r="AK6" s="1191"/>
      <c r="AL6" s="1191"/>
      <c r="AM6" s="1191"/>
      <c r="AN6" s="1191"/>
      <c r="AO6" s="1191"/>
      <c r="AP6" s="1191"/>
    </row>
    <row r="7" spans="2:42">
      <c r="B7" s="1198" t="s">
        <v>12</v>
      </c>
      <c r="C7" s="1209">
        <v>-190.60599999999999</v>
      </c>
      <c r="D7" s="1210">
        <v>309.68799999999999</v>
      </c>
      <c r="E7" s="1211">
        <v>-149.04300000000001</v>
      </c>
      <c r="F7" s="1210">
        <v>-4.3259999999999996</v>
      </c>
      <c r="G7" s="1210">
        <v>-333.90199999999999</v>
      </c>
      <c r="H7" s="1212">
        <v>287.73899999999998</v>
      </c>
      <c r="I7" s="1213">
        <v>-80.45</v>
      </c>
      <c r="J7" s="1214">
        <v>37.642089999999968</v>
      </c>
      <c r="K7" s="1191"/>
      <c r="L7" s="1191"/>
    </row>
    <row r="8" spans="2:42">
      <c r="B8" s="1199" t="s">
        <v>497</v>
      </c>
      <c r="C8" s="1215">
        <v>1553.579</v>
      </c>
      <c r="D8" s="1216">
        <v>-77.424999999999997</v>
      </c>
      <c r="E8" s="1217">
        <v>3.085</v>
      </c>
      <c r="F8" s="1216">
        <v>-12.987</v>
      </c>
      <c r="G8" s="1216">
        <v>11.087999999999999</v>
      </c>
      <c r="H8" s="1218">
        <v>-70.733000000000004</v>
      </c>
      <c r="I8" s="1219">
        <v>1406.607</v>
      </c>
      <c r="J8" s="1220">
        <v>-65.058139999999995</v>
      </c>
    </row>
    <row r="9" spans="2:42">
      <c r="B9" s="1199" t="s">
        <v>538</v>
      </c>
      <c r="C9" s="1215">
        <v>-857.77200000000005</v>
      </c>
      <c r="D9" s="1216">
        <v>1453.1959999999999</v>
      </c>
      <c r="E9" s="1217">
        <v>-444.548</v>
      </c>
      <c r="F9" s="1216">
        <v>69.619</v>
      </c>
      <c r="G9" s="1216">
        <v>102.39</v>
      </c>
      <c r="H9" s="1218">
        <v>-468.11599999999999</v>
      </c>
      <c r="I9" s="1219">
        <v>-145.23099999999999</v>
      </c>
      <c r="J9" s="1220">
        <v>-474.41630999999995</v>
      </c>
    </row>
    <row r="10" spans="2:42" ht="25.5">
      <c r="B10" s="1199" t="s">
        <v>499</v>
      </c>
      <c r="C10" s="1215">
        <v>-773.28800000000001</v>
      </c>
      <c r="D10" s="1216">
        <v>546.99699999999996</v>
      </c>
      <c r="E10" s="1217">
        <v>214.07400000000001</v>
      </c>
      <c r="F10" s="1216">
        <v>-1.4970000000000001</v>
      </c>
      <c r="G10" s="1216">
        <v>9.1910000000000007</v>
      </c>
      <c r="H10" s="1218">
        <v>-112.268</v>
      </c>
      <c r="I10" s="1219">
        <v>-116.791</v>
      </c>
      <c r="J10" s="1220">
        <v>6.2188699999999955</v>
      </c>
    </row>
    <row r="11" spans="2:42" ht="38.25">
      <c r="B11" s="1199" t="s">
        <v>500</v>
      </c>
      <c r="C11" s="1215">
        <v>-550.73800000000006</v>
      </c>
      <c r="D11" s="1216">
        <v>726.28800000000001</v>
      </c>
      <c r="E11" s="1217">
        <v>-148.80799999999999</v>
      </c>
      <c r="F11" s="1216">
        <v>-2.67</v>
      </c>
      <c r="G11" s="1216">
        <v>171.69300000000001</v>
      </c>
      <c r="H11" s="1218">
        <v>87.245999999999995</v>
      </c>
      <c r="I11" s="1219">
        <v>283.01100000000002</v>
      </c>
      <c r="J11" s="1220">
        <v>127.72561000000005</v>
      </c>
    </row>
    <row r="12" spans="2:42" ht="25.5">
      <c r="B12" s="1199" t="s">
        <v>501</v>
      </c>
      <c r="C12" s="1215">
        <v>3069.2939999999999</v>
      </c>
      <c r="D12" s="1216">
        <v>-33.99</v>
      </c>
      <c r="E12" s="1217">
        <v>-37.847999999999999</v>
      </c>
      <c r="F12" s="1216">
        <v>84.91</v>
      </c>
      <c r="G12" s="1216">
        <v>-23.632000000000001</v>
      </c>
      <c r="H12" s="1218">
        <v>-68.460999999999999</v>
      </c>
      <c r="I12" s="1219">
        <v>2990.2730000000001</v>
      </c>
      <c r="J12" s="1220">
        <v>-44.431859999999986</v>
      </c>
    </row>
    <row r="13" spans="2:42">
      <c r="B13" s="1199" t="s">
        <v>502</v>
      </c>
      <c r="C13" s="1215">
        <v>195.17099999999999</v>
      </c>
      <c r="D13" s="1216">
        <v>547.94100000000003</v>
      </c>
      <c r="E13" s="1217">
        <v>-4.9119999999999999</v>
      </c>
      <c r="F13" s="1216">
        <v>-39.161999999999999</v>
      </c>
      <c r="G13" s="1216">
        <v>-59.871000000000002</v>
      </c>
      <c r="H13" s="1218">
        <v>-188.977</v>
      </c>
      <c r="I13" s="1219">
        <v>450.19</v>
      </c>
      <c r="J13" s="1220">
        <v>-95.10553999999992</v>
      </c>
    </row>
    <row r="14" spans="2:42" ht="25.5">
      <c r="B14" s="1199" t="s">
        <v>503</v>
      </c>
      <c r="C14" s="1215">
        <v>-1303.3409999999999</v>
      </c>
      <c r="D14" s="1216">
        <v>160.751</v>
      </c>
      <c r="E14" s="1217">
        <v>307.32600000000002</v>
      </c>
      <c r="F14" s="1216">
        <v>-548.38</v>
      </c>
      <c r="G14" s="1216">
        <v>450.92</v>
      </c>
      <c r="H14" s="1218">
        <v>-34.674999999999997</v>
      </c>
      <c r="I14" s="1219">
        <v>-967.399</v>
      </c>
      <c r="J14" s="1220">
        <v>-59.379030000000029</v>
      </c>
    </row>
    <row r="15" spans="2:42" ht="38.25">
      <c r="B15" s="1199" t="s">
        <v>504</v>
      </c>
      <c r="C15" s="1215">
        <v>65.347999999999999</v>
      </c>
      <c r="D15" s="1216">
        <v>27.231999999999999</v>
      </c>
      <c r="E15" s="1217">
        <v>1.869</v>
      </c>
      <c r="F15" s="1216">
        <v>4.7409999999999997</v>
      </c>
      <c r="G15" s="1216">
        <v>3.093</v>
      </c>
      <c r="H15" s="1218">
        <v>2.173</v>
      </c>
      <c r="I15" s="1219">
        <v>104.456</v>
      </c>
      <c r="J15" s="1220">
        <v>10.37064</v>
      </c>
    </row>
    <row r="16" spans="2:42">
      <c r="B16" s="1199" t="s">
        <v>14</v>
      </c>
      <c r="C16" s="1215">
        <v>1119.1079999999999</v>
      </c>
      <c r="D16" s="1216">
        <v>-118.28700000000001</v>
      </c>
      <c r="E16" s="1217">
        <v>28.498000000000001</v>
      </c>
      <c r="F16" s="1216">
        <v>129.07900000000001</v>
      </c>
      <c r="G16" s="1216">
        <v>-466.09800000000001</v>
      </c>
      <c r="H16" s="1218">
        <v>-370.15600000000001</v>
      </c>
      <c r="I16" s="1219">
        <v>322.14400000000001</v>
      </c>
      <c r="J16" s="1220">
        <v>-569.74326000000019</v>
      </c>
    </row>
    <row r="17" spans="2:10" ht="25.5">
      <c r="B17" s="1199" t="s">
        <v>505</v>
      </c>
      <c r="C17" s="1215">
        <v>546.00199999999995</v>
      </c>
      <c r="D17" s="1216">
        <v>2819.9250000000002</v>
      </c>
      <c r="E17" s="1217">
        <v>-776.70399999999995</v>
      </c>
      <c r="F17" s="1216">
        <v>512.09900000000005</v>
      </c>
      <c r="G17" s="1216">
        <v>545.29300000000001</v>
      </c>
      <c r="H17" s="1218">
        <v>-1604.549</v>
      </c>
      <c r="I17" s="1219">
        <v>2042.066</v>
      </c>
      <c r="J17" s="1220">
        <v>-1226.7734200000004</v>
      </c>
    </row>
    <row r="18" spans="2:10">
      <c r="B18" s="1199" t="s">
        <v>506</v>
      </c>
      <c r="C18" s="1215">
        <v>-1033.6869999999999</v>
      </c>
      <c r="D18" s="1216">
        <v>1098.9010000000001</v>
      </c>
      <c r="E18" s="1217">
        <v>92.828999999999994</v>
      </c>
      <c r="F18" s="1216">
        <v>199.215</v>
      </c>
      <c r="G18" s="1216">
        <v>177.16499999999999</v>
      </c>
      <c r="H18" s="1218">
        <v>21.425000000000001</v>
      </c>
      <c r="I18" s="1219">
        <v>555.84799999999996</v>
      </c>
      <c r="J18" s="1220">
        <v>254.73777000000001</v>
      </c>
    </row>
    <row r="19" spans="2:10" ht="25.5">
      <c r="B19" s="1199" t="s">
        <v>16</v>
      </c>
      <c r="C19" s="1215">
        <v>-296.95699999999999</v>
      </c>
      <c r="D19" s="1216">
        <v>553.851</v>
      </c>
      <c r="E19" s="1217">
        <v>110.88</v>
      </c>
      <c r="F19" s="1216">
        <v>111.79</v>
      </c>
      <c r="G19" s="1216">
        <v>-13.144</v>
      </c>
      <c r="H19" s="1218">
        <v>21.067</v>
      </c>
      <c r="I19" s="1219">
        <v>487.48700000000002</v>
      </c>
      <c r="J19" s="1220">
        <v>101.85269</v>
      </c>
    </row>
    <row r="20" spans="2:10">
      <c r="B20" s="1199" t="s">
        <v>539</v>
      </c>
      <c r="C20" s="1215">
        <v>279.24</v>
      </c>
      <c r="D20" s="1216">
        <v>-329.96800000000002</v>
      </c>
      <c r="E20" s="1217">
        <v>143.09</v>
      </c>
      <c r="F20" s="1216">
        <v>18.047000000000001</v>
      </c>
      <c r="G20" s="1216">
        <v>5.6479999999999997</v>
      </c>
      <c r="H20" s="1218">
        <v>-96.585999999999999</v>
      </c>
      <c r="I20" s="1219">
        <v>19.471</v>
      </c>
      <c r="J20" s="1220">
        <v>-37.889350000000007</v>
      </c>
    </row>
    <row r="21" spans="2:10" ht="25.5">
      <c r="B21" s="1199" t="s">
        <v>508</v>
      </c>
      <c r="C21" s="1215">
        <v>26650.227999999999</v>
      </c>
      <c r="D21" s="1216">
        <v>146.19900000000001</v>
      </c>
      <c r="E21" s="1217">
        <v>17.8</v>
      </c>
      <c r="F21" s="1216">
        <v>-8.8770000000000007</v>
      </c>
      <c r="G21" s="1216">
        <v>-110.324</v>
      </c>
      <c r="H21" s="1218">
        <v>-3.1680000000000001</v>
      </c>
      <c r="I21" s="1219">
        <v>26691.858</v>
      </c>
      <c r="J21" s="1220">
        <v>-36.737039999999993</v>
      </c>
    </row>
    <row r="22" spans="2:10">
      <c r="B22" s="1199" t="s">
        <v>509</v>
      </c>
      <c r="C22" s="1215">
        <v>2098.402</v>
      </c>
      <c r="D22" s="1216">
        <v>-563.78599999999994</v>
      </c>
      <c r="E22" s="1217">
        <v>-321.33100000000002</v>
      </c>
      <c r="F22" s="1216">
        <v>101.30800000000001</v>
      </c>
      <c r="G22" s="1216">
        <v>38.192999999999998</v>
      </c>
      <c r="H22" s="1218">
        <v>377.59100000000001</v>
      </c>
      <c r="I22" s="1219">
        <v>1730.377</v>
      </c>
      <c r="J22" s="1220">
        <v>297.40735999999998</v>
      </c>
    </row>
    <row r="23" spans="2:10">
      <c r="B23" s="1199" t="s">
        <v>510</v>
      </c>
      <c r="C23" s="1215">
        <v>-1287.539</v>
      </c>
      <c r="D23" s="1216">
        <v>375.23700000000002</v>
      </c>
      <c r="E23" s="1217">
        <v>-58.104999999999997</v>
      </c>
      <c r="F23" s="1216">
        <v>-20.021999999999998</v>
      </c>
      <c r="G23" s="1216">
        <v>106.301</v>
      </c>
      <c r="H23" s="1218">
        <v>86.483000000000004</v>
      </c>
      <c r="I23" s="1219">
        <v>-797.64499999999998</v>
      </c>
      <c r="J23" s="1220">
        <v>118.41422999999998</v>
      </c>
    </row>
    <row r="24" spans="2:10" ht="25.5">
      <c r="B24" s="1199" t="s">
        <v>511</v>
      </c>
      <c r="C24" s="1215">
        <v>1059.0070000000001</v>
      </c>
      <c r="D24" s="1216">
        <v>-206.87299999999999</v>
      </c>
      <c r="E24" s="1217">
        <v>-37.328000000000003</v>
      </c>
      <c r="F24" s="1216">
        <v>-47.875</v>
      </c>
      <c r="G24" s="1216">
        <v>58.298999999999999</v>
      </c>
      <c r="H24" s="1218">
        <v>50.017000000000003</v>
      </c>
      <c r="I24" s="1219">
        <v>875.24699999999996</v>
      </c>
      <c r="J24" s="1220">
        <v>15.635020000000019</v>
      </c>
    </row>
    <row r="25" spans="2:10" ht="25.5">
      <c r="B25" s="1199" t="s">
        <v>512</v>
      </c>
      <c r="C25" s="1215">
        <v>9875.9230000000007</v>
      </c>
      <c r="D25" s="1216">
        <v>7.423</v>
      </c>
      <c r="E25" s="1217">
        <v>-14.337</v>
      </c>
      <c r="F25" s="1216">
        <v>2.4009999999999998</v>
      </c>
      <c r="G25" s="1216">
        <v>-1.524</v>
      </c>
      <c r="H25" s="1218">
        <v>-4.7460000000000004</v>
      </c>
      <c r="I25" s="1219">
        <v>9865.14</v>
      </c>
      <c r="J25" s="1220">
        <v>-30.150390000000005</v>
      </c>
    </row>
    <row r="26" spans="2:10">
      <c r="B26" s="1199" t="s">
        <v>513</v>
      </c>
      <c r="C26" s="1215">
        <v>82.253</v>
      </c>
      <c r="D26" s="1216">
        <v>190.38200000000001</v>
      </c>
      <c r="E26" s="1217">
        <v>-139.85499999999999</v>
      </c>
      <c r="F26" s="1216">
        <v>2.149</v>
      </c>
      <c r="G26" s="1216">
        <v>0.09</v>
      </c>
      <c r="H26" s="1218">
        <v>-5.71</v>
      </c>
      <c r="I26" s="1219">
        <v>129.309</v>
      </c>
      <c r="J26" s="1220">
        <v>-30.598710000000008</v>
      </c>
    </row>
    <row r="27" spans="2:10" ht="25.5">
      <c r="B27" s="1199" t="s">
        <v>514</v>
      </c>
      <c r="C27" s="1215">
        <v>432.36700000000002</v>
      </c>
      <c r="D27" s="1216">
        <v>74.299000000000007</v>
      </c>
      <c r="E27" s="1217">
        <v>-223.89699999999999</v>
      </c>
      <c r="F27" s="1216">
        <v>-0.06</v>
      </c>
      <c r="G27" s="1216">
        <v>-0.51700000000000002</v>
      </c>
      <c r="H27" s="1218">
        <v>-7.0919999999999996</v>
      </c>
      <c r="I27" s="1219">
        <v>275.10000000000002</v>
      </c>
      <c r="J27" s="1220">
        <v>-67.018699999999981</v>
      </c>
    </row>
    <row r="28" spans="2:10">
      <c r="B28" s="1199" t="s">
        <v>515</v>
      </c>
      <c r="C28" s="1215">
        <v>137.524</v>
      </c>
      <c r="D28" s="1216">
        <v>-73.528999999999996</v>
      </c>
      <c r="E28" s="1217">
        <v>-181.72499999999999</v>
      </c>
      <c r="F28" s="1216">
        <v>2.9580000000000002</v>
      </c>
      <c r="G28" s="1216">
        <v>-11.537000000000001</v>
      </c>
      <c r="H28" s="1218">
        <v>-41.75</v>
      </c>
      <c r="I28" s="1219">
        <v>-168.059</v>
      </c>
      <c r="J28" s="1220">
        <v>-123.31306999999998</v>
      </c>
    </row>
    <row r="29" spans="2:10">
      <c r="B29" s="1199" t="s">
        <v>516</v>
      </c>
      <c r="C29" s="1215">
        <v>-244.28200000000001</v>
      </c>
      <c r="D29" s="1216">
        <v>144.83099999999999</v>
      </c>
      <c r="E29" s="1217">
        <v>-1.4550000000000001</v>
      </c>
      <c r="F29" s="1216">
        <v>7.3369999999999997</v>
      </c>
      <c r="G29" s="1216">
        <v>-2.6589999999999998</v>
      </c>
      <c r="H29" s="1218">
        <v>7.8620000000000001</v>
      </c>
      <c r="I29" s="1219">
        <v>-88.366</v>
      </c>
      <c r="J29" s="1220">
        <v>18.07414</v>
      </c>
    </row>
    <row r="30" spans="2:10" ht="25.5">
      <c r="B30" s="1199" t="s">
        <v>517</v>
      </c>
      <c r="C30" s="1215">
        <v>0.38700000000000001</v>
      </c>
      <c r="D30" s="1216">
        <v>1E-3</v>
      </c>
      <c r="E30" s="1217">
        <v>-1E-3</v>
      </c>
      <c r="F30" s="1216">
        <v>0</v>
      </c>
      <c r="G30" s="1216">
        <v>0</v>
      </c>
      <c r="H30" s="1218">
        <v>0</v>
      </c>
      <c r="I30" s="1219">
        <v>0.38700000000000001</v>
      </c>
      <c r="J30" s="1220">
        <v>1.5000000000000037E-4</v>
      </c>
    </row>
    <row r="31" spans="2:10" ht="25.5">
      <c r="B31" s="1199" t="s">
        <v>518</v>
      </c>
      <c r="C31" s="1215">
        <v>-361.39299999999997</v>
      </c>
      <c r="D31" s="1216">
        <v>-38.792000000000002</v>
      </c>
      <c r="E31" s="1217">
        <v>41.11</v>
      </c>
      <c r="F31" s="1216">
        <v>0</v>
      </c>
      <c r="G31" s="1216">
        <v>5.0000000000000001E-3</v>
      </c>
      <c r="H31" s="1218">
        <v>0.16300000000000001</v>
      </c>
      <c r="I31" s="1219">
        <v>-358.90699999999998</v>
      </c>
      <c r="J31" s="1220">
        <v>2.7379499999999988</v>
      </c>
    </row>
    <row r="32" spans="2:10" ht="25.5">
      <c r="B32" s="1199" t="s">
        <v>519</v>
      </c>
      <c r="C32" s="1215">
        <v>5883.1139999999996</v>
      </c>
      <c r="D32" s="1216">
        <v>24.254999999999999</v>
      </c>
      <c r="E32" s="1217">
        <v>47.197000000000003</v>
      </c>
      <c r="F32" s="1216">
        <v>62.418999999999997</v>
      </c>
      <c r="G32" s="1216">
        <v>65.733999999999995</v>
      </c>
      <c r="H32" s="1218">
        <v>-71.153999999999996</v>
      </c>
      <c r="I32" s="1219">
        <v>6011.5649999999996</v>
      </c>
      <c r="J32" s="1220">
        <v>28.009630000000005</v>
      </c>
    </row>
    <row r="33" spans="2:10" ht="25.5">
      <c r="B33" s="1199" t="s">
        <v>520</v>
      </c>
      <c r="C33" s="1215">
        <v>-7.1609999999999996</v>
      </c>
      <c r="D33" s="1216">
        <v>-15.097</v>
      </c>
      <c r="E33" s="1217">
        <v>-0.31900000000000001</v>
      </c>
      <c r="F33" s="1216">
        <v>2.8039999999999998</v>
      </c>
      <c r="G33" s="1216">
        <v>0.99399999999999999</v>
      </c>
      <c r="H33" s="1218">
        <v>-14.834</v>
      </c>
      <c r="I33" s="1219">
        <v>-33.613</v>
      </c>
      <c r="J33" s="1220">
        <v>-14.425319999999996</v>
      </c>
    </row>
    <row r="34" spans="2:10">
      <c r="B34" s="1199" t="s">
        <v>7</v>
      </c>
      <c r="C34" s="1215">
        <v>11542.781000000001</v>
      </c>
      <c r="D34" s="1216">
        <v>-118.146</v>
      </c>
      <c r="E34" s="1217">
        <v>78.625</v>
      </c>
      <c r="F34" s="1216">
        <v>61.621000000000002</v>
      </c>
      <c r="G34" s="1216">
        <v>179.23599999999999</v>
      </c>
      <c r="H34" s="1218">
        <v>-315.79399999999998</v>
      </c>
      <c r="I34" s="1219">
        <v>11428.323</v>
      </c>
      <c r="J34" s="1220">
        <v>-277.02541999999994</v>
      </c>
    </row>
    <row r="35" spans="2:10">
      <c r="B35" s="1199" t="s">
        <v>521</v>
      </c>
      <c r="C35" s="1215">
        <v>624.17499999999995</v>
      </c>
      <c r="D35" s="1216">
        <v>-3.15</v>
      </c>
      <c r="E35" s="1217">
        <v>20.617999999999999</v>
      </c>
      <c r="F35" s="1216">
        <v>0.68899999999999995</v>
      </c>
      <c r="G35" s="1216">
        <v>19.007000000000001</v>
      </c>
      <c r="H35" s="1218">
        <v>-79.522999999999996</v>
      </c>
      <c r="I35" s="1219">
        <v>581.81600000000003</v>
      </c>
      <c r="J35" s="1220">
        <v>-80.000149999999962</v>
      </c>
    </row>
    <row r="36" spans="2:10" ht="25.5">
      <c r="B36" s="1199" t="s">
        <v>522</v>
      </c>
      <c r="C36" s="1215">
        <v>-259.59699999999998</v>
      </c>
      <c r="D36" s="1216">
        <v>51.774999999999999</v>
      </c>
      <c r="E36" s="1217">
        <v>48.591999999999999</v>
      </c>
      <c r="F36" s="1216">
        <v>-5.0439999999999996</v>
      </c>
      <c r="G36" s="1216">
        <v>17.119</v>
      </c>
      <c r="H36" s="1218">
        <v>-192.2</v>
      </c>
      <c r="I36" s="1219">
        <v>-339.35500000000002</v>
      </c>
      <c r="J36" s="1220">
        <v>-190.83552000000003</v>
      </c>
    </row>
    <row r="37" spans="2:10">
      <c r="B37" s="1199" t="s">
        <v>9</v>
      </c>
      <c r="C37" s="1215">
        <v>0.221</v>
      </c>
      <c r="D37" s="1216">
        <v>-1.448</v>
      </c>
      <c r="E37" s="1217">
        <v>1.038</v>
      </c>
      <c r="F37" s="1216">
        <v>-7.609</v>
      </c>
      <c r="G37" s="1216">
        <v>-0.23499999999999999</v>
      </c>
      <c r="H37" s="1218">
        <v>-4.3570000000000002</v>
      </c>
      <c r="I37" s="1219">
        <v>-12.39</v>
      </c>
      <c r="J37" s="1220">
        <v>-6.6842199999999989</v>
      </c>
    </row>
    <row r="38" spans="2:10">
      <c r="B38" s="1199" t="s">
        <v>10</v>
      </c>
      <c r="C38" s="1215">
        <v>-73.978999999999999</v>
      </c>
      <c r="D38" s="1216">
        <v>18.797000000000001</v>
      </c>
      <c r="E38" s="1217">
        <v>-14.672000000000001</v>
      </c>
      <c r="F38" s="1216">
        <v>-1.3029999999999999</v>
      </c>
      <c r="G38" s="1216">
        <v>46.676000000000002</v>
      </c>
      <c r="H38" s="1218">
        <v>-28.033000000000001</v>
      </c>
      <c r="I38" s="1219">
        <v>-52.514000000000003</v>
      </c>
      <c r="J38" s="1220">
        <v>-14.740289999999979</v>
      </c>
    </row>
    <row r="39" spans="2:10">
      <c r="B39" s="1199" t="s">
        <v>523</v>
      </c>
      <c r="C39" s="1215">
        <v>-99.695999999999998</v>
      </c>
      <c r="D39" s="1216">
        <v>-5.0439999999999996</v>
      </c>
      <c r="E39" s="1217">
        <v>-2.1640000000000001</v>
      </c>
      <c r="F39" s="1216">
        <v>6.0999999999999999E-2</v>
      </c>
      <c r="G39" s="1216">
        <v>-4.04</v>
      </c>
      <c r="H39" s="1218">
        <v>-8.1319999999999997</v>
      </c>
      <c r="I39" s="1219">
        <v>-119.015</v>
      </c>
      <c r="J39" s="1220">
        <v>-10.496889999999999</v>
      </c>
    </row>
    <row r="40" spans="2:10">
      <c r="B40" s="1199" t="s">
        <v>524</v>
      </c>
      <c r="C40" s="1215">
        <v>-44.834000000000003</v>
      </c>
      <c r="D40" s="1216">
        <v>1.919</v>
      </c>
      <c r="E40" s="1217">
        <v>0.63200000000000001</v>
      </c>
      <c r="F40" s="1216">
        <v>-0.81100000000000005</v>
      </c>
      <c r="G40" s="1216">
        <v>3.0939999999999999</v>
      </c>
      <c r="H40" s="1218">
        <v>-0.317</v>
      </c>
      <c r="I40" s="1219">
        <v>-40.317</v>
      </c>
      <c r="J40" s="1220">
        <v>1.8495199999999996</v>
      </c>
    </row>
    <row r="41" spans="2:10">
      <c r="B41" s="1199" t="s">
        <v>516</v>
      </c>
      <c r="C41" s="1215">
        <v>-20.677</v>
      </c>
      <c r="D41" s="1216">
        <v>1.681</v>
      </c>
      <c r="E41" s="1217">
        <v>-0.30599999999999999</v>
      </c>
      <c r="F41" s="1216">
        <v>0.312</v>
      </c>
      <c r="G41" s="1216">
        <v>-1.7170000000000001</v>
      </c>
      <c r="H41" s="1218">
        <v>-4.617</v>
      </c>
      <c r="I41" s="1219">
        <v>-25.324000000000002</v>
      </c>
      <c r="J41" s="1220">
        <v>-4.49411</v>
      </c>
    </row>
    <row r="42" spans="2:10" ht="13.5" thickBot="1">
      <c r="B42" s="1200" t="s">
        <v>17</v>
      </c>
      <c r="C42" s="1221">
        <v>1.1439999999999999</v>
      </c>
      <c r="D42" s="1222">
        <v>11.047000000000001</v>
      </c>
      <c r="E42" s="1223">
        <v>-4.2610000000000001</v>
      </c>
      <c r="F42" s="1222">
        <v>-18.983000000000001</v>
      </c>
      <c r="G42" s="1222">
        <v>14.974</v>
      </c>
      <c r="H42" s="1224">
        <v>-2.8929999999999998</v>
      </c>
      <c r="I42" s="1225">
        <v>1.028</v>
      </c>
      <c r="J42" s="1226">
        <v>-6.3078699999999994</v>
      </c>
    </row>
    <row r="43" spans="2:10" ht="13.5" thickBot="1">
      <c r="B43" s="1201" t="s">
        <v>525</v>
      </c>
      <c r="C43" s="1227">
        <v>57809.720999999998</v>
      </c>
      <c r="D43" s="1227">
        <v>7707.0810000000001</v>
      </c>
      <c r="E43" s="1228">
        <v>-1404.356</v>
      </c>
      <c r="F43" s="1227">
        <v>653.95299999999997</v>
      </c>
      <c r="G43" s="1227">
        <v>997.00300000000004</v>
      </c>
      <c r="H43" s="1229">
        <v>-2857.0749999999998</v>
      </c>
      <c r="I43" s="1230">
        <v>62906.326999999997</v>
      </c>
      <c r="J43" s="1231">
        <v>-2444.9489399999975</v>
      </c>
    </row>
  </sheetData>
  <mergeCells count="2">
    <mergeCell ref="B3:J3"/>
    <mergeCell ref="I5:J5"/>
  </mergeCells>
  <pageMargins left="0.70866141732283472" right="0.70866141732283472" top="0.74803149606299213" bottom="0.74803149606299213" header="0.31496062992125984" footer="0.31496062992125984"/>
  <pageSetup paperSize="9" scale="6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5"/>
  <sheetViews>
    <sheetView workbookViewId="0"/>
  </sheetViews>
  <sheetFormatPr defaultColWidth="9.140625" defaultRowHeight="12.75"/>
  <cols>
    <col min="1" max="1" width="37.85546875" style="1153" customWidth="1"/>
    <col min="2" max="2" width="9.28515625" style="1153" bestFit="1" customWidth="1"/>
    <col min="3" max="3" width="5" style="1153" bestFit="1" customWidth="1"/>
    <col min="4" max="4" width="6.7109375" style="1153" bestFit="1" customWidth="1"/>
    <col min="5" max="5" width="5" style="1153" bestFit="1" customWidth="1"/>
    <col min="6" max="7" width="8" style="1153" bestFit="1" customWidth="1"/>
    <col min="8" max="8" width="9.28515625" style="1153" bestFit="1" customWidth="1"/>
    <col min="9" max="10" width="8" style="1153" bestFit="1" customWidth="1"/>
    <col min="11" max="11" width="5" style="1153" bestFit="1" customWidth="1"/>
    <col min="12" max="12" width="6.7109375" style="1153" bestFit="1" customWidth="1"/>
    <col min="13" max="13" width="5" style="1153" bestFit="1" customWidth="1"/>
    <col min="14" max="14" width="6.140625" style="1153" bestFit="1" customWidth="1"/>
    <col min="15" max="15" width="6.7109375" style="1153" bestFit="1" customWidth="1"/>
    <col min="16" max="16" width="8" style="1153" bestFit="1" customWidth="1"/>
    <col min="17" max="17" width="6.7109375" style="1153" bestFit="1" customWidth="1"/>
    <col min="18" max="18" width="8" style="1153" bestFit="1" customWidth="1"/>
    <col min="19" max="19" width="5" style="1153" bestFit="1" customWidth="1"/>
    <col min="20" max="20" width="6.7109375" style="1153" bestFit="1" customWidth="1"/>
    <col min="21" max="21" width="5" style="1153" bestFit="1" customWidth="1"/>
    <col min="22" max="22" width="6.7109375" style="1153" bestFit="1" customWidth="1"/>
    <col min="23" max="24" width="8" style="1153" bestFit="1" customWidth="1"/>
    <col min="25" max="25" width="6.7109375" style="1153" bestFit="1" customWidth="1"/>
    <col min="26" max="26" width="9.28515625" style="1153" bestFit="1" customWidth="1"/>
    <col min="27" max="27" width="6.7109375" style="1153" bestFit="1" customWidth="1"/>
    <col min="28" max="28" width="8" style="1153" bestFit="1" customWidth="1"/>
    <col min="29" max="29" width="6.7109375" style="1153" bestFit="1" customWidth="1"/>
    <col min="30" max="31" width="8" style="1153" bestFit="1" customWidth="1"/>
    <col min="32" max="32" width="9.28515625" style="1153" bestFit="1" customWidth="1"/>
    <col min="33" max="33" width="8" style="1153" bestFit="1" customWidth="1"/>
    <col min="34" max="16384" width="9.140625" style="1153"/>
  </cols>
  <sheetData>
    <row r="1" spans="1:33" ht="15.75" customHeight="1">
      <c r="AF1" s="2239" t="s">
        <v>550</v>
      </c>
      <c r="AG1" s="2239"/>
    </row>
    <row r="3" spans="1:33" ht="14.25">
      <c r="A3" s="2222" t="s">
        <v>551</v>
      </c>
      <c r="B3" s="2222"/>
      <c r="C3" s="2222"/>
      <c r="D3" s="2222"/>
      <c r="E3" s="2222"/>
      <c r="F3" s="2222"/>
      <c r="G3" s="2222"/>
      <c r="H3" s="2222"/>
      <c r="I3" s="2222"/>
      <c r="J3" s="2222"/>
      <c r="K3" s="2222"/>
      <c r="L3" s="2222"/>
      <c r="M3" s="2222"/>
      <c r="N3" s="2222"/>
      <c r="O3" s="2222"/>
      <c r="P3" s="2222"/>
      <c r="Q3" s="2222"/>
      <c r="R3" s="2222"/>
      <c r="S3" s="2222"/>
      <c r="T3" s="2222"/>
      <c r="U3" s="2222"/>
      <c r="V3" s="2222"/>
      <c r="W3" s="2222"/>
      <c r="X3" s="2222"/>
      <c r="Y3" s="2222"/>
      <c r="Z3" s="2222"/>
      <c r="AA3" s="2222"/>
      <c r="AB3" s="2222"/>
      <c r="AC3" s="2222"/>
      <c r="AD3" s="2222"/>
      <c r="AE3" s="2222"/>
      <c r="AF3" s="2222"/>
      <c r="AG3" s="2222"/>
    </row>
    <row r="4" spans="1:33" ht="14.25">
      <c r="A4" s="1154"/>
      <c r="B4" s="1154"/>
      <c r="C4" s="1154"/>
      <c r="D4" s="1154"/>
      <c r="E4" s="1154"/>
      <c r="F4" s="1154"/>
      <c r="G4" s="1154"/>
      <c r="H4" s="1154"/>
      <c r="I4" s="1154"/>
      <c r="J4" s="1154"/>
      <c r="K4" s="1154"/>
      <c r="L4" s="1154"/>
      <c r="M4" s="1154"/>
      <c r="N4" s="1154"/>
      <c r="O4" s="1154"/>
      <c r="P4" s="1154"/>
      <c r="Q4" s="1154"/>
      <c r="R4" s="1154"/>
      <c r="S4" s="1154"/>
      <c r="T4" s="1154"/>
      <c r="U4" s="1154"/>
      <c r="V4" s="1154"/>
      <c r="W4" s="1154"/>
      <c r="X4" s="1154"/>
      <c r="Y4" s="1154"/>
      <c r="Z4" s="1154"/>
      <c r="AA4" s="1154"/>
      <c r="AB4" s="1154"/>
      <c r="AC4" s="1154"/>
      <c r="AD4" s="1154"/>
      <c r="AE4" s="1154"/>
      <c r="AF4" s="1154"/>
      <c r="AG4" s="1154"/>
    </row>
    <row r="5" spans="1:33" ht="13.5" thickBot="1">
      <c r="AF5" s="2240" t="s">
        <v>0</v>
      </c>
      <c r="AG5" s="2240"/>
    </row>
    <row r="6" spans="1:33" s="1155" customFormat="1" ht="12.75" customHeight="1">
      <c r="A6" s="2241" t="s">
        <v>485</v>
      </c>
      <c r="B6" s="2227" t="s">
        <v>486</v>
      </c>
      <c r="C6" s="2228"/>
      <c r="D6" s="2228"/>
      <c r="E6" s="2228"/>
      <c r="F6" s="2228"/>
      <c r="G6" s="2228"/>
      <c r="H6" s="2228"/>
      <c r="I6" s="2228"/>
      <c r="J6" s="2227" t="s">
        <v>487</v>
      </c>
      <c r="K6" s="2228"/>
      <c r="L6" s="2228"/>
      <c r="M6" s="2228"/>
      <c r="N6" s="2228"/>
      <c r="O6" s="2228"/>
      <c r="P6" s="2228"/>
      <c r="Q6" s="2228"/>
      <c r="R6" s="2227" t="s">
        <v>488</v>
      </c>
      <c r="S6" s="2228"/>
      <c r="T6" s="2228"/>
      <c r="U6" s="2228"/>
      <c r="V6" s="2228"/>
      <c r="W6" s="2228"/>
      <c r="X6" s="2228"/>
      <c r="Y6" s="2228"/>
      <c r="Z6" s="2227" t="s">
        <v>489</v>
      </c>
      <c r="AA6" s="2228"/>
      <c r="AB6" s="2228"/>
      <c r="AC6" s="2228"/>
      <c r="AD6" s="2228"/>
      <c r="AE6" s="2228"/>
      <c r="AF6" s="2228"/>
      <c r="AG6" s="2229"/>
    </row>
    <row r="7" spans="1:33" s="1155" customFormat="1" ht="13.5" thickBot="1">
      <c r="A7" s="2242"/>
      <c r="B7" s="2230"/>
      <c r="C7" s="2231"/>
      <c r="D7" s="2231"/>
      <c r="E7" s="2231"/>
      <c r="F7" s="2231"/>
      <c r="G7" s="2231"/>
      <c r="H7" s="2231"/>
      <c r="I7" s="2231"/>
      <c r="J7" s="2230"/>
      <c r="K7" s="2231"/>
      <c r="L7" s="2231"/>
      <c r="M7" s="2231"/>
      <c r="N7" s="2231"/>
      <c r="O7" s="2231"/>
      <c r="P7" s="2231"/>
      <c r="Q7" s="2231"/>
      <c r="R7" s="2230"/>
      <c r="S7" s="2231"/>
      <c r="T7" s="2231"/>
      <c r="U7" s="2231"/>
      <c r="V7" s="2231"/>
      <c r="W7" s="2231"/>
      <c r="X7" s="2231"/>
      <c r="Y7" s="2231"/>
      <c r="Z7" s="2230"/>
      <c r="AA7" s="2231"/>
      <c r="AB7" s="2231"/>
      <c r="AC7" s="2231"/>
      <c r="AD7" s="2231"/>
      <c r="AE7" s="2231"/>
      <c r="AF7" s="2231"/>
      <c r="AG7" s="2232"/>
    </row>
    <row r="8" spans="1:33" ht="13.5" thickBot="1">
      <c r="A8" s="2243"/>
      <c r="B8" s="1232" t="s">
        <v>490</v>
      </c>
      <c r="C8" s="1233" t="s">
        <v>491</v>
      </c>
      <c r="D8" s="1233" t="s">
        <v>492</v>
      </c>
      <c r="E8" s="1233" t="s">
        <v>493</v>
      </c>
      <c r="F8" s="1233" t="s">
        <v>494</v>
      </c>
      <c r="G8" s="1233" t="s">
        <v>495</v>
      </c>
      <c r="H8" s="1233" t="s">
        <v>496</v>
      </c>
      <c r="I8" s="1233" t="s">
        <v>552</v>
      </c>
      <c r="J8" s="1232" t="s">
        <v>490</v>
      </c>
      <c r="K8" s="1233" t="s">
        <v>491</v>
      </c>
      <c r="L8" s="1233" t="s">
        <v>492</v>
      </c>
      <c r="M8" s="1233" t="s">
        <v>493</v>
      </c>
      <c r="N8" s="1233" t="s">
        <v>494</v>
      </c>
      <c r="O8" s="1233" t="s">
        <v>495</v>
      </c>
      <c r="P8" s="1233" t="s">
        <v>496</v>
      </c>
      <c r="Q8" s="1233" t="s">
        <v>552</v>
      </c>
      <c r="R8" s="1232" t="s">
        <v>490</v>
      </c>
      <c r="S8" s="1233" t="s">
        <v>491</v>
      </c>
      <c r="T8" s="1233" t="s">
        <v>492</v>
      </c>
      <c r="U8" s="1233" t="s">
        <v>493</v>
      </c>
      <c r="V8" s="1233" t="s">
        <v>494</v>
      </c>
      <c r="W8" s="1233" t="s">
        <v>495</v>
      </c>
      <c r="X8" s="1233" t="s">
        <v>496</v>
      </c>
      <c r="Y8" s="1233" t="s">
        <v>552</v>
      </c>
      <c r="Z8" s="1232" t="s">
        <v>490</v>
      </c>
      <c r="AA8" s="1233" t="s">
        <v>491</v>
      </c>
      <c r="AB8" s="1233" t="s">
        <v>492</v>
      </c>
      <c r="AC8" s="1233" t="s">
        <v>493</v>
      </c>
      <c r="AD8" s="1233" t="s">
        <v>494</v>
      </c>
      <c r="AE8" s="1233" t="s">
        <v>495</v>
      </c>
      <c r="AF8" s="1233" t="s">
        <v>496</v>
      </c>
      <c r="AG8" s="1234" t="s">
        <v>552</v>
      </c>
    </row>
    <row r="9" spans="1:33">
      <c r="A9" s="1161" t="s">
        <v>12</v>
      </c>
      <c r="B9" s="1235">
        <v>15.413</v>
      </c>
      <c r="C9" s="1236">
        <v>0.113</v>
      </c>
      <c r="D9" s="1236">
        <v>0.32300000000000001</v>
      </c>
      <c r="E9" s="1236">
        <v>0.18</v>
      </c>
      <c r="F9" s="1236">
        <v>3.6349999999999998</v>
      </c>
      <c r="G9" s="1236">
        <v>4.3460000000000001</v>
      </c>
      <c r="H9" s="1236">
        <v>23.83</v>
      </c>
      <c r="I9" s="1236">
        <v>2.9001700000000001</v>
      </c>
      <c r="J9" s="1235">
        <v>1.024</v>
      </c>
      <c r="K9" s="1236">
        <v>0</v>
      </c>
      <c r="L9" s="1236">
        <v>0.124</v>
      </c>
      <c r="M9" s="1236">
        <v>1.6E-2</v>
      </c>
      <c r="N9" s="1236">
        <v>6.0000000000000001E-3</v>
      </c>
      <c r="O9" s="1236">
        <v>1.0089999999999999</v>
      </c>
      <c r="P9" s="1236">
        <v>2.1629999999999998</v>
      </c>
      <c r="Q9" s="1236">
        <v>0.28688999999999998</v>
      </c>
      <c r="R9" s="1235">
        <v>4.7549999999999999</v>
      </c>
      <c r="S9" s="1236">
        <v>2.9000000000000001E-2</v>
      </c>
      <c r="T9" s="1236">
        <v>52.469000000000001</v>
      </c>
      <c r="U9" s="1236">
        <v>2.5459999999999998</v>
      </c>
      <c r="V9" s="1236">
        <v>0.28000000000000003</v>
      </c>
      <c r="W9" s="1236">
        <v>0.73899999999999999</v>
      </c>
      <c r="X9" s="1236">
        <v>58.271999999999998</v>
      </c>
      <c r="Y9" s="1236">
        <v>44.841980000000007</v>
      </c>
      <c r="Z9" s="1235">
        <v>21.192</v>
      </c>
      <c r="AA9" s="1236">
        <v>0.14199999999999999</v>
      </c>
      <c r="AB9" s="1236">
        <v>52.915999999999997</v>
      </c>
      <c r="AC9" s="1236">
        <v>2.742</v>
      </c>
      <c r="AD9" s="1236">
        <v>3.9209999999999998</v>
      </c>
      <c r="AE9" s="1236">
        <v>6.0940000000000003</v>
      </c>
      <c r="AF9" s="1236">
        <v>84.265000000000001</v>
      </c>
      <c r="AG9" s="1237">
        <v>48.029040000000002</v>
      </c>
    </row>
    <row r="10" spans="1:33">
      <c r="A10" s="1167" t="s">
        <v>497</v>
      </c>
      <c r="B10" s="1238">
        <v>6.2069999999999999</v>
      </c>
      <c r="C10" s="1239">
        <v>1.0999999999999999E-2</v>
      </c>
      <c r="D10" s="1239">
        <v>0</v>
      </c>
      <c r="E10" s="1239">
        <v>0</v>
      </c>
      <c r="F10" s="1239">
        <v>0.55600000000000005</v>
      </c>
      <c r="G10" s="1239">
        <v>0.85199999999999998</v>
      </c>
      <c r="H10" s="1239">
        <v>7.6260000000000003</v>
      </c>
      <c r="I10" s="1239">
        <v>0.55007000000000006</v>
      </c>
      <c r="J10" s="1238">
        <v>0</v>
      </c>
      <c r="K10" s="1239">
        <v>0</v>
      </c>
      <c r="L10" s="1239">
        <v>0</v>
      </c>
      <c r="M10" s="1239">
        <v>0</v>
      </c>
      <c r="N10" s="1239">
        <v>1.2E-2</v>
      </c>
      <c r="O10" s="1239">
        <v>0</v>
      </c>
      <c r="P10" s="1239">
        <v>1.2E-2</v>
      </c>
      <c r="Q10" s="1239">
        <v>1.2E-2</v>
      </c>
      <c r="R10" s="1238">
        <v>0.03</v>
      </c>
      <c r="S10" s="1239">
        <v>0</v>
      </c>
      <c r="T10" s="1239">
        <v>2.2130000000000001</v>
      </c>
      <c r="U10" s="1239">
        <v>2.9000000000000001E-2</v>
      </c>
      <c r="V10" s="1239">
        <v>1.6E-2</v>
      </c>
      <c r="W10" s="1239">
        <v>1E-3</v>
      </c>
      <c r="X10" s="1239">
        <v>2.2599999999999998</v>
      </c>
      <c r="Y10" s="1239">
        <v>0.67230000000000001</v>
      </c>
      <c r="Z10" s="1238">
        <v>6.2370000000000001</v>
      </c>
      <c r="AA10" s="1239">
        <v>1.0999999999999999E-2</v>
      </c>
      <c r="AB10" s="1239">
        <v>2.2130000000000001</v>
      </c>
      <c r="AC10" s="1239">
        <v>2.9000000000000001E-2</v>
      </c>
      <c r="AD10" s="1239">
        <v>0.58399999999999996</v>
      </c>
      <c r="AE10" s="1239">
        <v>0.85299999999999998</v>
      </c>
      <c r="AF10" s="1239">
        <v>9.8979999999999997</v>
      </c>
      <c r="AG10" s="1240">
        <v>1.23437</v>
      </c>
    </row>
    <row r="11" spans="1:33">
      <c r="A11" s="1167" t="s">
        <v>538</v>
      </c>
      <c r="B11" s="1238">
        <v>308.43200000000002</v>
      </c>
      <c r="C11" s="1239">
        <v>0.66600000000000004</v>
      </c>
      <c r="D11" s="1239">
        <v>27.709</v>
      </c>
      <c r="E11" s="1239">
        <v>2.0310000000000001</v>
      </c>
      <c r="F11" s="1239">
        <v>5.0149999999999997</v>
      </c>
      <c r="G11" s="1239">
        <v>58.359000000000002</v>
      </c>
      <c r="H11" s="1239">
        <v>400.18099999999998</v>
      </c>
      <c r="I11" s="1239">
        <v>28.54946</v>
      </c>
      <c r="J11" s="1238">
        <v>0</v>
      </c>
      <c r="K11" s="1239">
        <v>0</v>
      </c>
      <c r="L11" s="1239">
        <v>0</v>
      </c>
      <c r="M11" s="1239">
        <v>0</v>
      </c>
      <c r="N11" s="1239">
        <v>0.19600000000000001</v>
      </c>
      <c r="O11" s="1239">
        <v>17.332000000000001</v>
      </c>
      <c r="P11" s="1239">
        <v>17.527999999999999</v>
      </c>
      <c r="Q11" s="1239">
        <v>5.0633999999999997</v>
      </c>
      <c r="R11" s="1238">
        <v>15.061999999999999</v>
      </c>
      <c r="S11" s="1239">
        <v>6.4000000000000001E-2</v>
      </c>
      <c r="T11" s="1239">
        <v>0</v>
      </c>
      <c r="U11" s="1239">
        <v>0</v>
      </c>
      <c r="V11" s="1239">
        <v>3.24</v>
      </c>
      <c r="W11" s="1239">
        <v>22.745999999999999</v>
      </c>
      <c r="X11" s="1239">
        <v>41.112000000000002</v>
      </c>
      <c r="Y11" s="1239">
        <v>3.08562</v>
      </c>
      <c r="Z11" s="1238">
        <v>323.49400000000003</v>
      </c>
      <c r="AA11" s="1239">
        <v>0.73</v>
      </c>
      <c r="AB11" s="1239">
        <v>27.709</v>
      </c>
      <c r="AC11" s="1239">
        <v>2.0310000000000001</v>
      </c>
      <c r="AD11" s="1239">
        <v>8.4510000000000005</v>
      </c>
      <c r="AE11" s="1239">
        <v>98.436999999999998</v>
      </c>
      <c r="AF11" s="1239">
        <v>458.82100000000003</v>
      </c>
      <c r="AG11" s="1240">
        <v>36.698480000000004</v>
      </c>
    </row>
    <row r="12" spans="1:33" ht="25.5">
      <c r="A12" s="1167" t="s">
        <v>499</v>
      </c>
      <c r="B12" s="1238">
        <v>30.353000000000002</v>
      </c>
      <c r="C12" s="1239">
        <v>3.9E-2</v>
      </c>
      <c r="D12" s="1239">
        <v>92.061000000000007</v>
      </c>
      <c r="E12" s="1239">
        <v>37.609000000000002</v>
      </c>
      <c r="F12" s="1239">
        <v>3.246</v>
      </c>
      <c r="G12" s="1239">
        <v>1.9119999999999999</v>
      </c>
      <c r="H12" s="1239">
        <v>127.611</v>
      </c>
      <c r="I12" s="1239">
        <v>98.345869999999991</v>
      </c>
      <c r="J12" s="1238">
        <v>9.0050000000000008</v>
      </c>
      <c r="K12" s="1239">
        <v>2.5999999999999999E-2</v>
      </c>
      <c r="L12" s="1239">
        <v>0</v>
      </c>
      <c r="M12" s="1239">
        <v>0</v>
      </c>
      <c r="N12" s="1239">
        <v>1.915</v>
      </c>
      <c r="O12" s="1239">
        <v>3.78</v>
      </c>
      <c r="P12" s="1239">
        <v>14.726000000000001</v>
      </c>
      <c r="Q12" s="1239">
        <v>2.0023399999999998</v>
      </c>
      <c r="R12" s="1238">
        <v>12.699</v>
      </c>
      <c r="S12" s="1239">
        <v>0.03</v>
      </c>
      <c r="T12" s="1239">
        <v>0</v>
      </c>
      <c r="U12" s="1239">
        <v>0</v>
      </c>
      <c r="V12" s="1239">
        <v>0.71399999999999997</v>
      </c>
      <c r="W12" s="1239">
        <v>0.123</v>
      </c>
      <c r="X12" s="1239">
        <v>13.566000000000001</v>
      </c>
      <c r="Y12" s="1239">
        <v>0.84123000000000003</v>
      </c>
      <c r="Z12" s="1238">
        <v>52.057000000000002</v>
      </c>
      <c r="AA12" s="1239">
        <v>9.5000000000000001E-2</v>
      </c>
      <c r="AB12" s="1239">
        <v>92.061000000000007</v>
      </c>
      <c r="AC12" s="1239">
        <v>37.609000000000002</v>
      </c>
      <c r="AD12" s="1239">
        <v>5.875</v>
      </c>
      <c r="AE12" s="1239">
        <v>5.8150000000000004</v>
      </c>
      <c r="AF12" s="1239">
        <v>155.90299999999999</v>
      </c>
      <c r="AG12" s="1240">
        <v>101.18944</v>
      </c>
    </row>
    <row r="13" spans="1:33" ht="38.25">
      <c r="A13" s="1167" t="s">
        <v>500</v>
      </c>
      <c r="B13" s="1238">
        <v>67.481999999999999</v>
      </c>
      <c r="C13" s="1239">
        <v>0.312</v>
      </c>
      <c r="D13" s="1239">
        <v>1.9530000000000001</v>
      </c>
      <c r="E13" s="1239">
        <v>0.17100000000000001</v>
      </c>
      <c r="F13" s="1239">
        <v>7.7409999999999997</v>
      </c>
      <c r="G13" s="1239">
        <v>8.5350000000000001</v>
      </c>
      <c r="H13" s="1239">
        <v>86.022999999999996</v>
      </c>
      <c r="I13" s="1239">
        <v>4.5551700000000004</v>
      </c>
      <c r="J13" s="1238">
        <v>0</v>
      </c>
      <c r="K13" s="1239">
        <v>0</v>
      </c>
      <c r="L13" s="1239">
        <v>0</v>
      </c>
      <c r="M13" s="1239">
        <v>0</v>
      </c>
      <c r="N13" s="1239">
        <v>9.6000000000000002E-2</v>
      </c>
      <c r="O13" s="1239">
        <v>2.2629999999999999</v>
      </c>
      <c r="P13" s="1239">
        <v>2.359</v>
      </c>
      <c r="Q13" s="1239">
        <v>0.19525000000000001</v>
      </c>
      <c r="R13" s="1238">
        <v>13.45</v>
      </c>
      <c r="S13" s="1239">
        <v>4.3999999999999997E-2</v>
      </c>
      <c r="T13" s="1239">
        <v>0.159</v>
      </c>
      <c r="U13" s="1239">
        <v>5.0000000000000001E-3</v>
      </c>
      <c r="V13" s="1239">
        <v>4.9169999999999998</v>
      </c>
      <c r="W13" s="1239">
        <v>0.27700000000000002</v>
      </c>
      <c r="X13" s="1239">
        <v>18.847000000000001</v>
      </c>
      <c r="Y13" s="1239">
        <v>5.1174399999999993</v>
      </c>
      <c r="Z13" s="1238">
        <v>80.932000000000002</v>
      </c>
      <c r="AA13" s="1239">
        <v>0.35599999999999998</v>
      </c>
      <c r="AB13" s="1239">
        <v>2.1120000000000001</v>
      </c>
      <c r="AC13" s="1239">
        <v>0.17599999999999999</v>
      </c>
      <c r="AD13" s="1239">
        <v>12.754</v>
      </c>
      <c r="AE13" s="1239">
        <v>11.074999999999999</v>
      </c>
      <c r="AF13" s="1239">
        <v>107.229</v>
      </c>
      <c r="AG13" s="1240">
        <v>9.8678600000000003</v>
      </c>
    </row>
    <row r="14" spans="1:33" ht="25.5">
      <c r="A14" s="1167" t="s">
        <v>501</v>
      </c>
      <c r="B14" s="1238">
        <v>69.563000000000002</v>
      </c>
      <c r="C14" s="1239">
        <v>0.48</v>
      </c>
      <c r="D14" s="1239">
        <v>0.16300000000000001</v>
      </c>
      <c r="E14" s="1239">
        <v>0.01</v>
      </c>
      <c r="F14" s="1239">
        <v>2.762</v>
      </c>
      <c r="G14" s="1239">
        <v>114.88200000000001</v>
      </c>
      <c r="H14" s="1239">
        <v>187.85</v>
      </c>
      <c r="I14" s="1239">
        <v>7.0558000000000005</v>
      </c>
      <c r="J14" s="1238">
        <v>0</v>
      </c>
      <c r="K14" s="1239">
        <v>0</v>
      </c>
      <c r="L14" s="1239">
        <v>0</v>
      </c>
      <c r="M14" s="1239">
        <v>0</v>
      </c>
      <c r="N14" s="1239">
        <v>0.13400000000000001</v>
      </c>
      <c r="O14" s="1239">
        <v>4.3520000000000003</v>
      </c>
      <c r="P14" s="1239">
        <v>4.4859999999999998</v>
      </c>
      <c r="Q14" s="1239">
        <v>0.13209000000000001</v>
      </c>
      <c r="R14" s="1238">
        <v>16.815000000000001</v>
      </c>
      <c r="S14" s="1239">
        <v>7.2999999999999995E-2</v>
      </c>
      <c r="T14" s="1239">
        <v>0</v>
      </c>
      <c r="U14" s="1239">
        <v>0</v>
      </c>
      <c r="V14" s="1239">
        <v>0.187</v>
      </c>
      <c r="W14" s="1239">
        <v>1.8440000000000001</v>
      </c>
      <c r="X14" s="1239">
        <v>18.919</v>
      </c>
      <c r="Y14" s="1239">
        <v>2.4513000000000003</v>
      </c>
      <c r="Z14" s="1238">
        <v>86.378</v>
      </c>
      <c r="AA14" s="1239">
        <v>0.55300000000000005</v>
      </c>
      <c r="AB14" s="1239">
        <v>0.16300000000000001</v>
      </c>
      <c r="AC14" s="1239">
        <v>0.01</v>
      </c>
      <c r="AD14" s="1239">
        <v>3.0830000000000002</v>
      </c>
      <c r="AE14" s="1239">
        <v>121.078</v>
      </c>
      <c r="AF14" s="1239">
        <v>211.255</v>
      </c>
      <c r="AG14" s="1240">
        <v>9.639190000000001</v>
      </c>
    </row>
    <row r="15" spans="1:33">
      <c r="A15" s="1167" t="s">
        <v>502</v>
      </c>
      <c r="B15" s="1238">
        <v>36.049999999999997</v>
      </c>
      <c r="C15" s="1239">
        <v>0.153</v>
      </c>
      <c r="D15" s="1239">
        <v>40.548000000000002</v>
      </c>
      <c r="E15" s="1239">
        <v>28.798999999999999</v>
      </c>
      <c r="F15" s="1239">
        <v>6.5289999999999999</v>
      </c>
      <c r="G15" s="1239">
        <v>21.013999999999999</v>
      </c>
      <c r="H15" s="1239">
        <v>104.294</v>
      </c>
      <c r="I15" s="1239">
        <v>36.335290000000001</v>
      </c>
      <c r="J15" s="1238">
        <v>0</v>
      </c>
      <c r="K15" s="1239">
        <v>0</v>
      </c>
      <c r="L15" s="1239">
        <v>0</v>
      </c>
      <c r="M15" s="1239">
        <v>0</v>
      </c>
      <c r="N15" s="1239">
        <v>2.5289999999999999</v>
      </c>
      <c r="O15" s="1239">
        <v>3.0680000000000001</v>
      </c>
      <c r="P15" s="1239">
        <v>5.5970000000000004</v>
      </c>
      <c r="Q15" s="1239">
        <v>3.3549999999999996E-2</v>
      </c>
      <c r="R15" s="1238">
        <v>118.32599999999999</v>
      </c>
      <c r="S15" s="1239">
        <v>0.307</v>
      </c>
      <c r="T15" s="1239">
        <v>7</v>
      </c>
      <c r="U15" s="1239">
        <v>1.8819999999999999</v>
      </c>
      <c r="V15" s="1239">
        <v>1.1419999999999999</v>
      </c>
      <c r="W15" s="1239">
        <v>0.123</v>
      </c>
      <c r="X15" s="1239">
        <v>126.898</v>
      </c>
      <c r="Y15" s="1239">
        <v>8.863430000000001</v>
      </c>
      <c r="Z15" s="1238">
        <v>154.376</v>
      </c>
      <c r="AA15" s="1239">
        <v>0.46</v>
      </c>
      <c r="AB15" s="1239">
        <v>47.548000000000002</v>
      </c>
      <c r="AC15" s="1239">
        <v>30.681000000000001</v>
      </c>
      <c r="AD15" s="1239">
        <v>10.199999999999999</v>
      </c>
      <c r="AE15" s="1239">
        <v>24.204999999999998</v>
      </c>
      <c r="AF15" s="1239">
        <v>236.78899999999999</v>
      </c>
      <c r="AG15" s="1240">
        <v>45.23227</v>
      </c>
    </row>
    <row r="16" spans="1:33" ht="25.5">
      <c r="A16" s="1167" t="s">
        <v>503</v>
      </c>
      <c r="B16" s="1238">
        <v>53.128999999999998</v>
      </c>
      <c r="C16" s="1239">
        <v>0.17899999999999999</v>
      </c>
      <c r="D16" s="1239">
        <v>0</v>
      </c>
      <c r="E16" s="1239">
        <v>0</v>
      </c>
      <c r="F16" s="1239">
        <v>2</v>
      </c>
      <c r="G16" s="1239">
        <v>22.984000000000002</v>
      </c>
      <c r="H16" s="1239">
        <v>78.292000000000002</v>
      </c>
      <c r="I16" s="1239">
        <v>0.58596000000000004</v>
      </c>
      <c r="J16" s="1238">
        <v>1.288</v>
      </c>
      <c r="K16" s="1239">
        <v>2E-3</v>
      </c>
      <c r="L16" s="1239">
        <v>0</v>
      </c>
      <c r="M16" s="1239">
        <v>0</v>
      </c>
      <c r="N16" s="1239">
        <v>0</v>
      </c>
      <c r="O16" s="1239">
        <v>0</v>
      </c>
      <c r="P16" s="1239">
        <v>1.29</v>
      </c>
      <c r="Q16" s="1239">
        <v>1.2900000000000001E-3</v>
      </c>
      <c r="R16" s="1238">
        <v>0</v>
      </c>
      <c r="S16" s="1239">
        <v>0</v>
      </c>
      <c r="T16" s="1239">
        <v>0</v>
      </c>
      <c r="U16" s="1239">
        <v>0</v>
      </c>
      <c r="V16" s="1239">
        <v>3.3000000000000002E-2</v>
      </c>
      <c r="W16" s="1239">
        <v>0</v>
      </c>
      <c r="X16" s="1239">
        <v>3.3000000000000002E-2</v>
      </c>
      <c r="Y16" s="1239">
        <v>1.456E-2</v>
      </c>
      <c r="Z16" s="1238">
        <v>54.417000000000002</v>
      </c>
      <c r="AA16" s="1239">
        <v>0.18099999999999999</v>
      </c>
      <c r="AB16" s="1239">
        <v>0</v>
      </c>
      <c r="AC16" s="1239">
        <v>0</v>
      </c>
      <c r="AD16" s="1239">
        <v>2.0329999999999999</v>
      </c>
      <c r="AE16" s="1239">
        <v>22.984000000000002</v>
      </c>
      <c r="AF16" s="1239">
        <v>79.614999999999995</v>
      </c>
      <c r="AG16" s="1240">
        <v>0.60180999999999996</v>
      </c>
    </row>
    <row r="17" spans="1:33" ht="38.25">
      <c r="A17" s="1167" t="s">
        <v>504</v>
      </c>
      <c r="B17" s="1238">
        <v>25.637</v>
      </c>
      <c r="C17" s="1239">
        <v>5.0999999999999997E-2</v>
      </c>
      <c r="D17" s="1239">
        <v>0</v>
      </c>
      <c r="E17" s="1239">
        <v>0</v>
      </c>
      <c r="F17" s="1239">
        <v>2.3679999999999999</v>
      </c>
      <c r="G17" s="1239">
        <v>0.20399999999999999</v>
      </c>
      <c r="H17" s="1239">
        <v>28.26</v>
      </c>
      <c r="I17" s="1239">
        <v>1.56429</v>
      </c>
      <c r="J17" s="1238">
        <v>0</v>
      </c>
      <c r="K17" s="1239">
        <v>0</v>
      </c>
      <c r="L17" s="1239">
        <v>0</v>
      </c>
      <c r="M17" s="1239">
        <v>0</v>
      </c>
      <c r="N17" s="1239">
        <v>7.0000000000000001E-3</v>
      </c>
      <c r="O17" s="1239">
        <v>0</v>
      </c>
      <c r="P17" s="1239">
        <v>7.0000000000000001E-3</v>
      </c>
      <c r="Q17" s="1239">
        <v>7.0000000000000001E-3</v>
      </c>
      <c r="R17" s="1238">
        <v>0.26400000000000001</v>
      </c>
      <c r="S17" s="1239">
        <v>1E-3</v>
      </c>
      <c r="T17" s="1239">
        <v>0</v>
      </c>
      <c r="U17" s="1239">
        <v>0</v>
      </c>
      <c r="V17" s="1239">
        <v>1.7999999999999999E-2</v>
      </c>
      <c r="W17" s="1239">
        <v>0</v>
      </c>
      <c r="X17" s="1239">
        <v>0.28299999999999997</v>
      </c>
      <c r="Y17" s="1239">
        <v>1.8890000000000001E-2</v>
      </c>
      <c r="Z17" s="1238">
        <v>25.901</v>
      </c>
      <c r="AA17" s="1239">
        <v>5.1999999999999998E-2</v>
      </c>
      <c r="AB17" s="1239">
        <v>0</v>
      </c>
      <c r="AC17" s="1239">
        <v>0</v>
      </c>
      <c r="AD17" s="1239">
        <v>2.3929999999999998</v>
      </c>
      <c r="AE17" s="1239">
        <v>0.20399999999999999</v>
      </c>
      <c r="AF17" s="1239">
        <v>28.55</v>
      </c>
      <c r="AG17" s="1240">
        <v>1.5901800000000001</v>
      </c>
    </row>
    <row r="18" spans="1:33">
      <c r="A18" s="1167" t="s">
        <v>14</v>
      </c>
      <c r="B18" s="1238">
        <v>357.25200000000001</v>
      </c>
      <c r="C18" s="1239">
        <v>1.004</v>
      </c>
      <c r="D18" s="1239">
        <v>1.343</v>
      </c>
      <c r="E18" s="1239">
        <v>0.20499999999999999</v>
      </c>
      <c r="F18" s="1239">
        <v>10.788</v>
      </c>
      <c r="G18" s="1239">
        <v>59.673000000000002</v>
      </c>
      <c r="H18" s="1239">
        <v>430.06</v>
      </c>
      <c r="I18" s="1239">
        <v>15.17713</v>
      </c>
      <c r="J18" s="1238">
        <v>7.4260000000000002</v>
      </c>
      <c r="K18" s="1239">
        <v>2.1000000000000001E-2</v>
      </c>
      <c r="L18" s="1239">
        <v>0</v>
      </c>
      <c r="M18" s="1239">
        <v>0</v>
      </c>
      <c r="N18" s="1239">
        <v>4.8000000000000001E-2</v>
      </c>
      <c r="O18" s="1239">
        <v>0</v>
      </c>
      <c r="P18" s="1239">
        <v>7.4950000000000001</v>
      </c>
      <c r="Q18" s="1239">
        <v>4.8799999999999996E-2</v>
      </c>
      <c r="R18" s="1238">
        <v>11.718</v>
      </c>
      <c r="S18" s="1239">
        <v>1.7000000000000001E-2</v>
      </c>
      <c r="T18" s="1239">
        <v>0.20200000000000001</v>
      </c>
      <c r="U18" s="1239">
        <v>8.9999999999999993E-3</v>
      </c>
      <c r="V18" s="1239">
        <v>0.63800000000000001</v>
      </c>
      <c r="W18" s="1239">
        <v>1.488</v>
      </c>
      <c r="X18" s="1239">
        <v>14.063000000000001</v>
      </c>
      <c r="Y18" s="1239">
        <v>0.77083000000000002</v>
      </c>
      <c r="Z18" s="1238">
        <v>376.39600000000002</v>
      </c>
      <c r="AA18" s="1239">
        <v>1.042</v>
      </c>
      <c r="AB18" s="1239">
        <v>1.5449999999999999</v>
      </c>
      <c r="AC18" s="1239">
        <v>0.214</v>
      </c>
      <c r="AD18" s="1239">
        <v>11.474</v>
      </c>
      <c r="AE18" s="1239">
        <v>61.161000000000001</v>
      </c>
      <c r="AF18" s="1239">
        <v>451.61799999999999</v>
      </c>
      <c r="AG18" s="1240">
        <v>15.99676</v>
      </c>
    </row>
    <row r="19" spans="1:33" ht="25.5">
      <c r="A19" s="1167" t="s">
        <v>505</v>
      </c>
      <c r="B19" s="1238">
        <v>491.036</v>
      </c>
      <c r="C19" s="1239">
        <v>1.5229999999999999</v>
      </c>
      <c r="D19" s="1239">
        <v>97.873000000000005</v>
      </c>
      <c r="E19" s="1239">
        <v>12.858000000000001</v>
      </c>
      <c r="F19" s="1239">
        <v>98.658000000000001</v>
      </c>
      <c r="G19" s="1239">
        <v>115.45099999999999</v>
      </c>
      <c r="H19" s="1239">
        <v>804.54100000000005</v>
      </c>
      <c r="I19" s="1239">
        <v>167.29195000000001</v>
      </c>
      <c r="J19" s="1238">
        <v>2.085</v>
      </c>
      <c r="K19" s="1239">
        <v>8.0000000000000002E-3</v>
      </c>
      <c r="L19" s="1239">
        <v>0</v>
      </c>
      <c r="M19" s="1239">
        <v>8.0000000000000002E-3</v>
      </c>
      <c r="N19" s="1239">
        <v>13.141999999999999</v>
      </c>
      <c r="O19" s="1239">
        <v>95.263000000000005</v>
      </c>
      <c r="P19" s="1239">
        <v>110.498</v>
      </c>
      <c r="Q19" s="1239">
        <v>13.1983</v>
      </c>
      <c r="R19" s="1238">
        <v>185.76499999999999</v>
      </c>
      <c r="S19" s="1239">
        <v>0.19400000000000001</v>
      </c>
      <c r="T19" s="1239">
        <v>3.0379999999999998</v>
      </c>
      <c r="U19" s="1239">
        <v>3.1480000000000001</v>
      </c>
      <c r="V19" s="1239">
        <v>8.3520000000000003</v>
      </c>
      <c r="W19" s="1239">
        <v>129.69900000000001</v>
      </c>
      <c r="X19" s="1239">
        <v>327.048</v>
      </c>
      <c r="Y19" s="1239">
        <v>6.8843900000000007</v>
      </c>
      <c r="Z19" s="1238">
        <v>678.88599999999997</v>
      </c>
      <c r="AA19" s="1239">
        <v>1.7250000000000001</v>
      </c>
      <c r="AB19" s="1239">
        <v>100.911</v>
      </c>
      <c r="AC19" s="1239">
        <v>16.013999999999999</v>
      </c>
      <c r="AD19" s="1239">
        <v>120.152</v>
      </c>
      <c r="AE19" s="1239">
        <v>340.41300000000001</v>
      </c>
      <c r="AF19" s="1239">
        <v>1242.087</v>
      </c>
      <c r="AG19" s="1240">
        <v>187.37464000000003</v>
      </c>
    </row>
    <row r="20" spans="1:33">
      <c r="A20" s="1167" t="s">
        <v>506</v>
      </c>
      <c r="B20" s="1238">
        <v>183.36099999999999</v>
      </c>
      <c r="C20" s="1239">
        <v>0.81</v>
      </c>
      <c r="D20" s="1239">
        <v>2.0760000000000001</v>
      </c>
      <c r="E20" s="1239">
        <v>1.796</v>
      </c>
      <c r="F20" s="1239">
        <v>45.325000000000003</v>
      </c>
      <c r="G20" s="1239">
        <v>22.134</v>
      </c>
      <c r="H20" s="1239">
        <v>253.70599999999999</v>
      </c>
      <c r="I20" s="1239">
        <v>26.819590000000002</v>
      </c>
      <c r="J20" s="1238">
        <v>1.855</v>
      </c>
      <c r="K20" s="1239">
        <v>1.7999999999999999E-2</v>
      </c>
      <c r="L20" s="1239">
        <v>0</v>
      </c>
      <c r="M20" s="1239">
        <v>0</v>
      </c>
      <c r="N20" s="1239">
        <v>0.25700000000000001</v>
      </c>
      <c r="O20" s="1239">
        <v>1.2E-2</v>
      </c>
      <c r="P20" s="1239">
        <v>2.1419999999999999</v>
      </c>
      <c r="Q20" s="1239">
        <v>0.28514</v>
      </c>
      <c r="R20" s="1238">
        <v>50.47</v>
      </c>
      <c r="S20" s="1239">
        <v>0.12</v>
      </c>
      <c r="T20" s="1239">
        <v>0.33300000000000002</v>
      </c>
      <c r="U20" s="1239">
        <v>2.1000000000000001E-2</v>
      </c>
      <c r="V20" s="1239">
        <v>0.46400000000000002</v>
      </c>
      <c r="W20" s="1239">
        <v>1.321</v>
      </c>
      <c r="X20" s="1239">
        <v>52.707999999999998</v>
      </c>
      <c r="Y20" s="1239">
        <v>0.95663999999999993</v>
      </c>
      <c r="Z20" s="1238">
        <v>235.68600000000001</v>
      </c>
      <c r="AA20" s="1239">
        <v>0.94799999999999995</v>
      </c>
      <c r="AB20" s="1239">
        <v>2.4089999999999998</v>
      </c>
      <c r="AC20" s="1239">
        <v>1.8169999999999999</v>
      </c>
      <c r="AD20" s="1239">
        <v>46.045999999999999</v>
      </c>
      <c r="AE20" s="1239">
        <v>23.466999999999999</v>
      </c>
      <c r="AF20" s="1239">
        <v>308.55599999999998</v>
      </c>
      <c r="AG20" s="1240">
        <v>28.06137</v>
      </c>
    </row>
    <row r="21" spans="1:33" ht="25.5">
      <c r="A21" s="1167" t="s">
        <v>16</v>
      </c>
      <c r="B21" s="1238">
        <v>105.60299999999999</v>
      </c>
      <c r="C21" s="1239">
        <v>0.48299999999999998</v>
      </c>
      <c r="D21" s="1239">
        <v>4.0000000000000001E-3</v>
      </c>
      <c r="E21" s="1239">
        <v>5.0000000000000001E-3</v>
      </c>
      <c r="F21" s="1239">
        <v>9.9849999999999994</v>
      </c>
      <c r="G21" s="1239">
        <v>3.8</v>
      </c>
      <c r="H21" s="1239">
        <v>119.875</v>
      </c>
      <c r="I21" s="1239">
        <v>11.77083</v>
      </c>
      <c r="J21" s="1238">
        <v>0.124</v>
      </c>
      <c r="K21" s="1239">
        <v>3.0000000000000001E-3</v>
      </c>
      <c r="L21" s="1239">
        <v>0</v>
      </c>
      <c r="M21" s="1239">
        <v>0</v>
      </c>
      <c r="N21" s="1239">
        <v>7.6999999999999999E-2</v>
      </c>
      <c r="O21" s="1239">
        <v>0</v>
      </c>
      <c r="P21" s="1239">
        <v>0.20399999999999999</v>
      </c>
      <c r="Q21" s="1239">
        <v>9.9280000000000007E-2</v>
      </c>
      <c r="R21" s="1238">
        <v>1.679</v>
      </c>
      <c r="S21" s="1239">
        <v>1.2E-2</v>
      </c>
      <c r="T21" s="1239">
        <v>2.6509999999999998</v>
      </c>
      <c r="U21" s="1239">
        <v>0.18099999999999999</v>
      </c>
      <c r="V21" s="1239">
        <v>0.79</v>
      </c>
      <c r="W21" s="1239">
        <v>4.5999999999999999E-2</v>
      </c>
      <c r="X21" s="1239">
        <v>5.1779999999999999</v>
      </c>
      <c r="Y21" s="1239">
        <v>2.0715300000000001</v>
      </c>
      <c r="Z21" s="1238">
        <v>107.40600000000001</v>
      </c>
      <c r="AA21" s="1239">
        <v>0.498</v>
      </c>
      <c r="AB21" s="1239">
        <v>2.6549999999999998</v>
      </c>
      <c r="AC21" s="1239">
        <v>0.186</v>
      </c>
      <c r="AD21" s="1239">
        <v>10.852</v>
      </c>
      <c r="AE21" s="1239">
        <v>3.8460000000000001</v>
      </c>
      <c r="AF21" s="1239">
        <v>125.25700000000001</v>
      </c>
      <c r="AG21" s="1240">
        <v>13.94164</v>
      </c>
    </row>
    <row r="22" spans="1:33">
      <c r="A22" s="1167" t="s">
        <v>507</v>
      </c>
      <c r="B22" s="1238">
        <v>132.56700000000001</v>
      </c>
      <c r="C22" s="1239">
        <v>0.19900000000000001</v>
      </c>
      <c r="D22" s="1239">
        <v>2.3559999999999999</v>
      </c>
      <c r="E22" s="1239">
        <v>2.1999999999999999E-2</v>
      </c>
      <c r="F22" s="1239">
        <v>7.59</v>
      </c>
      <c r="G22" s="1239">
        <v>13.882</v>
      </c>
      <c r="H22" s="1239">
        <v>156.59399999999999</v>
      </c>
      <c r="I22" s="1239">
        <v>5.67591</v>
      </c>
      <c r="J22" s="1238">
        <v>0</v>
      </c>
      <c r="K22" s="1239">
        <v>0</v>
      </c>
      <c r="L22" s="1239">
        <v>0</v>
      </c>
      <c r="M22" s="1239">
        <v>0</v>
      </c>
      <c r="N22" s="1239">
        <v>4.2999999999999997E-2</v>
      </c>
      <c r="O22" s="1239">
        <v>19.137</v>
      </c>
      <c r="P22" s="1239">
        <v>19.18</v>
      </c>
      <c r="Q22" s="1239">
        <v>4.3959999999999999E-2</v>
      </c>
      <c r="R22" s="1238">
        <v>81.17</v>
      </c>
      <c r="S22" s="1239">
        <v>7.6999999999999999E-2</v>
      </c>
      <c r="T22" s="1239">
        <v>0</v>
      </c>
      <c r="U22" s="1239">
        <v>0</v>
      </c>
      <c r="V22" s="1239">
        <v>0.47399999999999998</v>
      </c>
      <c r="W22" s="1239">
        <v>1.0169999999999999</v>
      </c>
      <c r="X22" s="1239">
        <v>82.738</v>
      </c>
      <c r="Y22" s="1239">
        <v>1.44065</v>
      </c>
      <c r="Z22" s="1238">
        <v>213.73699999999999</v>
      </c>
      <c r="AA22" s="1239">
        <v>0.27600000000000002</v>
      </c>
      <c r="AB22" s="1239">
        <v>2.3559999999999999</v>
      </c>
      <c r="AC22" s="1239">
        <v>2.1999999999999999E-2</v>
      </c>
      <c r="AD22" s="1239">
        <v>8.1069999999999993</v>
      </c>
      <c r="AE22" s="1239">
        <v>34.036000000000001</v>
      </c>
      <c r="AF22" s="1239">
        <v>258.512</v>
      </c>
      <c r="AG22" s="1240">
        <v>7.16052</v>
      </c>
    </row>
    <row r="23" spans="1:33" ht="25.5">
      <c r="A23" s="1167" t="s">
        <v>508</v>
      </c>
      <c r="B23" s="1238">
        <v>22569.327000000001</v>
      </c>
      <c r="C23" s="1239">
        <v>0.95899999999999996</v>
      </c>
      <c r="D23" s="1239">
        <v>0.38800000000000001</v>
      </c>
      <c r="E23" s="1239">
        <v>43.695999999999998</v>
      </c>
      <c r="F23" s="1239">
        <v>18322.537</v>
      </c>
      <c r="G23" s="1239">
        <v>30.611999999999998</v>
      </c>
      <c r="H23" s="1239">
        <v>40923.822999999997</v>
      </c>
      <c r="I23" s="1239">
        <v>15.590009999999999</v>
      </c>
      <c r="J23" s="1238">
        <v>0</v>
      </c>
      <c r="K23" s="1239">
        <v>0</v>
      </c>
      <c r="L23" s="1239">
        <v>0</v>
      </c>
      <c r="M23" s="1239">
        <v>0</v>
      </c>
      <c r="N23" s="1239">
        <v>8.2219999999999995</v>
      </c>
      <c r="O23" s="1239">
        <v>4.0830000000000002</v>
      </c>
      <c r="P23" s="1239">
        <v>12.305</v>
      </c>
      <c r="Q23" s="1239">
        <v>3.82E-3</v>
      </c>
      <c r="R23" s="1238">
        <v>39669.26</v>
      </c>
      <c r="S23" s="1239">
        <v>16.654</v>
      </c>
      <c r="T23" s="1239">
        <v>4.008</v>
      </c>
      <c r="U23" s="1239">
        <v>0</v>
      </c>
      <c r="V23" s="1239">
        <v>731.68600000000004</v>
      </c>
      <c r="W23" s="1239">
        <v>262.95299999999997</v>
      </c>
      <c r="X23" s="1239">
        <v>40684.561000000002</v>
      </c>
      <c r="Y23" s="1239">
        <v>20.859749999999998</v>
      </c>
      <c r="Z23" s="1238">
        <v>62238.587</v>
      </c>
      <c r="AA23" s="1239">
        <v>17.613</v>
      </c>
      <c r="AB23" s="1239">
        <v>4.3959999999999999</v>
      </c>
      <c r="AC23" s="1239">
        <v>43.695999999999998</v>
      </c>
      <c r="AD23" s="1239">
        <v>19062.445</v>
      </c>
      <c r="AE23" s="1239">
        <v>297.64800000000002</v>
      </c>
      <c r="AF23" s="1239">
        <v>81620.688999999998</v>
      </c>
      <c r="AG23" s="1240">
        <v>36.453580000000002</v>
      </c>
    </row>
    <row r="24" spans="1:33">
      <c r="A24" s="1167" t="s">
        <v>509</v>
      </c>
      <c r="B24" s="1238">
        <v>9.6839999999999993</v>
      </c>
      <c r="C24" s="1239">
        <v>4.9000000000000002E-2</v>
      </c>
      <c r="D24" s="1239">
        <v>107.482</v>
      </c>
      <c r="E24" s="1239">
        <v>1.226</v>
      </c>
      <c r="F24" s="1239">
        <v>106.373</v>
      </c>
      <c r="G24" s="1239">
        <v>3.2410000000000001</v>
      </c>
      <c r="H24" s="1239">
        <v>226.82900000000001</v>
      </c>
      <c r="I24" s="1239">
        <v>138.2296</v>
      </c>
      <c r="J24" s="1238">
        <v>0</v>
      </c>
      <c r="K24" s="1239">
        <v>0</v>
      </c>
      <c r="L24" s="1239">
        <v>0</v>
      </c>
      <c r="M24" s="1239">
        <v>0</v>
      </c>
      <c r="N24" s="1239">
        <v>0</v>
      </c>
      <c r="O24" s="1239">
        <v>0</v>
      </c>
      <c r="P24" s="1239">
        <v>0</v>
      </c>
      <c r="Q24" s="1239">
        <v>0</v>
      </c>
      <c r="R24" s="1238">
        <v>10.327</v>
      </c>
      <c r="S24" s="1239">
        <v>2.7E-2</v>
      </c>
      <c r="T24" s="1239">
        <v>0</v>
      </c>
      <c r="U24" s="1239">
        <v>0</v>
      </c>
      <c r="V24" s="1239">
        <v>0.20200000000000001</v>
      </c>
      <c r="W24" s="1239">
        <v>0</v>
      </c>
      <c r="X24" s="1239">
        <v>10.555999999999999</v>
      </c>
      <c r="Y24" s="1239">
        <v>0.23009000000000002</v>
      </c>
      <c r="Z24" s="1238">
        <v>20.010999999999999</v>
      </c>
      <c r="AA24" s="1239">
        <v>7.5999999999999998E-2</v>
      </c>
      <c r="AB24" s="1239">
        <v>107.482</v>
      </c>
      <c r="AC24" s="1239">
        <v>1.226</v>
      </c>
      <c r="AD24" s="1239">
        <v>106.575</v>
      </c>
      <c r="AE24" s="1239">
        <v>3.2410000000000001</v>
      </c>
      <c r="AF24" s="1239">
        <v>237.38499999999999</v>
      </c>
      <c r="AG24" s="1240">
        <v>138.45968999999999</v>
      </c>
    </row>
    <row r="25" spans="1:33">
      <c r="A25" s="1167" t="s">
        <v>510</v>
      </c>
      <c r="B25" s="1238">
        <v>55.631999999999998</v>
      </c>
      <c r="C25" s="1239">
        <v>0.14299999999999999</v>
      </c>
      <c r="D25" s="1239">
        <v>0.48799999999999999</v>
      </c>
      <c r="E25" s="1239">
        <v>9.7000000000000003E-2</v>
      </c>
      <c r="F25" s="1239">
        <v>7.3680000000000003</v>
      </c>
      <c r="G25" s="1239">
        <v>13.148999999999999</v>
      </c>
      <c r="H25" s="1239">
        <v>76.78</v>
      </c>
      <c r="I25" s="1239">
        <v>3.5541100000000001</v>
      </c>
      <c r="J25" s="1238">
        <v>1.0780000000000001</v>
      </c>
      <c r="K25" s="1239">
        <v>1.2E-2</v>
      </c>
      <c r="L25" s="1239">
        <v>1.6E-2</v>
      </c>
      <c r="M25" s="1239">
        <v>3.4000000000000002E-2</v>
      </c>
      <c r="N25" s="1239">
        <v>4.7E-2</v>
      </c>
      <c r="O25" s="1239">
        <v>4.4989999999999997</v>
      </c>
      <c r="P25" s="1239">
        <v>5.6520000000000001</v>
      </c>
      <c r="Q25" s="1239">
        <v>0.17182</v>
      </c>
      <c r="R25" s="1238">
        <v>26.567</v>
      </c>
      <c r="S25" s="1239">
        <v>0.08</v>
      </c>
      <c r="T25" s="1239">
        <v>0</v>
      </c>
      <c r="U25" s="1239">
        <v>0</v>
      </c>
      <c r="V25" s="1239">
        <v>0.33500000000000002</v>
      </c>
      <c r="W25" s="1239">
        <v>1.0669999999999999</v>
      </c>
      <c r="X25" s="1239">
        <v>28.048999999999999</v>
      </c>
      <c r="Y25" s="1239">
        <v>0.40256999999999998</v>
      </c>
      <c r="Z25" s="1238">
        <v>83.277000000000001</v>
      </c>
      <c r="AA25" s="1239">
        <v>0.23499999999999999</v>
      </c>
      <c r="AB25" s="1239">
        <v>0.504</v>
      </c>
      <c r="AC25" s="1239">
        <v>0.13100000000000001</v>
      </c>
      <c r="AD25" s="1239">
        <v>7.75</v>
      </c>
      <c r="AE25" s="1239">
        <v>18.715</v>
      </c>
      <c r="AF25" s="1239">
        <v>110.48099999999999</v>
      </c>
      <c r="AG25" s="1240">
        <v>4.1284999999999998</v>
      </c>
    </row>
    <row r="26" spans="1:33" ht="25.5">
      <c r="A26" s="1167" t="s">
        <v>511</v>
      </c>
      <c r="B26" s="1238">
        <v>106.045</v>
      </c>
      <c r="C26" s="1239">
        <v>7.3999999999999996E-2</v>
      </c>
      <c r="D26" s="1239">
        <v>0.85499999999999998</v>
      </c>
      <c r="E26" s="1239">
        <v>3.5999999999999997E-2</v>
      </c>
      <c r="F26" s="1239">
        <v>10.651999999999999</v>
      </c>
      <c r="G26" s="1239">
        <v>165.41900000000001</v>
      </c>
      <c r="H26" s="1239">
        <v>283.04500000000002</v>
      </c>
      <c r="I26" s="1239">
        <v>8.5915200000000009</v>
      </c>
      <c r="J26" s="1238">
        <v>0</v>
      </c>
      <c r="K26" s="1239">
        <v>0</v>
      </c>
      <c r="L26" s="1239">
        <v>0</v>
      </c>
      <c r="M26" s="1239">
        <v>0</v>
      </c>
      <c r="N26" s="1239">
        <v>5.3999999999999999E-2</v>
      </c>
      <c r="O26" s="1239">
        <v>181.74</v>
      </c>
      <c r="P26" s="1239">
        <v>181.79400000000001</v>
      </c>
      <c r="Q26" s="1239">
        <v>0.17827000000000001</v>
      </c>
      <c r="R26" s="1238">
        <v>0.55100000000000005</v>
      </c>
      <c r="S26" s="1239">
        <v>3.0000000000000001E-3</v>
      </c>
      <c r="T26" s="1239">
        <v>0.55100000000000005</v>
      </c>
      <c r="U26" s="1239">
        <v>4.9000000000000002E-2</v>
      </c>
      <c r="V26" s="1239">
        <v>0.35399999999999998</v>
      </c>
      <c r="W26" s="1239">
        <v>2.5019999999999998</v>
      </c>
      <c r="X26" s="1239">
        <v>3.9609999999999999</v>
      </c>
      <c r="Y26" s="1239">
        <v>0.9039299999999999</v>
      </c>
      <c r="Z26" s="1238">
        <v>106.596</v>
      </c>
      <c r="AA26" s="1239">
        <v>7.6999999999999999E-2</v>
      </c>
      <c r="AB26" s="1239">
        <v>1.4059999999999999</v>
      </c>
      <c r="AC26" s="1239">
        <v>8.5000000000000006E-2</v>
      </c>
      <c r="AD26" s="1239">
        <v>11.06</v>
      </c>
      <c r="AE26" s="1239">
        <v>349.661</v>
      </c>
      <c r="AF26" s="1239">
        <v>468.8</v>
      </c>
      <c r="AG26" s="1240">
        <v>9.6737199999999994</v>
      </c>
    </row>
    <row r="27" spans="1:33" ht="25.5">
      <c r="A27" s="1167" t="s">
        <v>512</v>
      </c>
      <c r="B27" s="1238">
        <v>5.3479999999999999</v>
      </c>
      <c r="C27" s="1239">
        <v>119.83499999999999</v>
      </c>
      <c r="D27" s="1239">
        <v>0</v>
      </c>
      <c r="E27" s="1239">
        <v>1.792</v>
      </c>
      <c r="F27" s="1239">
        <v>25434.76</v>
      </c>
      <c r="G27" s="1239">
        <v>1100</v>
      </c>
      <c r="H27" s="1239">
        <v>26659.942999999999</v>
      </c>
      <c r="I27" s="1239">
        <v>6.9241299999999999</v>
      </c>
      <c r="J27" s="1238">
        <v>1101.2670000000001</v>
      </c>
      <c r="K27" s="1239">
        <v>23.501999999999999</v>
      </c>
      <c r="L27" s="1239">
        <v>0</v>
      </c>
      <c r="M27" s="1239">
        <v>0</v>
      </c>
      <c r="N27" s="1239">
        <v>3722.5169999999998</v>
      </c>
      <c r="O27" s="1239">
        <v>0</v>
      </c>
      <c r="P27" s="1239">
        <v>4847.2860000000001</v>
      </c>
      <c r="Q27" s="1239">
        <v>0</v>
      </c>
      <c r="R27" s="1238">
        <v>0</v>
      </c>
      <c r="S27" s="1239">
        <v>148.29400000000001</v>
      </c>
      <c r="T27" s="1239">
        <v>0</v>
      </c>
      <c r="U27" s="1239">
        <v>0</v>
      </c>
      <c r="V27" s="1239">
        <v>7106.848</v>
      </c>
      <c r="W27" s="1239">
        <v>2.6429999999999998</v>
      </c>
      <c r="X27" s="1239">
        <v>7257.7849999999999</v>
      </c>
      <c r="Y27" s="1239">
        <v>2.0000000000000002E-5</v>
      </c>
      <c r="Z27" s="1238">
        <v>1106.615</v>
      </c>
      <c r="AA27" s="1239">
        <v>291.63099999999997</v>
      </c>
      <c r="AB27" s="1239">
        <v>0</v>
      </c>
      <c r="AC27" s="1239">
        <v>1.792</v>
      </c>
      <c r="AD27" s="1239">
        <v>36264.125</v>
      </c>
      <c r="AE27" s="1239">
        <v>1102.643</v>
      </c>
      <c r="AF27" s="1239">
        <v>38765.014000000003</v>
      </c>
      <c r="AG27" s="1240">
        <v>6.92415</v>
      </c>
    </row>
    <row r="28" spans="1:33">
      <c r="A28" s="1167" t="s">
        <v>513</v>
      </c>
      <c r="B28" s="1238">
        <v>3.734</v>
      </c>
      <c r="C28" s="1239">
        <v>0</v>
      </c>
      <c r="D28" s="1239">
        <v>0.13800000000000001</v>
      </c>
      <c r="E28" s="1239">
        <v>1E-3</v>
      </c>
      <c r="F28" s="1239">
        <v>0.56599999999999995</v>
      </c>
      <c r="G28" s="1239">
        <v>0.749</v>
      </c>
      <c r="H28" s="1239">
        <v>5.1870000000000003</v>
      </c>
      <c r="I28" s="1239">
        <v>0.31597000000000003</v>
      </c>
      <c r="J28" s="1238">
        <v>0.15</v>
      </c>
      <c r="K28" s="1239">
        <v>0</v>
      </c>
      <c r="L28" s="1239">
        <v>0.307</v>
      </c>
      <c r="M28" s="1239">
        <v>2.9000000000000001E-2</v>
      </c>
      <c r="N28" s="1239">
        <v>1.7999999999999999E-2</v>
      </c>
      <c r="O28" s="1239">
        <v>0</v>
      </c>
      <c r="P28" s="1239">
        <v>0.47499999999999998</v>
      </c>
      <c r="Q28" s="1239">
        <v>0.16875999999999999</v>
      </c>
      <c r="R28" s="1238">
        <v>5.8000000000000003E-2</v>
      </c>
      <c r="S28" s="1239">
        <v>0</v>
      </c>
      <c r="T28" s="1239">
        <v>0</v>
      </c>
      <c r="U28" s="1239">
        <v>0</v>
      </c>
      <c r="V28" s="1239">
        <v>0.152</v>
      </c>
      <c r="W28" s="1239">
        <v>0.249</v>
      </c>
      <c r="X28" s="1239">
        <v>0.45900000000000002</v>
      </c>
      <c r="Y28" s="1239">
        <v>8.5500000000000003E-3</v>
      </c>
      <c r="Z28" s="1238">
        <v>3.9420000000000002</v>
      </c>
      <c r="AA28" s="1239">
        <v>0</v>
      </c>
      <c r="AB28" s="1239">
        <v>0.44500000000000001</v>
      </c>
      <c r="AC28" s="1239">
        <v>0.03</v>
      </c>
      <c r="AD28" s="1239">
        <v>0.73599999999999999</v>
      </c>
      <c r="AE28" s="1239">
        <v>0.998</v>
      </c>
      <c r="AF28" s="1239">
        <v>6.1210000000000004</v>
      </c>
      <c r="AG28" s="1240">
        <v>0.49328</v>
      </c>
    </row>
    <row r="29" spans="1:33" ht="25.5">
      <c r="A29" s="1167" t="s">
        <v>514</v>
      </c>
      <c r="B29" s="1238">
        <v>165.42400000000001</v>
      </c>
      <c r="C29" s="1239">
        <v>5.2999999999999999E-2</v>
      </c>
      <c r="D29" s="1239">
        <v>0</v>
      </c>
      <c r="E29" s="1239">
        <v>0</v>
      </c>
      <c r="F29" s="1239">
        <v>1.375</v>
      </c>
      <c r="G29" s="1239">
        <v>1.6759999999999999</v>
      </c>
      <c r="H29" s="1239">
        <v>168.52799999999999</v>
      </c>
      <c r="I29" s="1239">
        <v>1.3796300000000001</v>
      </c>
      <c r="J29" s="1238">
        <v>0</v>
      </c>
      <c r="K29" s="1239">
        <v>0</v>
      </c>
      <c r="L29" s="1239">
        <v>0</v>
      </c>
      <c r="M29" s="1239">
        <v>0</v>
      </c>
      <c r="N29" s="1239">
        <v>4.0000000000000001E-3</v>
      </c>
      <c r="O29" s="1239">
        <v>0</v>
      </c>
      <c r="P29" s="1239">
        <v>4.0000000000000001E-3</v>
      </c>
      <c r="Q29" s="1239">
        <v>2.1000000000000003E-3</v>
      </c>
      <c r="R29" s="1238">
        <v>2.4550000000000001</v>
      </c>
      <c r="S29" s="1239">
        <v>6.0000000000000001E-3</v>
      </c>
      <c r="T29" s="1239">
        <v>0</v>
      </c>
      <c r="U29" s="1239">
        <v>0</v>
      </c>
      <c r="V29" s="1239">
        <v>0</v>
      </c>
      <c r="W29" s="1239">
        <v>0.25700000000000001</v>
      </c>
      <c r="X29" s="1239">
        <v>2.718</v>
      </c>
      <c r="Y29" s="1239">
        <v>9.4600000000000014E-3</v>
      </c>
      <c r="Z29" s="1238">
        <v>167.87899999999999</v>
      </c>
      <c r="AA29" s="1239">
        <v>5.8999999999999997E-2</v>
      </c>
      <c r="AB29" s="1239">
        <v>0</v>
      </c>
      <c r="AC29" s="1239">
        <v>0</v>
      </c>
      <c r="AD29" s="1239">
        <v>1.379</v>
      </c>
      <c r="AE29" s="1239">
        <v>1.9330000000000001</v>
      </c>
      <c r="AF29" s="1239">
        <v>171.25</v>
      </c>
      <c r="AG29" s="1240">
        <v>1.3911900000000001</v>
      </c>
    </row>
    <row r="30" spans="1:33">
      <c r="A30" s="1167" t="s">
        <v>515</v>
      </c>
      <c r="B30" s="1238">
        <v>85.616</v>
      </c>
      <c r="C30" s="1239">
        <v>5.0999999999999997E-2</v>
      </c>
      <c r="D30" s="1239">
        <v>0</v>
      </c>
      <c r="E30" s="1239">
        <v>1.2E-2</v>
      </c>
      <c r="F30" s="1239">
        <v>1.5940000000000001</v>
      </c>
      <c r="G30" s="1239">
        <v>19.431000000000001</v>
      </c>
      <c r="H30" s="1239">
        <v>106.69199999999999</v>
      </c>
      <c r="I30" s="1239">
        <v>38.605410000000006</v>
      </c>
      <c r="J30" s="1238">
        <v>0</v>
      </c>
      <c r="K30" s="1239">
        <v>0</v>
      </c>
      <c r="L30" s="1239">
        <v>0</v>
      </c>
      <c r="M30" s="1239">
        <v>0</v>
      </c>
      <c r="N30" s="1239">
        <v>3.2000000000000001E-2</v>
      </c>
      <c r="O30" s="1239">
        <v>0</v>
      </c>
      <c r="P30" s="1239">
        <v>3.2000000000000001E-2</v>
      </c>
      <c r="Q30" s="1239">
        <v>3.1050000000000001E-2</v>
      </c>
      <c r="R30" s="1238">
        <v>0</v>
      </c>
      <c r="S30" s="1239">
        <v>0</v>
      </c>
      <c r="T30" s="1239">
        <v>0</v>
      </c>
      <c r="U30" s="1239">
        <v>0</v>
      </c>
      <c r="V30" s="1239">
        <v>2.5999999999999999E-2</v>
      </c>
      <c r="W30" s="1239">
        <v>0</v>
      </c>
      <c r="X30" s="1239">
        <v>2.5999999999999999E-2</v>
      </c>
      <c r="Y30" s="1239">
        <v>5.4000000000000003E-3</v>
      </c>
      <c r="Z30" s="1238">
        <v>85.616</v>
      </c>
      <c r="AA30" s="1239">
        <v>5.0999999999999997E-2</v>
      </c>
      <c r="AB30" s="1239">
        <v>0</v>
      </c>
      <c r="AC30" s="1239">
        <v>1.2E-2</v>
      </c>
      <c r="AD30" s="1239">
        <v>1.6519999999999999</v>
      </c>
      <c r="AE30" s="1239">
        <v>19.431000000000001</v>
      </c>
      <c r="AF30" s="1239">
        <v>106.75</v>
      </c>
      <c r="AG30" s="1240">
        <v>38.641860000000001</v>
      </c>
    </row>
    <row r="31" spans="1:33">
      <c r="A31" s="1167" t="s">
        <v>516</v>
      </c>
      <c r="B31" s="1238">
        <v>6.0590000000000002</v>
      </c>
      <c r="C31" s="1239">
        <v>1.9E-2</v>
      </c>
      <c r="D31" s="1239">
        <v>0</v>
      </c>
      <c r="E31" s="1239">
        <v>0</v>
      </c>
      <c r="F31" s="1239">
        <v>69.150999999999996</v>
      </c>
      <c r="G31" s="1239">
        <v>0.71099999999999997</v>
      </c>
      <c r="H31" s="1239">
        <v>75.94</v>
      </c>
      <c r="I31" s="1239">
        <v>3.8168299999999999</v>
      </c>
      <c r="J31" s="1238">
        <v>0</v>
      </c>
      <c r="K31" s="1239">
        <v>0</v>
      </c>
      <c r="L31" s="1239">
        <v>0</v>
      </c>
      <c r="M31" s="1239">
        <v>0</v>
      </c>
      <c r="N31" s="1239">
        <v>2.7E-2</v>
      </c>
      <c r="O31" s="1239">
        <v>0</v>
      </c>
      <c r="P31" s="1239">
        <v>2.7E-2</v>
      </c>
      <c r="Q31" s="1239">
        <v>2.7E-2</v>
      </c>
      <c r="R31" s="1238">
        <v>0.17499999999999999</v>
      </c>
      <c r="S31" s="1239">
        <v>0</v>
      </c>
      <c r="T31" s="1239">
        <v>0.215</v>
      </c>
      <c r="U31" s="1239">
        <v>2E-3</v>
      </c>
      <c r="V31" s="1239">
        <v>13.063000000000001</v>
      </c>
      <c r="W31" s="1239">
        <v>0.70699999999999996</v>
      </c>
      <c r="X31" s="1239">
        <v>14.16</v>
      </c>
      <c r="Y31" s="1239">
        <v>0.31989000000000001</v>
      </c>
      <c r="Z31" s="1238">
        <v>6.234</v>
      </c>
      <c r="AA31" s="1239">
        <v>1.9E-2</v>
      </c>
      <c r="AB31" s="1239">
        <v>0.215</v>
      </c>
      <c r="AC31" s="1239">
        <v>2E-3</v>
      </c>
      <c r="AD31" s="1239">
        <v>82.241</v>
      </c>
      <c r="AE31" s="1239">
        <v>1.4179999999999999</v>
      </c>
      <c r="AF31" s="1239">
        <v>90.126999999999995</v>
      </c>
      <c r="AG31" s="1240">
        <v>4.1637200000000005</v>
      </c>
    </row>
    <row r="32" spans="1:33" ht="25.5">
      <c r="A32" s="1167" t="s">
        <v>517</v>
      </c>
      <c r="B32" s="1238">
        <v>0</v>
      </c>
      <c r="C32" s="1239">
        <v>0</v>
      </c>
      <c r="D32" s="1239">
        <v>0</v>
      </c>
      <c r="E32" s="1239">
        <v>0</v>
      </c>
      <c r="F32" s="1239">
        <v>7.0000000000000001E-3</v>
      </c>
      <c r="G32" s="1239">
        <v>0</v>
      </c>
      <c r="H32" s="1239">
        <v>7.0000000000000001E-3</v>
      </c>
      <c r="I32" s="1239">
        <v>5.7599999999999995E-3</v>
      </c>
      <c r="J32" s="1238">
        <v>0</v>
      </c>
      <c r="K32" s="1239">
        <v>0</v>
      </c>
      <c r="L32" s="1239">
        <v>0</v>
      </c>
      <c r="M32" s="1239">
        <v>0</v>
      </c>
      <c r="N32" s="1239">
        <v>0</v>
      </c>
      <c r="O32" s="1239">
        <v>0</v>
      </c>
      <c r="P32" s="1239">
        <v>0</v>
      </c>
      <c r="Q32" s="1239">
        <v>0</v>
      </c>
      <c r="R32" s="1238">
        <v>0</v>
      </c>
      <c r="S32" s="1239">
        <v>0</v>
      </c>
      <c r="T32" s="1239">
        <v>0</v>
      </c>
      <c r="U32" s="1239">
        <v>0</v>
      </c>
      <c r="V32" s="1239">
        <v>0</v>
      </c>
      <c r="W32" s="1239">
        <v>0</v>
      </c>
      <c r="X32" s="1239">
        <v>0</v>
      </c>
      <c r="Y32" s="1239">
        <v>0</v>
      </c>
      <c r="Z32" s="1238">
        <v>0</v>
      </c>
      <c r="AA32" s="1239">
        <v>0</v>
      </c>
      <c r="AB32" s="1239">
        <v>0</v>
      </c>
      <c r="AC32" s="1239">
        <v>0</v>
      </c>
      <c r="AD32" s="1239">
        <v>7.0000000000000001E-3</v>
      </c>
      <c r="AE32" s="1239">
        <v>0</v>
      </c>
      <c r="AF32" s="1239">
        <v>7.0000000000000001E-3</v>
      </c>
      <c r="AG32" s="1240">
        <v>5.7599999999999995E-3</v>
      </c>
    </row>
    <row r="33" spans="1:33" ht="25.5">
      <c r="A33" s="1167" t="s">
        <v>518</v>
      </c>
      <c r="B33" s="1238">
        <v>0</v>
      </c>
      <c r="C33" s="1239">
        <v>0</v>
      </c>
      <c r="D33" s="1239">
        <v>0</v>
      </c>
      <c r="E33" s="1239">
        <v>0</v>
      </c>
      <c r="F33" s="1239">
        <v>3.9E-2</v>
      </c>
      <c r="G33" s="1239">
        <v>0</v>
      </c>
      <c r="H33" s="1239">
        <v>3.9E-2</v>
      </c>
      <c r="I33" s="1239">
        <v>3.6040000000000003E-2</v>
      </c>
      <c r="J33" s="1238">
        <v>0</v>
      </c>
      <c r="K33" s="1239">
        <v>0</v>
      </c>
      <c r="L33" s="1239">
        <v>0</v>
      </c>
      <c r="M33" s="1239">
        <v>0</v>
      </c>
      <c r="N33" s="1239">
        <v>0</v>
      </c>
      <c r="O33" s="1239">
        <v>0</v>
      </c>
      <c r="P33" s="1239">
        <v>0</v>
      </c>
      <c r="Q33" s="1239">
        <v>0</v>
      </c>
      <c r="R33" s="1238">
        <v>0</v>
      </c>
      <c r="S33" s="1239">
        <v>0</v>
      </c>
      <c r="T33" s="1239">
        <v>9.6590000000000007</v>
      </c>
      <c r="U33" s="1239">
        <v>0</v>
      </c>
      <c r="V33" s="1239">
        <v>8.0000000000000002E-3</v>
      </c>
      <c r="W33" s="1239">
        <v>0</v>
      </c>
      <c r="X33" s="1239">
        <v>9.6669999999999998</v>
      </c>
      <c r="Y33" s="1239">
        <v>9.6636299999999995</v>
      </c>
      <c r="Z33" s="1238">
        <v>0</v>
      </c>
      <c r="AA33" s="1239">
        <v>0</v>
      </c>
      <c r="AB33" s="1239">
        <v>9.6590000000000007</v>
      </c>
      <c r="AC33" s="1239">
        <v>0</v>
      </c>
      <c r="AD33" s="1239">
        <v>4.7E-2</v>
      </c>
      <c r="AE33" s="1239">
        <v>0</v>
      </c>
      <c r="AF33" s="1239">
        <v>9.7059999999999995</v>
      </c>
      <c r="AG33" s="1240">
        <v>9.6996699999999993</v>
      </c>
    </row>
    <row r="34" spans="1:33" ht="25.5">
      <c r="A34" s="1167" t="s">
        <v>519</v>
      </c>
      <c r="B34" s="1238">
        <v>46.435000000000002</v>
      </c>
      <c r="C34" s="1239">
        <v>7.0000000000000001E-3</v>
      </c>
      <c r="D34" s="1239">
        <v>0</v>
      </c>
      <c r="E34" s="1239">
        <v>0</v>
      </c>
      <c r="F34" s="1239">
        <v>1.6E-2</v>
      </c>
      <c r="G34" s="1239">
        <v>0</v>
      </c>
      <c r="H34" s="1239">
        <v>46.457999999999998</v>
      </c>
      <c r="I34" s="1239">
        <v>7.984999999999999E-2</v>
      </c>
      <c r="J34" s="1238">
        <v>5128.7659999999996</v>
      </c>
      <c r="K34" s="1239">
        <v>16.507999999999999</v>
      </c>
      <c r="L34" s="1239">
        <v>33.557000000000002</v>
      </c>
      <c r="M34" s="1239">
        <v>0.60499999999999998</v>
      </c>
      <c r="N34" s="1239">
        <v>0.32500000000000001</v>
      </c>
      <c r="O34" s="1239">
        <v>0</v>
      </c>
      <c r="P34" s="1239">
        <v>5179.1559999999999</v>
      </c>
      <c r="Q34" s="1239">
        <v>44.921910000000004</v>
      </c>
      <c r="R34" s="1238">
        <v>282.49200000000002</v>
      </c>
      <c r="S34" s="1239">
        <v>0.69399999999999995</v>
      </c>
      <c r="T34" s="1239">
        <v>8.8279999999999994</v>
      </c>
      <c r="U34" s="1239">
        <v>2.3029999999999999</v>
      </c>
      <c r="V34" s="1239">
        <v>2E-3</v>
      </c>
      <c r="W34" s="1239">
        <v>0</v>
      </c>
      <c r="X34" s="1239">
        <v>292.01600000000002</v>
      </c>
      <c r="Y34" s="1239">
        <v>8.7349699999999988</v>
      </c>
      <c r="Z34" s="1238">
        <v>5457.6930000000002</v>
      </c>
      <c r="AA34" s="1239">
        <v>17.209</v>
      </c>
      <c r="AB34" s="1239">
        <v>42.384999999999998</v>
      </c>
      <c r="AC34" s="1239">
        <v>2.9079999999999999</v>
      </c>
      <c r="AD34" s="1239">
        <v>0.34300000000000003</v>
      </c>
      <c r="AE34" s="1239">
        <v>0</v>
      </c>
      <c r="AF34" s="1239">
        <v>5517.63</v>
      </c>
      <c r="AG34" s="1240">
        <v>53.736730000000001</v>
      </c>
    </row>
    <row r="35" spans="1:33" ht="25.5">
      <c r="A35" s="1167" t="s">
        <v>520</v>
      </c>
      <c r="B35" s="1238">
        <v>0</v>
      </c>
      <c r="C35" s="1239">
        <v>0</v>
      </c>
      <c r="D35" s="1239">
        <v>0</v>
      </c>
      <c r="E35" s="1239">
        <v>0</v>
      </c>
      <c r="F35" s="1239">
        <v>0</v>
      </c>
      <c r="G35" s="1239">
        <v>0</v>
      </c>
      <c r="H35" s="1239">
        <v>0</v>
      </c>
      <c r="I35" s="1239">
        <v>0</v>
      </c>
      <c r="J35" s="1238">
        <v>0</v>
      </c>
      <c r="K35" s="1239">
        <v>0</v>
      </c>
      <c r="L35" s="1239">
        <v>0</v>
      </c>
      <c r="M35" s="1239">
        <v>0</v>
      </c>
      <c r="N35" s="1239">
        <v>0</v>
      </c>
      <c r="O35" s="1239">
        <v>0</v>
      </c>
      <c r="P35" s="1239">
        <v>0</v>
      </c>
      <c r="Q35" s="1239">
        <v>0</v>
      </c>
      <c r="R35" s="1238">
        <v>0</v>
      </c>
      <c r="S35" s="1239">
        <v>0</v>
      </c>
      <c r="T35" s="1239">
        <v>0</v>
      </c>
      <c r="U35" s="1239">
        <v>0</v>
      </c>
      <c r="V35" s="1239">
        <v>0</v>
      </c>
      <c r="W35" s="1239">
        <v>0</v>
      </c>
      <c r="X35" s="1239">
        <v>0</v>
      </c>
      <c r="Y35" s="1239">
        <v>0</v>
      </c>
      <c r="Z35" s="1238">
        <v>0</v>
      </c>
      <c r="AA35" s="1239">
        <v>0</v>
      </c>
      <c r="AB35" s="1239">
        <v>0</v>
      </c>
      <c r="AC35" s="1239">
        <v>0</v>
      </c>
      <c r="AD35" s="1239">
        <v>0</v>
      </c>
      <c r="AE35" s="1239">
        <v>0</v>
      </c>
      <c r="AF35" s="1239">
        <v>0</v>
      </c>
      <c r="AG35" s="1240">
        <v>0</v>
      </c>
    </row>
    <row r="36" spans="1:33">
      <c r="A36" s="1167" t="s">
        <v>7</v>
      </c>
      <c r="B36" s="1238">
        <v>37256.409</v>
      </c>
      <c r="C36" s="1239">
        <v>139.273</v>
      </c>
      <c r="D36" s="1239">
        <v>1084.5350000000001</v>
      </c>
      <c r="E36" s="1239">
        <v>70.567999999999998</v>
      </c>
      <c r="F36" s="1239">
        <v>10.065</v>
      </c>
      <c r="G36" s="1239">
        <v>0</v>
      </c>
      <c r="H36" s="1239">
        <v>38490.281999999999</v>
      </c>
      <c r="I36" s="1239">
        <v>1017.46693</v>
      </c>
      <c r="J36" s="1238">
        <v>3387.7460000000001</v>
      </c>
      <c r="K36" s="1239">
        <v>15.667999999999999</v>
      </c>
      <c r="L36" s="1239">
        <v>79.37</v>
      </c>
      <c r="M36" s="1239">
        <v>3.6669999999999998</v>
      </c>
      <c r="N36" s="1239">
        <v>0.41299999999999998</v>
      </c>
      <c r="O36" s="1239">
        <v>0</v>
      </c>
      <c r="P36" s="1239">
        <v>3483.1970000000001</v>
      </c>
      <c r="Q36" s="1239">
        <v>80.018350000000012</v>
      </c>
      <c r="R36" s="1238">
        <v>8.89</v>
      </c>
      <c r="S36" s="1239">
        <v>7.5999999999999998E-2</v>
      </c>
      <c r="T36" s="1239">
        <v>0</v>
      </c>
      <c r="U36" s="1239">
        <v>3.2000000000000001E-2</v>
      </c>
      <c r="V36" s="1239">
        <v>0</v>
      </c>
      <c r="W36" s="1239">
        <v>0</v>
      </c>
      <c r="X36" s="1239">
        <v>8.9659999999999993</v>
      </c>
      <c r="Y36" s="1239">
        <v>0.16824</v>
      </c>
      <c r="Z36" s="1238">
        <v>40653.044999999998</v>
      </c>
      <c r="AA36" s="1239">
        <v>155.017</v>
      </c>
      <c r="AB36" s="1239">
        <v>1163.905</v>
      </c>
      <c r="AC36" s="1239">
        <v>74.266999999999996</v>
      </c>
      <c r="AD36" s="1239">
        <v>10.478</v>
      </c>
      <c r="AE36" s="1239">
        <v>0</v>
      </c>
      <c r="AF36" s="1239">
        <v>41982.445</v>
      </c>
      <c r="AG36" s="1240">
        <v>1097.6535200000001</v>
      </c>
    </row>
    <row r="37" spans="1:33">
      <c r="A37" s="1167" t="s">
        <v>521</v>
      </c>
      <c r="B37" s="1238">
        <v>2421.4110000000001</v>
      </c>
      <c r="C37" s="1239">
        <v>1.893</v>
      </c>
      <c r="D37" s="1239">
        <v>105.649</v>
      </c>
      <c r="E37" s="1239">
        <v>5.8040000000000003</v>
      </c>
      <c r="F37" s="1239">
        <v>9.3979999999999997</v>
      </c>
      <c r="G37" s="1239">
        <v>3855.5219999999999</v>
      </c>
      <c r="H37" s="1239">
        <v>6393.8729999999996</v>
      </c>
      <c r="I37" s="1239">
        <v>139.41939000000002</v>
      </c>
      <c r="J37" s="1238">
        <v>2E-3</v>
      </c>
      <c r="K37" s="1239">
        <v>0</v>
      </c>
      <c r="L37" s="1239">
        <v>0</v>
      </c>
      <c r="M37" s="1239">
        <v>0</v>
      </c>
      <c r="N37" s="1239">
        <v>0</v>
      </c>
      <c r="O37" s="1239">
        <v>0</v>
      </c>
      <c r="P37" s="1239">
        <v>2E-3</v>
      </c>
      <c r="Q37" s="1239">
        <v>1E-4</v>
      </c>
      <c r="R37" s="1238">
        <v>1.4999999999999999E-2</v>
      </c>
      <c r="S37" s="1239">
        <v>0</v>
      </c>
      <c r="T37" s="1239">
        <v>4.0000000000000001E-3</v>
      </c>
      <c r="U37" s="1239">
        <v>0</v>
      </c>
      <c r="V37" s="1239">
        <v>0</v>
      </c>
      <c r="W37" s="1239">
        <v>0</v>
      </c>
      <c r="X37" s="1239">
        <v>1.9E-2</v>
      </c>
      <c r="Y37" s="1239">
        <v>3.1199999999999999E-3</v>
      </c>
      <c r="Z37" s="1238">
        <v>2421.4279999999999</v>
      </c>
      <c r="AA37" s="1239">
        <v>1.893</v>
      </c>
      <c r="AB37" s="1239">
        <v>105.65300000000001</v>
      </c>
      <c r="AC37" s="1239">
        <v>5.8040000000000003</v>
      </c>
      <c r="AD37" s="1239">
        <v>9.3979999999999997</v>
      </c>
      <c r="AE37" s="1239">
        <v>3855.5219999999999</v>
      </c>
      <c r="AF37" s="1239">
        <v>6393.8940000000002</v>
      </c>
      <c r="AG37" s="1240">
        <v>139.42260999999999</v>
      </c>
    </row>
    <row r="38" spans="1:33" ht="25.5">
      <c r="A38" s="1167" t="s">
        <v>522</v>
      </c>
      <c r="B38" s="1238">
        <v>6092.2629999999999</v>
      </c>
      <c r="C38" s="1239">
        <v>12.488</v>
      </c>
      <c r="D38" s="1239">
        <v>128.64400000000001</v>
      </c>
      <c r="E38" s="1239">
        <v>13.161</v>
      </c>
      <c r="F38" s="1239">
        <v>46.095999999999997</v>
      </c>
      <c r="G38" s="1239">
        <v>5798.9089999999997</v>
      </c>
      <c r="H38" s="1239">
        <v>12078.4</v>
      </c>
      <c r="I38" s="1239">
        <v>166.08689999999999</v>
      </c>
      <c r="J38" s="1238">
        <v>0</v>
      </c>
      <c r="K38" s="1239">
        <v>0</v>
      </c>
      <c r="L38" s="1239">
        <v>0</v>
      </c>
      <c r="M38" s="1239">
        <v>0</v>
      </c>
      <c r="N38" s="1239">
        <v>0</v>
      </c>
      <c r="O38" s="1239">
        <v>0</v>
      </c>
      <c r="P38" s="1239">
        <v>0</v>
      </c>
      <c r="Q38" s="1239">
        <v>0</v>
      </c>
      <c r="R38" s="1238">
        <v>3.2000000000000001E-2</v>
      </c>
      <c r="S38" s="1239">
        <v>0</v>
      </c>
      <c r="T38" s="1239">
        <v>0</v>
      </c>
      <c r="U38" s="1239">
        <v>0</v>
      </c>
      <c r="V38" s="1239">
        <v>749.35400000000004</v>
      </c>
      <c r="W38" s="1239">
        <v>1.147</v>
      </c>
      <c r="X38" s="1239">
        <v>750.53300000000002</v>
      </c>
      <c r="Y38" s="1239">
        <v>6.4388900000000007</v>
      </c>
      <c r="Z38" s="1238">
        <v>6092.2950000000001</v>
      </c>
      <c r="AA38" s="1239">
        <v>12.488</v>
      </c>
      <c r="AB38" s="1239">
        <v>128.64400000000001</v>
      </c>
      <c r="AC38" s="1239">
        <v>13.161</v>
      </c>
      <c r="AD38" s="1239">
        <v>795.45</v>
      </c>
      <c r="AE38" s="1239">
        <v>5800.0559999999996</v>
      </c>
      <c r="AF38" s="1239">
        <v>12828.933000000001</v>
      </c>
      <c r="AG38" s="1240">
        <v>172.52579</v>
      </c>
    </row>
    <row r="39" spans="1:33">
      <c r="A39" s="1167" t="s">
        <v>9</v>
      </c>
      <c r="B39" s="1238">
        <v>0</v>
      </c>
      <c r="C39" s="1239">
        <v>0</v>
      </c>
      <c r="D39" s="1239">
        <v>0</v>
      </c>
      <c r="E39" s="1239">
        <v>0</v>
      </c>
      <c r="F39" s="1239">
        <v>0</v>
      </c>
      <c r="G39" s="1239">
        <v>0</v>
      </c>
      <c r="H39" s="1239">
        <v>0</v>
      </c>
      <c r="I39" s="1239">
        <v>0</v>
      </c>
      <c r="J39" s="1238">
        <v>18.844000000000001</v>
      </c>
      <c r="K39" s="1239">
        <v>9.4E-2</v>
      </c>
      <c r="L39" s="1239">
        <v>0</v>
      </c>
      <c r="M39" s="1239">
        <v>0</v>
      </c>
      <c r="N39" s="1239">
        <v>2E-3</v>
      </c>
      <c r="O39" s="1239">
        <v>0</v>
      </c>
      <c r="P39" s="1239">
        <v>18.940000000000001</v>
      </c>
      <c r="Q39" s="1239">
        <v>7.1220000000000006E-2</v>
      </c>
      <c r="R39" s="1238">
        <v>0</v>
      </c>
      <c r="S39" s="1239">
        <v>0</v>
      </c>
      <c r="T39" s="1239">
        <v>0</v>
      </c>
      <c r="U39" s="1239">
        <v>0</v>
      </c>
      <c r="V39" s="1239">
        <v>0</v>
      </c>
      <c r="W39" s="1239">
        <v>0</v>
      </c>
      <c r="X39" s="1239">
        <v>0</v>
      </c>
      <c r="Y39" s="1239">
        <v>0</v>
      </c>
      <c r="Z39" s="1238">
        <v>18.844000000000001</v>
      </c>
      <c r="AA39" s="1239">
        <v>9.4E-2</v>
      </c>
      <c r="AB39" s="1239">
        <v>0</v>
      </c>
      <c r="AC39" s="1239">
        <v>0</v>
      </c>
      <c r="AD39" s="1239">
        <v>2E-3</v>
      </c>
      <c r="AE39" s="1239">
        <v>0</v>
      </c>
      <c r="AF39" s="1239">
        <v>18.940000000000001</v>
      </c>
      <c r="AG39" s="1240">
        <v>7.1220000000000006E-2</v>
      </c>
    </row>
    <row r="40" spans="1:33">
      <c r="A40" s="1167" t="s">
        <v>10</v>
      </c>
      <c r="B40" s="1238">
        <v>60.930999999999997</v>
      </c>
      <c r="C40" s="1239">
        <v>1.7809999999999999</v>
      </c>
      <c r="D40" s="1239">
        <v>4.2430000000000003</v>
      </c>
      <c r="E40" s="1239">
        <v>4.4999999999999998E-2</v>
      </c>
      <c r="F40" s="1239">
        <v>189.25700000000001</v>
      </c>
      <c r="G40" s="1239">
        <v>0</v>
      </c>
      <c r="H40" s="1239">
        <v>256.21199999999999</v>
      </c>
      <c r="I40" s="1239">
        <v>41.738579999999999</v>
      </c>
      <c r="J40" s="1238">
        <v>147.833</v>
      </c>
      <c r="K40" s="1239">
        <v>0.624</v>
      </c>
      <c r="L40" s="1239">
        <v>13.88</v>
      </c>
      <c r="M40" s="1239">
        <v>0.11700000000000001</v>
      </c>
      <c r="N40" s="1239">
        <v>11.042999999999999</v>
      </c>
      <c r="O40" s="1239">
        <v>0</v>
      </c>
      <c r="P40" s="1239">
        <v>173.38</v>
      </c>
      <c r="Q40" s="1239">
        <v>7.1111599999999999</v>
      </c>
      <c r="R40" s="1238">
        <v>190.29900000000001</v>
      </c>
      <c r="S40" s="1239">
        <v>0.61</v>
      </c>
      <c r="T40" s="1239">
        <v>4.9249999999999998</v>
      </c>
      <c r="U40" s="1239">
        <v>0.106</v>
      </c>
      <c r="V40" s="1239">
        <v>14.901</v>
      </c>
      <c r="W40" s="1239">
        <v>0</v>
      </c>
      <c r="X40" s="1239">
        <v>210.73500000000001</v>
      </c>
      <c r="Y40" s="1239">
        <v>10.725700000000002</v>
      </c>
      <c r="Z40" s="1238">
        <v>399.06299999999999</v>
      </c>
      <c r="AA40" s="1239">
        <v>3.0150000000000001</v>
      </c>
      <c r="AB40" s="1239">
        <v>23.047999999999998</v>
      </c>
      <c r="AC40" s="1239">
        <v>0.26800000000000002</v>
      </c>
      <c r="AD40" s="1239">
        <v>215.20099999999999</v>
      </c>
      <c r="AE40" s="1239">
        <v>0</v>
      </c>
      <c r="AF40" s="1239">
        <v>640.327</v>
      </c>
      <c r="AG40" s="1240">
        <v>59.57544</v>
      </c>
    </row>
    <row r="41" spans="1:33">
      <c r="A41" s="1167" t="s">
        <v>523</v>
      </c>
      <c r="B41" s="1238">
        <v>15.099</v>
      </c>
      <c r="C41" s="1239">
        <v>0.76300000000000001</v>
      </c>
      <c r="D41" s="1239">
        <v>0.24299999999999999</v>
      </c>
      <c r="E41" s="1239">
        <v>1.4E-2</v>
      </c>
      <c r="F41" s="1239">
        <v>0.109</v>
      </c>
      <c r="G41" s="1239">
        <v>0</v>
      </c>
      <c r="H41" s="1239">
        <v>16.213999999999999</v>
      </c>
      <c r="I41" s="1239">
        <v>0.48573</v>
      </c>
      <c r="J41" s="1238">
        <v>0</v>
      </c>
      <c r="K41" s="1239">
        <v>0</v>
      </c>
      <c r="L41" s="1239">
        <v>0</v>
      </c>
      <c r="M41" s="1239">
        <v>0</v>
      </c>
      <c r="N41" s="1239">
        <v>0</v>
      </c>
      <c r="O41" s="1239">
        <v>0</v>
      </c>
      <c r="P41" s="1239">
        <v>0</v>
      </c>
      <c r="Q41" s="1239">
        <v>0</v>
      </c>
      <c r="R41" s="1238">
        <v>0.94799999999999995</v>
      </c>
      <c r="S41" s="1239">
        <v>2.4E-2</v>
      </c>
      <c r="T41" s="1239">
        <v>0.27</v>
      </c>
      <c r="U41" s="1239">
        <v>0.01</v>
      </c>
      <c r="V41" s="1239">
        <v>0</v>
      </c>
      <c r="W41" s="1239">
        <v>0</v>
      </c>
      <c r="X41" s="1239">
        <v>1.242</v>
      </c>
      <c r="Y41" s="1239">
        <v>0.14218</v>
      </c>
      <c r="Z41" s="1238">
        <v>16.047000000000001</v>
      </c>
      <c r="AA41" s="1239">
        <v>0.78700000000000003</v>
      </c>
      <c r="AB41" s="1239">
        <v>0.51300000000000001</v>
      </c>
      <c r="AC41" s="1239">
        <v>2.4E-2</v>
      </c>
      <c r="AD41" s="1239">
        <v>0.109</v>
      </c>
      <c r="AE41" s="1239">
        <v>0</v>
      </c>
      <c r="AF41" s="1239">
        <v>17.456</v>
      </c>
      <c r="AG41" s="1240">
        <v>0.62790999999999997</v>
      </c>
    </row>
    <row r="42" spans="1:33">
      <c r="A42" s="1167" t="s">
        <v>524</v>
      </c>
      <c r="B42" s="1238">
        <v>0.85099999999999998</v>
      </c>
      <c r="C42" s="1239">
        <v>0</v>
      </c>
      <c r="D42" s="1239">
        <v>0</v>
      </c>
      <c r="E42" s="1239">
        <v>3.0000000000000001E-3</v>
      </c>
      <c r="F42" s="1239">
        <v>0.42399999999999999</v>
      </c>
      <c r="G42" s="1239">
        <v>0.109</v>
      </c>
      <c r="H42" s="1239">
        <v>1.3839999999999999</v>
      </c>
      <c r="I42" s="1239">
        <v>9.0689999999999993E-2</v>
      </c>
      <c r="J42" s="1238">
        <v>0</v>
      </c>
      <c r="K42" s="1239">
        <v>0</v>
      </c>
      <c r="L42" s="1239">
        <v>0</v>
      </c>
      <c r="M42" s="1239">
        <v>0</v>
      </c>
      <c r="N42" s="1239">
        <v>0</v>
      </c>
      <c r="O42" s="1239">
        <v>0</v>
      </c>
      <c r="P42" s="1239">
        <v>0</v>
      </c>
      <c r="Q42" s="1239">
        <v>0</v>
      </c>
      <c r="R42" s="1238">
        <v>3.01</v>
      </c>
      <c r="S42" s="1239">
        <v>8.9999999999999993E-3</v>
      </c>
      <c r="T42" s="1239">
        <v>0</v>
      </c>
      <c r="U42" s="1239">
        <v>0</v>
      </c>
      <c r="V42" s="1239">
        <v>0</v>
      </c>
      <c r="W42" s="1239">
        <v>0</v>
      </c>
      <c r="X42" s="1239">
        <v>3.0190000000000001</v>
      </c>
      <c r="Y42" s="1239">
        <v>6.3399999999999998E-2</v>
      </c>
      <c r="Z42" s="1238">
        <v>3.8610000000000002</v>
      </c>
      <c r="AA42" s="1239">
        <v>8.9999999999999993E-3</v>
      </c>
      <c r="AB42" s="1239">
        <v>0</v>
      </c>
      <c r="AC42" s="1239">
        <v>3.0000000000000001E-3</v>
      </c>
      <c r="AD42" s="1239">
        <v>0.42399999999999999</v>
      </c>
      <c r="AE42" s="1239">
        <v>0.109</v>
      </c>
      <c r="AF42" s="1239">
        <v>4.4029999999999996</v>
      </c>
      <c r="AG42" s="1240">
        <v>0.15409</v>
      </c>
    </row>
    <row r="43" spans="1:33">
      <c r="A43" s="1167" t="s">
        <v>516</v>
      </c>
      <c r="B43" s="1238">
        <v>0</v>
      </c>
      <c r="C43" s="1239">
        <v>0</v>
      </c>
      <c r="D43" s="1239">
        <v>0.47899999999999998</v>
      </c>
      <c r="E43" s="1239">
        <v>0.05</v>
      </c>
      <c r="F43" s="1239">
        <v>0.17199999999999999</v>
      </c>
      <c r="G43" s="1239">
        <v>0</v>
      </c>
      <c r="H43" s="1239">
        <v>0.65100000000000002</v>
      </c>
      <c r="I43" s="1239">
        <v>0.51146999999999998</v>
      </c>
      <c r="J43" s="1238">
        <v>0.98099999999999998</v>
      </c>
      <c r="K43" s="1239">
        <v>5.0000000000000001E-3</v>
      </c>
      <c r="L43" s="1239">
        <v>0</v>
      </c>
      <c r="M43" s="1239">
        <v>0</v>
      </c>
      <c r="N43" s="1239">
        <v>0</v>
      </c>
      <c r="O43" s="1239">
        <v>0</v>
      </c>
      <c r="P43" s="1239">
        <v>0.98599999999999999</v>
      </c>
      <c r="Q43" s="1239">
        <v>1.1869999999999999E-2</v>
      </c>
      <c r="R43" s="1238">
        <v>2.4540000000000002</v>
      </c>
      <c r="S43" s="1239">
        <v>7.0000000000000001E-3</v>
      </c>
      <c r="T43" s="1239">
        <v>0</v>
      </c>
      <c r="U43" s="1239">
        <v>0</v>
      </c>
      <c r="V43" s="1239">
        <v>0</v>
      </c>
      <c r="W43" s="1239">
        <v>0</v>
      </c>
      <c r="X43" s="1239">
        <v>2.4609999999999999</v>
      </c>
      <c r="Y43" s="1239">
        <v>5.1679999999999997E-2</v>
      </c>
      <c r="Z43" s="1238">
        <v>3.4350000000000001</v>
      </c>
      <c r="AA43" s="1239">
        <v>1.2E-2</v>
      </c>
      <c r="AB43" s="1239">
        <v>0.47899999999999998</v>
      </c>
      <c r="AC43" s="1239">
        <v>0.05</v>
      </c>
      <c r="AD43" s="1239">
        <v>0.17199999999999999</v>
      </c>
      <c r="AE43" s="1239">
        <v>0</v>
      </c>
      <c r="AF43" s="1239">
        <v>4.0979999999999999</v>
      </c>
      <c r="AG43" s="1240">
        <v>0.57501999999999998</v>
      </c>
    </row>
    <row r="44" spans="1:33" ht="13.5" thickBot="1">
      <c r="A44" s="1173" t="s">
        <v>17</v>
      </c>
      <c r="B44" s="1241">
        <v>6.0149999999999997</v>
      </c>
      <c r="C44" s="1242">
        <v>3.9E-2</v>
      </c>
      <c r="D44" s="1242">
        <v>0</v>
      </c>
      <c r="E44" s="1242">
        <v>0</v>
      </c>
      <c r="F44" s="1242">
        <v>2.641</v>
      </c>
      <c r="G44" s="1242">
        <v>3.444</v>
      </c>
      <c r="H44" s="1242">
        <v>12.138999999999999</v>
      </c>
      <c r="I44" s="1242">
        <v>0.50161</v>
      </c>
      <c r="J44" s="1241">
        <v>1.65</v>
      </c>
      <c r="K44" s="1242">
        <v>6.0000000000000001E-3</v>
      </c>
      <c r="L44" s="1242">
        <v>0</v>
      </c>
      <c r="M44" s="1242">
        <v>0</v>
      </c>
      <c r="N44" s="1242">
        <v>0</v>
      </c>
      <c r="O44" s="1242">
        <v>0</v>
      </c>
      <c r="P44" s="1242">
        <v>1.6559999999999999</v>
      </c>
      <c r="Q44" s="1242">
        <v>8.5699999999999995E-3</v>
      </c>
      <c r="R44" s="1241">
        <v>1.641</v>
      </c>
      <c r="S44" s="1242">
        <v>1.4E-2</v>
      </c>
      <c r="T44" s="1242">
        <v>0</v>
      </c>
      <c r="U44" s="1242">
        <v>0</v>
      </c>
      <c r="V44" s="1242">
        <v>0</v>
      </c>
      <c r="W44" s="1242">
        <v>0</v>
      </c>
      <c r="X44" s="1242">
        <v>1.655</v>
      </c>
      <c r="Y44" s="1242">
        <v>4.2399999999999998E-3</v>
      </c>
      <c r="Z44" s="1241">
        <v>9.3059999999999992</v>
      </c>
      <c r="AA44" s="1242">
        <v>5.8999999999999997E-2</v>
      </c>
      <c r="AB44" s="1242">
        <v>0</v>
      </c>
      <c r="AC44" s="1242">
        <v>0</v>
      </c>
      <c r="AD44" s="1242">
        <v>2.641</v>
      </c>
      <c r="AE44" s="1242">
        <v>3.444</v>
      </c>
      <c r="AF44" s="1242">
        <v>15.45</v>
      </c>
      <c r="AG44" s="1243">
        <v>0.51441999999999999</v>
      </c>
    </row>
    <row r="45" spans="1:33" ht="13.5" thickBot="1">
      <c r="A45" s="1244" t="s">
        <v>525</v>
      </c>
      <c r="B45" s="1245">
        <v>70788.368000000002</v>
      </c>
      <c r="C45" s="1246">
        <v>283.45</v>
      </c>
      <c r="D45" s="1246">
        <v>1699.5530000000001</v>
      </c>
      <c r="E45" s="1246">
        <v>220.191</v>
      </c>
      <c r="F45" s="1246">
        <v>44418.798000000003</v>
      </c>
      <c r="G45" s="1246">
        <v>11441</v>
      </c>
      <c r="H45" s="1246">
        <v>128631.16899999999</v>
      </c>
      <c r="I45" s="1246">
        <v>1990.6076500000004</v>
      </c>
      <c r="J45" s="1245">
        <v>9811.1239999999998</v>
      </c>
      <c r="K45" s="1246">
        <v>56.497</v>
      </c>
      <c r="L45" s="1246">
        <v>127.254</v>
      </c>
      <c r="M45" s="1246">
        <v>4.476</v>
      </c>
      <c r="N45" s="1246">
        <v>3761.1660000000002</v>
      </c>
      <c r="O45" s="1246">
        <v>336.53800000000001</v>
      </c>
      <c r="P45" s="1246">
        <v>14092.579</v>
      </c>
      <c r="Q45" s="1246">
        <v>154.13529</v>
      </c>
      <c r="R45" s="1245">
        <v>40711.377</v>
      </c>
      <c r="S45" s="1246">
        <v>167.46600000000001</v>
      </c>
      <c r="T45" s="1246">
        <v>96.525000000000006</v>
      </c>
      <c r="U45" s="1246">
        <v>10.323</v>
      </c>
      <c r="V45" s="1246">
        <v>8638.1959999999999</v>
      </c>
      <c r="W45" s="1246">
        <v>430.94900000000001</v>
      </c>
      <c r="X45" s="1246">
        <v>50044.512999999999</v>
      </c>
      <c r="Y45" s="1246">
        <v>136.76650000000001</v>
      </c>
      <c r="Z45" s="1245">
        <v>121310.86900000001</v>
      </c>
      <c r="AA45" s="1246">
        <v>507.41300000000001</v>
      </c>
      <c r="AB45" s="1246">
        <v>1923.3320000000001</v>
      </c>
      <c r="AC45" s="1246">
        <v>234.99</v>
      </c>
      <c r="AD45" s="1246">
        <v>56818.16</v>
      </c>
      <c r="AE45" s="1246">
        <v>12208.486999999999</v>
      </c>
      <c r="AF45" s="1246">
        <v>192768.261</v>
      </c>
      <c r="AG45" s="1247">
        <v>2281.5094399999998</v>
      </c>
    </row>
    <row r="46" spans="1:33">
      <c r="A46" s="1185"/>
    </row>
    <row r="47" spans="1:33">
      <c r="A47" s="1186" t="s">
        <v>526</v>
      </c>
    </row>
    <row r="48" spans="1:33">
      <c r="A48" s="1187" t="s">
        <v>527</v>
      </c>
    </row>
    <row r="49" spans="1:1">
      <c r="A49" s="1187" t="s">
        <v>528</v>
      </c>
    </row>
    <row r="50" spans="1:1">
      <c r="A50" s="1187" t="s">
        <v>529</v>
      </c>
    </row>
    <row r="51" spans="1:1">
      <c r="A51" s="1187" t="s">
        <v>530</v>
      </c>
    </row>
    <row r="52" spans="1:1">
      <c r="A52" s="1187" t="s">
        <v>531</v>
      </c>
    </row>
    <row r="53" spans="1:1">
      <c r="A53" s="1187" t="s">
        <v>532</v>
      </c>
    </row>
    <row r="54" spans="1:1">
      <c r="A54" s="1187" t="s">
        <v>533</v>
      </c>
    </row>
    <row r="55" spans="1:1">
      <c r="A55" s="1153" t="s">
        <v>553</v>
      </c>
    </row>
  </sheetData>
  <mergeCells count="8">
    <mergeCell ref="AF1:AG1"/>
    <mergeCell ref="A3:AG3"/>
    <mergeCell ref="AF5:AG5"/>
    <mergeCell ref="A6:A8"/>
    <mergeCell ref="B6:I7"/>
    <mergeCell ref="J6:Q7"/>
    <mergeCell ref="R6:Y7"/>
    <mergeCell ref="Z6:AG7"/>
  </mergeCells>
  <pageMargins left="0.70866141732283472" right="0.70866141732283472" top="0.74803149606299213" bottom="0.74803149606299213" header="0.31496062992125984" footer="0.31496062992125984"/>
  <pageSetup paperSize="9" scale="4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0"/>
  <sheetViews>
    <sheetView topLeftCell="A77" zoomScaleNormal="100" workbookViewId="0">
      <selection activeCell="M99" sqref="A1:M99"/>
    </sheetView>
  </sheetViews>
  <sheetFormatPr defaultColWidth="9.140625" defaultRowHeight="12.75"/>
  <cols>
    <col min="1" max="1" width="4.7109375" style="741" customWidth="1"/>
    <col min="2" max="2" width="1.7109375" style="740" customWidth="1"/>
    <col min="3" max="4" width="2" style="740" customWidth="1"/>
    <col min="5" max="5" width="59.5703125" style="740" customWidth="1"/>
    <col min="6" max="6" width="12.5703125" style="740" customWidth="1"/>
    <col min="7" max="7" width="12" style="740" customWidth="1"/>
    <col min="8" max="8" width="13.140625" style="740" customWidth="1"/>
    <col min="9" max="9" width="10.5703125" style="740" customWidth="1"/>
    <col min="10" max="10" width="13" style="781" customWidth="1"/>
    <col min="11" max="11" width="12.140625" style="781" customWidth="1"/>
    <col min="12" max="12" width="11.7109375" style="781" customWidth="1"/>
    <col min="13" max="13" width="13.5703125" style="781" customWidth="1"/>
    <col min="14" max="15" width="9.140625" style="781"/>
    <col min="16" max="16384" width="9.140625" style="740"/>
  </cols>
  <sheetData>
    <row r="1" spans="1:13">
      <c r="M1" s="785" t="s">
        <v>122</v>
      </c>
    </row>
    <row r="3" spans="1:13" ht="12.75" customHeight="1">
      <c r="C3" s="1799" t="s">
        <v>123</v>
      </c>
      <c r="D3" s="1799"/>
      <c r="E3" s="1799"/>
      <c r="F3" s="1799"/>
      <c r="G3" s="1799"/>
      <c r="H3" s="1799"/>
      <c r="I3" s="1799"/>
      <c r="J3" s="1799"/>
      <c r="K3" s="1799"/>
      <c r="L3" s="1799"/>
      <c r="M3" s="1799"/>
    </row>
    <row r="4" spans="1:13" ht="12.75" customHeight="1">
      <c r="L4" s="813"/>
      <c r="M4" s="813"/>
    </row>
    <row r="5" spans="1:13" ht="13.5" customHeight="1" thickBot="1">
      <c r="D5" s="814"/>
      <c r="E5" s="814"/>
      <c r="F5" s="814"/>
      <c r="G5" s="814"/>
      <c r="H5" s="814"/>
      <c r="I5" s="814"/>
      <c r="J5" s="743"/>
      <c r="K5" s="743"/>
      <c r="L5" s="1944" t="s">
        <v>0</v>
      </c>
      <c r="M5" s="1944"/>
    </row>
    <row r="6" spans="1:13" s="781" customFormat="1" ht="14.45" customHeight="1" thickBot="1">
      <c r="B6" s="1801" t="s">
        <v>22</v>
      </c>
      <c r="C6" s="1802"/>
      <c r="D6" s="1802"/>
      <c r="E6" s="1803"/>
      <c r="F6" s="1807" t="s">
        <v>307</v>
      </c>
      <c r="G6" s="1808"/>
      <c r="H6" s="1808"/>
      <c r="I6" s="1809"/>
      <c r="J6" s="1807" t="s">
        <v>331</v>
      </c>
      <c r="K6" s="1808"/>
      <c r="L6" s="1808"/>
      <c r="M6" s="1809"/>
    </row>
    <row r="7" spans="1:13" s="781" customFormat="1" ht="30" customHeight="1" thickBot="1">
      <c r="B7" s="1804"/>
      <c r="C7" s="1805"/>
      <c r="D7" s="1805"/>
      <c r="E7" s="1806"/>
      <c r="F7" s="745" t="s">
        <v>1</v>
      </c>
      <c r="G7" s="745" t="s">
        <v>2</v>
      </c>
      <c r="H7" s="815" t="s">
        <v>3</v>
      </c>
      <c r="I7" s="815" t="s">
        <v>4</v>
      </c>
      <c r="J7" s="745" t="s">
        <v>1</v>
      </c>
      <c r="K7" s="745" t="s">
        <v>2</v>
      </c>
      <c r="L7" s="815" t="s">
        <v>3</v>
      </c>
      <c r="M7" s="815" t="s">
        <v>4</v>
      </c>
    </row>
    <row r="8" spans="1:13" s="781" customFormat="1" ht="52.5" customHeight="1" thickBot="1">
      <c r="B8" s="1945" t="s">
        <v>363</v>
      </c>
      <c r="C8" s="1946"/>
      <c r="D8" s="1946"/>
      <c r="E8" s="1947"/>
      <c r="F8" s="816">
        <v>2.339</v>
      </c>
      <c r="G8" s="816">
        <v>0.13200000000000001</v>
      </c>
      <c r="H8" s="817">
        <v>0</v>
      </c>
      <c r="I8" s="818">
        <v>2.4710000000000001</v>
      </c>
      <c r="J8" s="816">
        <v>0.52700000000000002</v>
      </c>
      <c r="K8" s="816">
        <v>0.76600000000000001</v>
      </c>
      <c r="L8" s="817">
        <v>0</v>
      </c>
      <c r="M8" s="818">
        <v>1.2929999999999999</v>
      </c>
    </row>
    <row r="9" spans="1:13" s="781" customFormat="1" ht="12.75" customHeight="1" thickBot="1">
      <c r="B9" s="819"/>
      <c r="C9" s="1948" t="s">
        <v>124</v>
      </c>
      <c r="D9" s="1949"/>
      <c r="E9" s="1950"/>
      <c r="F9" s="820">
        <v>2.339</v>
      </c>
      <c r="G9" s="821">
        <v>0.13200000000000001</v>
      </c>
      <c r="H9" s="822">
        <v>0</v>
      </c>
      <c r="I9" s="823">
        <v>2.4710000000000001</v>
      </c>
      <c r="J9" s="820">
        <v>0.52700000000000002</v>
      </c>
      <c r="K9" s="821">
        <v>0.76600000000000001</v>
      </c>
      <c r="L9" s="822">
        <v>0</v>
      </c>
      <c r="M9" s="823">
        <v>1.2929999999999999</v>
      </c>
    </row>
    <row r="10" spans="1:13" s="781" customFormat="1" ht="12.75" customHeight="1" thickBot="1">
      <c r="B10" s="1951" t="s">
        <v>364</v>
      </c>
      <c r="C10" s="1952"/>
      <c r="D10" s="1952"/>
      <c r="E10" s="1953"/>
      <c r="F10" s="816">
        <v>0.16200000000000001</v>
      </c>
      <c r="G10" s="816">
        <v>0</v>
      </c>
      <c r="H10" s="817">
        <v>0</v>
      </c>
      <c r="I10" s="818">
        <v>0.16200000000000001</v>
      </c>
      <c r="J10" s="816">
        <v>0.66600000000000004</v>
      </c>
      <c r="K10" s="816">
        <v>0</v>
      </c>
      <c r="L10" s="817">
        <v>0</v>
      </c>
      <c r="M10" s="818">
        <v>0.66600000000000004</v>
      </c>
    </row>
    <row r="11" spans="1:13" s="781" customFormat="1" ht="12.75" customHeight="1">
      <c r="A11" s="741"/>
      <c r="B11" s="824"/>
      <c r="C11" s="1954" t="s">
        <v>365</v>
      </c>
      <c r="D11" s="1838"/>
      <c r="E11" s="1839"/>
      <c r="F11" s="825">
        <v>0.16200000000000001</v>
      </c>
      <c r="G11" s="825">
        <v>0</v>
      </c>
      <c r="H11" s="826">
        <v>0</v>
      </c>
      <c r="I11" s="827">
        <v>0.16200000000000001</v>
      </c>
      <c r="J11" s="825">
        <v>0.66600000000000004</v>
      </c>
      <c r="K11" s="825">
        <v>0</v>
      </c>
      <c r="L11" s="826">
        <v>0</v>
      </c>
      <c r="M11" s="827">
        <v>0.66600000000000004</v>
      </c>
    </row>
    <row r="12" spans="1:13" s="781" customFormat="1" ht="12.75" customHeight="1" thickBot="1">
      <c r="A12" s="741"/>
      <c r="B12" s="828"/>
      <c r="C12" s="829"/>
      <c r="D12" s="1955" t="s">
        <v>366</v>
      </c>
      <c r="E12" s="1902"/>
      <c r="F12" s="830">
        <v>0.16200000000000001</v>
      </c>
      <c r="G12" s="830">
        <v>0</v>
      </c>
      <c r="H12" s="831">
        <v>0</v>
      </c>
      <c r="I12" s="832">
        <v>0.16200000000000001</v>
      </c>
      <c r="J12" s="830">
        <v>0.66600000000000004</v>
      </c>
      <c r="K12" s="830">
        <v>0</v>
      </c>
      <c r="L12" s="831">
        <v>0</v>
      </c>
      <c r="M12" s="832">
        <v>0.66600000000000004</v>
      </c>
    </row>
    <row r="13" spans="1:13" s="781" customFormat="1" ht="12.75" customHeight="1" thickBot="1">
      <c r="A13" s="741"/>
      <c r="B13" s="1951" t="s">
        <v>125</v>
      </c>
      <c r="C13" s="1952"/>
      <c r="D13" s="1952"/>
      <c r="E13" s="1953"/>
      <c r="F13" s="816">
        <v>13948.857</v>
      </c>
      <c r="G13" s="816">
        <v>11928.291999999999</v>
      </c>
      <c r="H13" s="817">
        <v>1823.2329999999999</v>
      </c>
      <c r="I13" s="818">
        <v>27700.382000000001</v>
      </c>
      <c r="J13" s="816">
        <v>14865.472</v>
      </c>
      <c r="K13" s="816">
        <v>13318.293</v>
      </c>
      <c r="L13" s="817">
        <v>2314.587</v>
      </c>
      <c r="M13" s="818">
        <v>30498.351999999999</v>
      </c>
    </row>
    <row r="14" spans="1:13" s="781" customFormat="1" ht="12.75" customHeight="1">
      <c r="A14" s="741"/>
      <c r="B14" s="824"/>
      <c r="C14" s="1954" t="s">
        <v>126</v>
      </c>
      <c r="D14" s="1838"/>
      <c r="E14" s="1839"/>
      <c r="F14" s="825">
        <v>2022.992</v>
      </c>
      <c r="G14" s="825">
        <v>230.17400000000001</v>
      </c>
      <c r="H14" s="826">
        <v>0.51</v>
      </c>
      <c r="I14" s="827">
        <v>2253.6759999999999</v>
      </c>
      <c r="J14" s="825">
        <v>911.91800000000001</v>
      </c>
      <c r="K14" s="825">
        <v>308.64800000000002</v>
      </c>
      <c r="L14" s="826">
        <v>1.0109999999999999</v>
      </c>
      <c r="M14" s="827">
        <v>1221.577</v>
      </c>
    </row>
    <row r="15" spans="1:13" s="781" customFormat="1" ht="12.75" customHeight="1">
      <c r="A15" s="741"/>
      <c r="B15" s="828"/>
      <c r="C15" s="1943" t="s">
        <v>127</v>
      </c>
      <c r="D15" s="1829"/>
      <c r="E15" s="1830"/>
      <c r="F15" s="830">
        <v>127.51</v>
      </c>
      <c r="G15" s="830">
        <v>30.954999999999998</v>
      </c>
      <c r="H15" s="831">
        <v>5.2999999999999999E-2</v>
      </c>
      <c r="I15" s="832">
        <v>158.518</v>
      </c>
      <c r="J15" s="830">
        <v>208.59100000000001</v>
      </c>
      <c r="K15" s="830">
        <v>1.4390000000000001</v>
      </c>
      <c r="L15" s="831">
        <v>4.2000000000000003E-2</v>
      </c>
      <c r="M15" s="832">
        <v>210.072</v>
      </c>
    </row>
    <row r="16" spans="1:13" s="781" customFormat="1" ht="12.75" customHeight="1">
      <c r="A16" s="741"/>
      <c r="B16" s="828"/>
      <c r="C16" s="1943" t="s">
        <v>128</v>
      </c>
      <c r="D16" s="1829"/>
      <c r="E16" s="1830"/>
      <c r="F16" s="825">
        <v>3386.6089999999999</v>
      </c>
      <c r="G16" s="825">
        <v>2377.6039999999998</v>
      </c>
      <c r="H16" s="826">
        <v>315.97300000000001</v>
      </c>
      <c r="I16" s="827">
        <v>6080.1859999999997</v>
      </c>
      <c r="J16" s="825">
        <v>3383.3139999999999</v>
      </c>
      <c r="K16" s="825">
        <v>2562.989</v>
      </c>
      <c r="L16" s="826">
        <v>268.02800000000002</v>
      </c>
      <c r="M16" s="827">
        <v>6214.3310000000001</v>
      </c>
    </row>
    <row r="17" spans="1:15" s="781" customFormat="1" ht="12.75" customHeight="1">
      <c r="A17" s="741"/>
      <c r="B17" s="828"/>
      <c r="C17" s="1943" t="s">
        <v>367</v>
      </c>
      <c r="D17" s="1829"/>
      <c r="E17" s="1830"/>
      <c r="F17" s="830">
        <v>4544.3999999999996</v>
      </c>
      <c r="G17" s="830">
        <v>3411.319</v>
      </c>
      <c r="H17" s="831">
        <v>883.05200000000002</v>
      </c>
      <c r="I17" s="832">
        <v>8838.7710000000006</v>
      </c>
      <c r="J17" s="830">
        <v>4440.9319999999998</v>
      </c>
      <c r="K17" s="830">
        <v>3753.777</v>
      </c>
      <c r="L17" s="831">
        <v>995.06200000000001</v>
      </c>
      <c r="M17" s="832">
        <v>9189.7710000000006</v>
      </c>
    </row>
    <row r="18" spans="1:15" s="781" customFormat="1" ht="12.75" customHeight="1">
      <c r="A18" s="741"/>
      <c r="B18" s="828"/>
      <c r="C18" s="1943" t="s">
        <v>129</v>
      </c>
      <c r="D18" s="1829"/>
      <c r="E18" s="1830"/>
      <c r="F18" s="833">
        <v>768.81899999999996</v>
      </c>
      <c r="G18" s="833">
        <v>3002.3130000000001</v>
      </c>
      <c r="H18" s="834">
        <v>618.46699999999998</v>
      </c>
      <c r="I18" s="835">
        <v>4389.5990000000002</v>
      </c>
      <c r="J18" s="833">
        <v>1431.548</v>
      </c>
      <c r="K18" s="833">
        <v>2662.53</v>
      </c>
      <c r="L18" s="834">
        <v>924.44399999999996</v>
      </c>
      <c r="M18" s="835">
        <v>5018.5219999999999</v>
      </c>
    </row>
    <row r="19" spans="1:15" s="741" customFormat="1" ht="12.75" customHeight="1">
      <c r="B19" s="836"/>
      <c r="C19" s="1943" t="s">
        <v>130</v>
      </c>
      <c r="D19" s="1829"/>
      <c r="E19" s="1830"/>
      <c r="F19" s="833">
        <v>2695.6770000000001</v>
      </c>
      <c r="G19" s="833">
        <v>2613.0639999999999</v>
      </c>
      <c r="H19" s="834">
        <v>3.363</v>
      </c>
      <c r="I19" s="835">
        <v>5312.1040000000003</v>
      </c>
      <c r="J19" s="833">
        <v>4174.0290000000005</v>
      </c>
      <c r="K19" s="833">
        <v>3825.7049999999999</v>
      </c>
      <c r="L19" s="834">
        <v>124.723</v>
      </c>
      <c r="M19" s="835">
        <v>8124.4570000000003</v>
      </c>
      <c r="N19" s="781"/>
      <c r="O19" s="781"/>
    </row>
    <row r="20" spans="1:15" s="781" customFormat="1" ht="30" customHeight="1" thickBot="1">
      <c r="A20" s="741"/>
      <c r="B20" s="837"/>
      <c r="C20" s="1958" t="s">
        <v>131</v>
      </c>
      <c r="D20" s="1959"/>
      <c r="E20" s="1960"/>
      <c r="F20" s="821">
        <v>402.85</v>
      </c>
      <c r="G20" s="821">
        <v>262.863</v>
      </c>
      <c r="H20" s="822">
        <v>1.8149999999999999</v>
      </c>
      <c r="I20" s="823">
        <v>667.52800000000002</v>
      </c>
      <c r="J20" s="821">
        <v>315.14</v>
      </c>
      <c r="K20" s="821">
        <v>203.20500000000001</v>
      </c>
      <c r="L20" s="822">
        <v>1.2769999999999999</v>
      </c>
      <c r="M20" s="823">
        <v>519.62199999999996</v>
      </c>
    </row>
    <row r="21" spans="1:15" s="781" customFormat="1" ht="12.75" customHeight="1" thickBot="1">
      <c r="A21" s="741"/>
      <c r="B21" s="1945" t="s">
        <v>132</v>
      </c>
      <c r="C21" s="1946"/>
      <c r="D21" s="1946"/>
      <c r="E21" s="1947"/>
      <c r="F21" s="838">
        <v>148323.85399999999</v>
      </c>
      <c r="G21" s="839">
        <v>30827.881000000001</v>
      </c>
      <c r="H21" s="840">
        <v>6523.4279999999999</v>
      </c>
      <c r="I21" s="841">
        <v>185675.163</v>
      </c>
      <c r="J21" s="838">
        <v>176740.986</v>
      </c>
      <c r="K21" s="839">
        <v>35587.260999999999</v>
      </c>
      <c r="L21" s="840">
        <v>7195.76</v>
      </c>
      <c r="M21" s="841">
        <v>219524.00700000001</v>
      </c>
    </row>
    <row r="22" spans="1:15" s="781" customFormat="1" ht="28.35" customHeight="1">
      <c r="A22" s="741"/>
      <c r="B22" s="842"/>
      <c r="C22" s="1961" t="s">
        <v>133</v>
      </c>
      <c r="D22" s="1961"/>
      <c r="E22" s="1962"/>
      <c r="F22" s="843">
        <v>41628.379999999997</v>
      </c>
      <c r="G22" s="844">
        <v>9481.8169999999991</v>
      </c>
      <c r="H22" s="845">
        <v>2111.0309999999999</v>
      </c>
      <c r="I22" s="846">
        <v>53221.228000000003</v>
      </c>
      <c r="J22" s="843">
        <v>51920.171000000002</v>
      </c>
      <c r="K22" s="844">
        <v>12391.325000000001</v>
      </c>
      <c r="L22" s="845">
        <v>1860.748</v>
      </c>
      <c r="M22" s="846">
        <v>66172.244000000006</v>
      </c>
    </row>
    <row r="23" spans="1:15" s="781" customFormat="1" ht="28.35" customHeight="1">
      <c r="A23" s="741"/>
      <c r="B23" s="828"/>
      <c r="C23" s="1956" t="s">
        <v>134</v>
      </c>
      <c r="D23" s="1956"/>
      <c r="E23" s="1957"/>
      <c r="F23" s="847">
        <v>512.45799999999997</v>
      </c>
      <c r="G23" s="848">
        <v>40.966999999999999</v>
      </c>
      <c r="H23" s="849">
        <v>0.182</v>
      </c>
      <c r="I23" s="850">
        <v>553.60699999999997</v>
      </c>
      <c r="J23" s="847">
        <v>624.41399999999999</v>
      </c>
      <c r="K23" s="848">
        <v>19.504999999999999</v>
      </c>
      <c r="L23" s="849">
        <v>0.219</v>
      </c>
      <c r="M23" s="850">
        <v>644.13800000000003</v>
      </c>
    </row>
    <row r="24" spans="1:15" s="781" customFormat="1" ht="28.35" customHeight="1">
      <c r="A24" s="741"/>
      <c r="B24" s="828"/>
      <c r="C24" s="1956" t="s">
        <v>135</v>
      </c>
      <c r="D24" s="1956"/>
      <c r="E24" s="1957"/>
      <c r="F24" s="847">
        <v>2012.1659999999999</v>
      </c>
      <c r="G24" s="848">
        <v>331.84500000000003</v>
      </c>
      <c r="H24" s="849">
        <v>70.066999999999993</v>
      </c>
      <c r="I24" s="850">
        <v>2414.078</v>
      </c>
      <c r="J24" s="847">
        <v>2572.66</v>
      </c>
      <c r="K24" s="848">
        <v>394.827</v>
      </c>
      <c r="L24" s="849">
        <v>80.316000000000003</v>
      </c>
      <c r="M24" s="850">
        <v>3047.8029999999999</v>
      </c>
    </row>
    <row r="25" spans="1:15" s="781" customFormat="1" ht="28.35" customHeight="1">
      <c r="B25" s="783"/>
      <c r="C25" s="1956" t="s">
        <v>136</v>
      </c>
      <c r="D25" s="1956"/>
      <c r="E25" s="1957"/>
      <c r="F25" s="847">
        <v>45876.817000000003</v>
      </c>
      <c r="G25" s="848">
        <v>8359.0319999999992</v>
      </c>
      <c r="H25" s="849">
        <v>1876.579</v>
      </c>
      <c r="I25" s="850">
        <v>56112.428</v>
      </c>
      <c r="J25" s="847">
        <v>56303.449000000001</v>
      </c>
      <c r="K25" s="848">
        <v>9390.7890000000007</v>
      </c>
      <c r="L25" s="849">
        <v>2194.2849999999999</v>
      </c>
      <c r="M25" s="850">
        <v>67888.523000000001</v>
      </c>
    </row>
    <row r="26" spans="1:15" s="781" customFormat="1" ht="12.75" customHeight="1">
      <c r="B26" s="783"/>
      <c r="C26" s="1956" t="s">
        <v>137</v>
      </c>
      <c r="D26" s="1956"/>
      <c r="E26" s="1957"/>
      <c r="F26" s="851">
        <v>510.01799999999997</v>
      </c>
      <c r="G26" s="852">
        <v>117.215</v>
      </c>
      <c r="H26" s="853">
        <v>31.792999999999999</v>
      </c>
      <c r="I26" s="854">
        <v>659.02599999999995</v>
      </c>
      <c r="J26" s="851">
        <v>551.45699999999999</v>
      </c>
      <c r="K26" s="852">
        <v>154.93899999999999</v>
      </c>
      <c r="L26" s="853">
        <v>37.372</v>
      </c>
      <c r="M26" s="854">
        <v>743.76800000000003</v>
      </c>
    </row>
    <row r="27" spans="1:15" s="781" customFormat="1" ht="28.35" customHeight="1">
      <c r="B27" s="783"/>
      <c r="C27" s="1956" t="s">
        <v>138</v>
      </c>
      <c r="D27" s="1956"/>
      <c r="E27" s="1957"/>
      <c r="F27" s="851">
        <v>17319.691999999999</v>
      </c>
      <c r="G27" s="852">
        <v>3943.82</v>
      </c>
      <c r="H27" s="853">
        <v>293.77800000000002</v>
      </c>
      <c r="I27" s="854">
        <v>21557.29</v>
      </c>
      <c r="J27" s="851">
        <v>19114.702000000001</v>
      </c>
      <c r="K27" s="852">
        <v>4449.3950000000004</v>
      </c>
      <c r="L27" s="853">
        <v>320.17399999999998</v>
      </c>
      <c r="M27" s="854">
        <v>23884.271000000001</v>
      </c>
    </row>
    <row r="28" spans="1:15" s="781" customFormat="1" ht="28.35" customHeight="1">
      <c r="B28" s="783"/>
      <c r="C28" s="1956" t="s">
        <v>139</v>
      </c>
      <c r="D28" s="1956"/>
      <c r="E28" s="1957"/>
      <c r="F28" s="851">
        <v>124.98399999999999</v>
      </c>
      <c r="G28" s="852">
        <v>0.19900000000000001</v>
      </c>
      <c r="H28" s="853">
        <v>0</v>
      </c>
      <c r="I28" s="854">
        <v>125.18300000000001</v>
      </c>
      <c r="J28" s="851">
        <v>146.88399999999999</v>
      </c>
      <c r="K28" s="852">
        <v>0</v>
      </c>
      <c r="L28" s="853">
        <v>0</v>
      </c>
      <c r="M28" s="854">
        <v>146.88399999999999</v>
      </c>
    </row>
    <row r="29" spans="1:15" s="781" customFormat="1" ht="28.35" customHeight="1">
      <c r="B29" s="783"/>
      <c r="C29" s="1956" t="s">
        <v>140</v>
      </c>
      <c r="D29" s="1956"/>
      <c r="E29" s="1957"/>
      <c r="F29" s="851">
        <v>452.697</v>
      </c>
      <c r="G29" s="852">
        <v>58.612000000000002</v>
      </c>
      <c r="H29" s="853">
        <v>2.2570000000000001</v>
      </c>
      <c r="I29" s="854">
        <v>513.56600000000003</v>
      </c>
      <c r="J29" s="851">
        <v>626.83799999999997</v>
      </c>
      <c r="K29" s="852">
        <v>65.953000000000003</v>
      </c>
      <c r="L29" s="853">
        <v>3.47</v>
      </c>
      <c r="M29" s="854">
        <v>696.26099999999997</v>
      </c>
    </row>
    <row r="30" spans="1:15" s="781" customFormat="1" ht="28.35" customHeight="1">
      <c r="B30" s="783"/>
      <c r="C30" s="1956" t="s">
        <v>141</v>
      </c>
      <c r="D30" s="1956"/>
      <c r="E30" s="1957"/>
      <c r="F30" s="851">
        <v>36045.597999999998</v>
      </c>
      <c r="G30" s="852">
        <v>6420.0010000000002</v>
      </c>
      <c r="H30" s="853">
        <v>1397.193</v>
      </c>
      <c r="I30" s="854">
        <v>43862.792000000001</v>
      </c>
      <c r="J30" s="851">
        <v>40874.159</v>
      </c>
      <c r="K30" s="852">
        <v>6818.2460000000001</v>
      </c>
      <c r="L30" s="853">
        <v>1694.81</v>
      </c>
      <c r="M30" s="854">
        <v>49387.214999999997</v>
      </c>
    </row>
    <row r="31" spans="1:15" s="781" customFormat="1" ht="28.35" customHeight="1">
      <c r="B31" s="783"/>
      <c r="C31" s="1956" t="s">
        <v>142</v>
      </c>
      <c r="D31" s="1956"/>
      <c r="E31" s="1957"/>
      <c r="F31" s="851">
        <v>2044.414</v>
      </c>
      <c r="G31" s="852">
        <v>1550.95</v>
      </c>
      <c r="H31" s="853">
        <v>466.423</v>
      </c>
      <c r="I31" s="854">
        <v>4061.7869999999998</v>
      </c>
      <c r="J31" s="851">
        <v>2171.413</v>
      </c>
      <c r="K31" s="852">
        <v>1353.8140000000001</v>
      </c>
      <c r="L31" s="853">
        <v>707.15599999999995</v>
      </c>
      <c r="M31" s="854">
        <v>4232.3829999999998</v>
      </c>
    </row>
    <row r="32" spans="1:15" s="781" customFormat="1" ht="28.35" customHeight="1" thickBot="1">
      <c r="B32" s="855"/>
      <c r="C32" s="1963" t="s">
        <v>143</v>
      </c>
      <c r="D32" s="1964"/>
      <c r="E32" s="1965"/>
      <c r="F32" s="856">
        <v>1796.63</v>
      </c>
      <c r="G32" s="857">
        <v>523.423</v>
      </c>
      <c r="H32" s="858">
        <v>274.125</v>
      </c>
      <c r="I32" s="859">
        <v>2594.1779999999999</v>
      </c>
      <c r="J32" s="856">
        <v>1834.8389999999999</v>
      </c>
      <c r="K32" s="857">
        <v>548.46799999999996</v>
      </c>
      <c r="L32" s="858">
        <v>297.20999999999998</v>
      </c>
      <c r="M32" s="859">
        <v>2680.5169999999998</v>
      </c>
    </row>
    <row r="33" spans="2:13" s="781" customFormat="1" ht="12.75" customHeight="1" thickBot="1">
      <c r="B33" s="1966" t="s">
        <v>144</v>
      </c>
      <c r="C33" s="1946"/>
      <c r="D33" s="1946"/>
      <c r="E33" s="1947"/>
      <c r="F33" s="860">
        <v>70042.562999999995</v>
      </c>
      <c r="G33" s="861">
        <v>13304.995000000001</v>
      </c>
      <c r="H33" s="862">
        <v>2170.8519999999999</v>
      </c>
      <c r="I33" s="863">
        <v>85518.41</v>
      </c>
      <c r="J33" s="860">
        <v>68093.186000000002</v>
      </c>
      <c r="K33" s="861">
        <v>10501.352000000001</v>
      </c>
      <c r="L33" s="862">
        <v>1887.0039999999999</v>
      </c>
      <c r="M33" s="863">
        <v>80481.542000000001</v>
      </c>
    </row>
    <row r="34" spans="2:13" s="781" customFormat="1" ht="12.75" customHeight="1">
      <c r="B34" s="842"/>
      <c r="C34" s="1967" t="s">
        <v>145</v>
      </c>
      <c r="D34" s="1967"/>
      <c r="E34" s="1968"/>
      <c r="F34" s="864">
        <v>3806.194</v>
      </c>
      <c r="G34" s="865">
        <v>3895.6390000000001</v>
      </c>
      <c r="H34" s="866">
        <v>735.64499999999998</v>
      </c>
      <c r="I34" s="867">
        <v>8437.4779999999992</v>
      </c>
      <c r="J34" s="864">
        <v>4265.1530000000002</v>
      </c>
      <c r="K34" s="865">
        <v>2108.1280000000002</v>
      </c>
      <c r="L34" s="866">
        <v>709.69799999999998</v>
      </c>
      <c r="M34" s="867">
        <v>7082.9790000000003</v>
      </c>
    </row>
    <row r="35" spans="2:13" s="781" customFormat="1" ht="12.75" customHeight="1">
      <c r="B35" s="783"/>
      <c r="C35" s="1861" t="s">
        <v>146</v>
      </c>
      <c r="D35" s="1861"/>
      <c r="E35" s="1862"/>
      <c r="F35" s="868">
        <v>35.253999999999998</v>
      </c>
      <c r="G35" s="869">
        <v>10</v>
      </c>
      <c r="H35" s="870">
        <v>31.844999999999999</v>
      </c>
      <c r="I35" s="871">
        <v>77.099000000000004</v>
      </c>
      <c r="J35" s="868">
        <v>35.253999999999998</v>
      </c>
      <c r="K35" s="869">
        <v>0</v>
      </c>
      <c r="L35" s="870">
        <v>39.344999999999999</v>
      </c>
      <c r="M35" s="871">
        <v>74.599000000000004</v>
      </c>
    </row>
    <row r="36" spans="2:13" s="781" customFormat="1" ht="28.35" customHeight="1">
      <c r="B36" s="783"/>
      <c r="C36" s="1861" t="s">
        <v>147</v>
      </c>
      <c r="D36" s="1861"/>
      <c r="E36" s="1862"/>
      <c r="F36" s="868">
        <v>797.35400000000004</v>
      </c>
      <c r="G36" s="869">
        <v>95.305000000000007</v>
      </c>
      <c r="H36" s="870">
        <v>10.727</v>
      </c>
      <c r="I36" s="871">
        <v>903.38599999999997</v>
      </c>
      <c r="J36" s="868">
        <v>721.99900000000002</v>
      </c>
      <c r="K36" s="869">
        <v>40.25</v>
      </c>
      <c r="L36" s="870">
        <v>54.176000000000002</v>
      </c>
      <c r="M36" s="871">
        <v>816.42499999999995</v>
      </c>
    </row>
    <row r="37" spans="2:13" s="781" customFormat="1" ht="12.75" customHeight="1">
      <c r="B37" s="783"/>
      <c r="C37" s="1861" t="s">
        <v>148</v>
      </c>
      <c r="D37" s="1861"/>
      <c r="E37" s="1862"/>
      <c r="F37" s="868">
        <v>22314.875</v>
      </c>
      <c r="G37" s="869">
        <v>3206.61</v>
      </c>
      <c r="H37" s="870">
        <v>571.04700000000003</v>
      </c>
      <c r="I37" s="871">
        <v>26092.531999999999</v>
      </c>
      <c r="J37" s="868">
        <v>22265.008999999998</v>
      </c>
      <c r="K37" s="869">
        <v>3022.87</v>
      </c>
      <c r="L37" s="870">
        <v>500.75200000000001</v>
      </c>
      <c r="M37" s="871">
        <v>25788.631000000001</v>
      </c>
    </row>
    <row r="38" spans="2:13" s="781" customFormat="1" ht="28.35" customHeight="1">
      <c r="B38" s="783"/>
      <c r="C38" s="1861" t="s">
        <v>149</v>
      </c>
      <c r="D38" s="1861"/>
      <c r="E38" s="1862"/>
      <c r="F38" s="872">
        <v>108.417</v>
      </c>
      <c r="G38" s="873">
        <v>9.8989999999999991</v>
      </c>
      <c r="H38" s="874">
        <v>0</v>
      </c>
      <c r="I38" s="875">
        <v>118.316</v>
      </c>
      <c r="J38" s="872">
        <v>85.111999999999995</v>
      </c>
      <c r="K38" s="873">
        <v>1.5049999999999999</v>
      </c>
      <c r="L38" s="874">
        <v>0</v>
      </c>
      <c r="M38" s="875">
        <v>86.617000000000004</v>
      </c>
    </row>
    <row r="39" spans="2:13" s="781" customFormat="1" ht="28.35" customHeight="1">
      <c r="B39" s="783"/>
      <c r="C39" s="1883" t="s">
        <v>150</v>
      </c>
      <c r="D39" s="1883"/>
      <c r="E39" s="1884"/>
      <c r="F39" s="872">
        <v>2063.518</v>
      </c>
      <c r="G39" s="873">
        <v>824.51400000000001</v>
      </c>
      <c r="H39" s="874">
        <v>41.756</v>
      </c>
      <c r="I39" s="875">
        <v>2929.788</v>
      </c>
      <c r="J39" s="872">
        <v>1588.3130000000001</v>
      </c>
      <c r="K39" s="873">
        <v>648.79100000000005</v>
      </c>
      <c r="L39" s="874">
        <v>12.912000000000001</v>
      </c>
      <c r="M39" s="875">
        <v>2250.0160000000001</v>
      </c>
    </row>
    <row r="40" spans="2:13" s="781" customFormat="1" ht="27" customHeight="1">
      <c r="B40" s="783"/>
      <c r="C40" s="1863" t="s">
        <v>151</v>
      </c>
      <c r="D40" s="1864"/>
      <c r="E40" s="1865"/>
      <c r="F40" s="872">
        <v>13.000999999999999</v>
      </c>
      <c r="G40" s="873">
        <v>1E-3</v>
      </c>
      <c r="H40" s="874">
        <v>0</v>
      </c>
      <c r="I40" s="875">
        <v>13.002000000000001</v>
      </c>
      <c r="J40" s="872">
        <v>0</v>
      </c>
      <c r="K40" s="873">
        <v>1E-3</v>
      </c>
      <c r="L40" s="874">
        <v>0</v>
      </c>
      <c r="M40" s="875">
        <v>1E-3</v>
      </c>
    </row>
    <row r="41" spans="2:13" s="781" customFormat="1" ht="28.35" customHeight="1">
      <c r="B41" s="828"/>
      <c r="C41" s="1861" t="s">
        <v>152</v>
      </c>
      <c r="D41" s="1861"/>
      <c r="E41" s="1862"/>
      <c r="F41" s="872">
        <v>36397.512999999999</v>
      </c>
      <c r="G41" s="873">
        <v>4676.9579999999996</v>
      </c>
      <c r="H41" s="874">
        <v>511.66300000000001</v>
      </c>
      <c r="I41" s="875">
        <v>41586.133999999998</v>
      </c>
      <c r="J41" s="872">
        <v>35448.756999999998</v>
      </c>
      <c r="K41" s="873">
        <v>4216.4769999999999</v>
      </c>
      <c r="L41" s="874">
        <v>469.71600000000001</v>
      </c>
      <c r="M41" s="875">
        <v>40134.949999999997</v>
      </c>
    </row>
    <row r="42" spans="2:13" s="781" customFormat="1" ht="28.35" customHeight="1">
      <c r="B42" s="828"/>
      <c r="C42" s="1861" t="s">
        <v>153</v>
      </c>
      <c r="D42" s="1861"/>
      <c r="E42" s="1862"/>
      <c r="F42" s="876">
        <v>413.25599999999997</v>
      </c>
      <c r="G42" s="877">
        <v>83.334999999999994</v>
      </c>
      <c r="H42" s="878">
        <v>13.53</v>
      </c>
      <c r="I42" s="879">
        <v>510.12099999999998</v>
      </c>
      <c r="J42" s="876">
        <v>199.542</v>
      </c>
      <c r="K42" s="877">
        <v>72.997</v>
      </c>
      <c r="L42" s="878">
        <v>10.747999999999999</v>
      </c>
      <c r="M42" s="879">
        <v>283.28699999999998</v>
      </c>
    </row>
    <row r="43" spans="2:13" s="781" customFormat="1" ht="28.35" customHeight="1">
      <c r="B43" s="783"/>
      <c r="C43" s="1883" t="s">
        <v>154</v>
      </c>
      <c r="D43" s="1883"/>
      <c r="E43" s="1884"/>
      <c r="F43" s="876">
        <v>324.404</v>
      </c>
      <c r="G43" s="877">
        <v>43.947000000000003</v>
      </c>
      <c r="H43" s="878">
        <v>72</v>
      </c>
      <c r="I43" s="879">
        <v>440.351</v>
      </c>
      <c r="J43" s="876">
        <v>112.28</v>
      </c>
      <c r="K43" s="877">
        <v>26.942</v>
      </c>
      <c r="L43" s="878">
        <v>0</v>
      </c>
      <c r="M43" s="879">
        <v>139.22200000000001</v>
      </c>
    </row>
    <row r="44" spans="2:13" s="781" customFormat="1" ht="28.35" customHeight="1">
      <c r="B44" s="828"/>
      <c r="C44" s="1861" t="s">
        <v>155</v>
      </c>
      <c r="D44" s="1861"/>
      <c r="E44" s="1862"/>
      <c r="F44" s="876">
        <v>0.98399999999999999</v>
      </c>
      <c r="G44" s="877">
        <v>0</v>
      </c>
      <c r="H44" s="878">
        <v>44.484999999999999</v>
      </c>
      <c r="I44" s="879">
        <v>45.469000000000001</v>
      </c>
      <c r="J44" s="876">
        <v>0.83</v>
      </c>
      <c r="K44" s="877">
        <v>0</v>
      </c>
      <c r="L44" s="878">
        <v>36.235999999999997</v>
      </c>
      <c r="M44" s="879">
        <v>37.066000000000003</v>
      </c>
    </row>
    <row r="45" spans="2:13" s="781" customFormat="1" ht="12.75" customHeight="1">
      <c r="B45" s="828"/>
      <c r="C45" s="1861" t="s">
        <v>156</v>
      </c>
      <c r="D45" s="1861"/>
      <c r="E45" s="1862"/>
      <c r="F45" s="880">
        <v>0</v>
      </c>
      <c r="G45" s="881">
        <v>7.3999999999999996E-2</v>
      </c>
      <c r="H45" s="882">
        <v>0</v>
      </c>
      <c r="I45" s="883">
        <v>7.3999999999999996E-2</v>
      </c>
      <c r="J45" s="880">
        <v>0</v>
      </c>
      <c r="K45" s="881">
        <v>7.5999999999999998E-2</v>
      </c>
      <c r="L45" s="882">
        <v>0</v>
      </c>
      <c r="M45" s="883">
        <v>7.5999999999999998E-2</v>
      </c>
    </row>
    <row r="46" spans="2:13" s="781" customFormat="1" ht="12.75" customHeight="1" thickBot="1">
      <c r="B46" s="855"/>
      <c r="C46" s="1969" t="s">
        <v>157</v>
      </c>
      <c r="D46" s="1969"/>
      <c r="E46" s="1970"/>
      <c r="F46" s="884">
        <v>3767.7930000000001</v>
      </c>
      <c r="G46" s="885">
        <v>458.71300000000002</v>
      </c>
      <c r="H46" s="886">
        <v>138.154</v>
      </c>
      <c r="I46" s="887">
        <v>4364.66</v>
      </c>
      <c r="J46" s="884">
        <v>3370.9369999999999</v>
      </c>
      <c r="K46" s="885">
        <v>363.315</v>
      </c>
      <c r="L46" s="886">
        <v>53.420999999999999</v>
      </c>
      <c r="M46" s="887">
        <v>3787.6729999999998</v>
      </c>
    </row>
    <row r="47" spans="2:13" s="781" customFormat="1" ht="12.75" customHeight="1" thickBot="1">
      <c r="B47" s="1966" t="s">
        <v>158</v>
      </c>
      <c r="C47" s="1946"/>
      <c r="D47" s="1946"/>
      <c r="E47" s="1947"/>
      <c r="F47" s="888">
        <v>72932.120999999999</v>
      </c>
      <c r="G47" s="889">
        <v>23654.251</v>
      </c>
      <c r="H47" s="890">
        <v>3553.5279999999998</v>
      </c>
      <c r="I47" s="891">
        <v>100139.9</v>
      </c>
      <c r="J47" s="888">
        <v>75869.231</v>
      </c>
      <c r="K47" s="889">
        <v>25879.501</v>
      </c>
      <c r="L47" s="890">
        <v>3832.4169999999999</v>
      </c>
      <c r="M47" s="891">
        <v>105581.149</v>
      </c>
    </row>
    <row r="48" spans="2:13" s="781" customFormat="1" ht="28.35" customHeight="1">
      <c r="B48" s="842"/>
      <c r="C48" s="1961" t="s">
        <v>159</v>
      </c>
      <c r="D48" s="1961"/>
      <c r="E48" s="1962"/>
      <c r="F48" s="892">
        <v>4545.9399999999996</v>
      </c>
      <c r="G48" s="893">
        <v>1584.5550000000001</v>
      </c>
      <c r="H48" s="894">
        <v>2.9580000000000002</v>
      </c>
      <c r="I48" s="895">
        <v>6133.4530000000004</v>
      </c>
      <c r="J48" s="892">
        <v>5713.098</v>
      </c>
      <c r="K48" s="893">
        <v>1744.287</v>
      </c>
      <c r="L48" s="894">
        <v>48.744999999999997</v>
      </c>
      <c r="M48" s="895">
        <v>7506.13</v>
      </c>
    </row>
    <row r="49" spans="2:13" s="781" customFormat="1" ht="12.75" customHeight="1">
      <c r="B49" s="783"/>
      <c r="C49" s="1943" t="s">
        <v>160</v>
      </c>
      <c r="D49" s="1829"/>
      <c r="E49" s="1830"/>
      <c r="F49" s="896">
        <v>738.43899999999996</v>
      </c>
      <c r="G49" s="897">
        <v>333.315</v>
      </c>
      <c r="H49" s="898">
        <v>19.504000000000001</v>
      </c>
      <c r="I49" s="899">
        <v>1091.258</v>
      </c>
      <c r="J49" s="896">
        <v>628.95600000000002</v>
      </c>
      <c r="K49" s="897">
        <v>158.517</v>
      </c>
      <c r="L49" s="898">
        <v>22.754000000000001</v>
      </c>
      <c r="M49" s="899">
        <v>810.22699999999998</v>
      </c>
    </row>
    <row r="50" spans="2:13" s="781" customFormat="1" ht="28.35" customHeight="1">
      <c r="B50" s="783"/>
      <c r="C50" s="1943" t="s">
        <v>161</v>
      </c>
      <c r="D50" s="1829"/>
      <c r="E50" s="1830"/>
      <c r="F50" s="896">
        <v>34555.838000000003</v>
      </c>
      <c r="G50" s="897">
        <v>11354.558000000001</v>
      </c>
      <c r="H50" s="898">
        <v>1715.271</v>
      </c>
      <c r="I50" s="899">
        <v>47625.667000000001</v>
      </c>
      <c r="J50" s="896">
        <v>35671.864999999998</v>
      </c>
      <c r="K50" s="897">
        <v>12210.652</v>
      </c>
      <c r="L50" s="898">
        <v>1896.328</v>
      </c>
      <c r="M50" s="899">
        <v>49778.845000000001</v>
      </c>
    </row>
    <row r="51" spans="2:13" s="781" customFormat="1" ht="28.35" customHeight="1">
      <c r="B51" s="783"/>
      <c r="C51" s="1956" t="s">
        <v>162</v>
      </c>
      <c r="D51" s="1956"/>
      <c r="E51" s="1957"/>
      <c r="F51" s="900">
        <v>383.62299999999999</v>
      </c>
      <c r="G51" s="901">
        <v>86.534000000000006</v>
      </c>
      <c r="H51" s="902">
        <v>38.6</v>
      </c>
      <c r="I51" s="903">
        <v>508.75700000000001</v>
      </c>
      <c r="J51" s="900">
        <v>366.43700000000001</v>
      </c>
      <c r="K51" s="901">
        <v>100.556</v>
      </c>
      <c r="L51" s="902">
        <v>7.13</v>
      </c>
      <c r="M51" s="903">
        <v>474.12299999999999</v>
      </c>
    </row>
    <row r="52" spans="2:13" s="781" customFormat="1" ht="28.35" customHeight="1">
      <c r="B52" s="783"/>
      <c r="C52" s="1975" t="s">
        <v>163</v>
      </c>
      <c r="D52" s="1832"/>
      <c r="E52" s="1836"/>
      <c r="F52" s="900">
        <v>1383.721</v>
      </c>
      <c r="G52" s="901">
        <v>377.97800000000001</v>
      </c>
      <c r="H52" s="902">
        <v>10.456</v>
      </c>
      <c r="I52" s="903">
        <v>1772.155</v>
      </c>
      <c r="J52" s="900">
        <v>1785.2660000000001</v>
      </c>
      <c r="K52" s="901">
        <v>404.59699999999998</v>
      </c>
      <c r="L52" s="902">
        <v>10.928000000000001</v>
      </c>
      <c r="M52" s="903">
        <v>2200.7910000000002</v>
      </c>
    </row>
    <row r="53" spans="2:13" s="781" customFormat="1" ht="22.5" customHeight="1">
      <c r="B53" s="783"/>
      <c r="C53" s="1943" t="s">
        <v>368</v>
      </c>
      <c r="D53" s="1829"/>
      <c r="E53" s="1830"/>
      <c r="F53" s="900">
        <v>20.693000000000001</v>
      </c>
      <c r="G53" s="901">
        <v>1.4450000000000001</v>
      </c>
      <c r="H53" s="902">
        <v>0</v>
      </c>
      <c r="I53" s="903">
        <v>22.138000000000002</v>
      </c>
      <c r="J53" s="900">
        <v>16.925000000000001</v>
      </c>
      <c r="K53" s="901">
        <v>1.4450000000000001</v>
      </c>
      <c r="L53" s="902">
        <v>0</v>
      </c>
      <c r="M53" s="903">
        <v>18.37</v>
      </c>
    </row>
    <row r="54" spans="2:13" s="781" customFormat="1" ht="28.35" customHeight="1">
      <c r="B54" s="783"/>
      <c r="C54" s="1943" t="s">
        <v>164</v>
      </c>
      <c r="D54" s="1829"/>
      <c r="E54" s="1830"/>
      <c r="F54" s="900">
        <v>23300.987000000001</v>
      </c>
      <c r="G54" s="901">
        <v>8134.0169999999998</v>
      </c>
      <c r="H54" s="902">
        <v>1529.799</v>
      </c>
      <c r="I54" s="903">
        <v>32964.803</v>
      </c>
      <c r="J54" s="900">
        <v>24325.901000000002</v>
      </c>
      <c r="K54" s="901">
        <v>9259.7309999999998</v>
      </c>
      <c r="L54" s="902">
        <v>1542.9549999999999</v>
      </c>
      <c r="M54" s="903">
        <v>35128.587</v>
      </c>
    </row>
    <row r="55" spans="2:13" s="781" customFormat="1" ht="28.35" customHeight="1">
      <c r="B55" s="904"/>
      <c r="C55" s="1954" t="s">
        <v>165</v>
      </c>
      <c r="D55" s="1838"/>
      <c r="E55" s="1839"/>
      <c r="F55" s="905">
        <v>805.79200000000003</v>
      </c>
      <c r="G55" s="906">
        <v>231.505</v>
      </c>
      <c r="H55" s="907">
        <v>59.476999999999997</v>
      </c>
      <c r="I55" s="908">
        <v>1096.7739999999999</v>
      </c>
      <c r="J55" s="905">
        <v>919.81200000000001</v>
      </c>
      <c r="K55" s="906">
        <v>248.851</v>
      </c>
      <c r="L55" s="907">
        <v>118.94799999999999</v>
      </c>
      <c r="M55" s="908">
        <v>1287.6110000000001</v>
      </c>
    </row>
    <row r="56" spans="2:13" s="781" customFormat="1" ht="28.35" customHeight="1">
      <c r="B56" s="783"/>
      <c r="C56" s="1976" t="s">
        <v>166</v>
      </c>
      <c r="D56" s="1976"/>
      <c r="E56" s="1977"/>
      <c r="F56" s="905">
        <v>28.916</v>
      </c>
      <c r="G56" s="906">
        <v>0</v>
      </c>
      <c r="H56" s="907">
        <v>30.847999999999999</v>
      </c>
      <c r="I56" s="909">
        <v>59.764000000000003</v>
      </c>
      <c r="J56" s="905">
        <v>0</v>
      </c>
      <c r="K56" s="906">
        <v>0</v>
      </c>
      <c r="L56" s="907">
        <v>25.321000000000002</v>
      </c>
      <c r="M56" s="909">
        <v>25.321000000000002</v>
      </c>
    </row>
    <row r="57" spans="2:13" s="781" customFormat="1" ht="28.35" customHeight="1">
      <c r="B57" s="783"/>
      <c r="C57" s="1943" t="s">
        <v>167</v>
      </c>
      <c r="D57" s="1829"/>
      <c r="E57" s="1830"/>
      <c r="F57" s="905">
        <v>0.503</v>
      </c>
      <c r="G57" s="906">
        <v>0</v>
      </c>
      <c r="H57" s="907">
        <v>0</v>
      </c>
      <c r="I57" s="908">
        <v>0.503</v>
      </c>
      <c r="J57" s="905">
        <v>1.806</v>
      </c>
      <c r="K57" s="906">
        <v>0</v>
      </c>
      <c r="L57" s="907">
        <v>0</v>
      </c>
      <c r="M57" s="908">
        <v>1.806</v>
      </c>
    </row>
    <row r="58" spans="2:13" s="781" customFormat="1" ht="12.75" customHeight="1">
      <c r="B58" s="783"/>
      <c r="C58" s="1943" t="s">
        <v>168</v>
      </c>
      <c r="D58" s="1829"/>
      <c r="E58" s="1830"/>
      <c r="F58" s="905">
        <v>0</v>
      </c>
      <c r="G58" s="906">
        <v>1.0469999999999999</v>
      </c>
      <c r="H58" s="907">
        <v>0</v>
      </c>
      <c r="I58" s="908">
        <v>1.0469999999999999</v>
      </c>
      <c r="J58" s="905">
        <v>0</v>
      </c>
      <c r="K58" s="906">
        <v>1.05</v>
      </c>
      <c r="L58" s="907">
        <v>0</v>
      </c>
      <c r="M58" s="908">
        <v>1.05</v>
      </c>
    </row>
    <row r="59" spans="2:13" s="781" customFormat="1" ht="12.75" customHeight="1" thickBot="1">
      <c r="B59" s="910"/>
      <c r="C59" s="1963" t="s">
        <v>169</v>
      </c>
      <c r="D59" s="1964"/>
      <c r="E59" s="1965"/>
      <c r="F59" s="905">
        <v>7167.6689999999999</v>
      </c>
      <c r="G59" s="906">
        <v>1549.297</v>
      </c>
      <c r="H59" s="907">
        <v>146.61500000000001</v>
      </c>
      <c r="I59" s="911">
        <v>8863.5810000000001</v>
      </c>
      <c r="J59" s="905">
        <v>6439.165</v>
      </c>
      <c r="K59" s="906">
        <v>1749.8150000000001</v>
      </c>
      <c r="L59" s="907">
        <v>159.30799999999999</v>
      </c>
      <c r="M59" s="911">
        <v>8348.2880000000005</v>
      </c>
    </row>
    <row r="60" spans="2:13" s="781" customFormat="1" ht="12.75" customHeight="1" thickBot="1">
      <c r="B60" s="1951" t="s">
        <v>369</v>
      </c>
      <c r="C60" s="1952"/>
      <c r="D60" s="1952"/>
      <c r="E60" s="1953"/>
      <c r="F60" s="1041">
        <v>0</v>
      </c>
      <c r="G60" s="1042">
        <v>0</v>
      </c>
      <c r="H60" s="1043">
        <v>0</v>
      </c>
      <c r="I60" s="1041">
        <v>0</v>
      </c>
      <c r="J60" s="1044">
        <v>0</v>
      </c>
      <c r="K60" s="913">
        <v>0</v>
      </c>
      <c r="L60" s="914">
        <v>0</v>
      </c>
      <c r="M60" s="915">
        <v>0</v>
      </c>
    </row>
    <row r="61" spans="2:13" s="781" customFormat="1" ht="12.75" customHeight="1" thickBot="1">
      <c r="B61" s="1951" t="s">
        <v>170</v>
      </c>
      <c r="C61" s="1952"/>
      <c r="D61" s="1952"/>
      <c r="E61" s="1953"/>
      <c r="F61" s="912">
        <v>11366.153</v>
      </c>
      <c r="G61" s="913">
        <v>16023.722</v>
      </c>
      <c r="H61" s="914">
        <v>298.31200000000001</v>
      </c>
      <c r="I61" s="915">
        <v>27688.187000000002</v>
      </c>
      <c r="J61" s="912">
        <v>12656.695</v>
      </c>
      <c r="K61" s="913">
        <v>17493.144</v>
      </c>
      <c r="L61" s="914">
        <v>383.73899999999998</v>
      </c>
      <c r="M61" s="915">
        <v>30533.578000000001</v>
      </c>
    </row>
    <row r="62" spans="2:13" s="781" customFormat="1" ht="12.75" customHeight="1">
      <c r="B62" s="916"/>
      <c r="C62" s="1971" t="s">
        <v>171</v>
      </c>
      <c r="D62" s="1971"/>
      <c r="E62" s="1972"/>
      <c r="F62" s="917">
        <v>5651.4989999999998</v>
      </c>
      <c r="G62" s="918">
        <v>3867.105</v>
      </c>
      <c r="H62" s="919">
        <v>296</v>
      </c>
      <c r="I62" s="920">
        <v>9814.6039999999994</v>
      </c>
      <c r="J62" s="917">
        <v>5658.5680000000002</v>
      </c>
      <c r="K62" s="918">
        <v>3889.4479999999999</v>
      </c>
      <c r="L62" s="919">
        <v>381.42700000000002</v>
      </c>
      <c r="M62" s="920">
        <v>9929.4429999999993</v>
      </c>
    </row>
    <row r="63" spans="2:13" s="781" customFormat="1" ht="12.75" customHeight="1">
      <c r="B63" s="776"/>
      <c r="C63" s="1973" t="s">
        <v>172</v>
      </c>
      <c r="D63" s="1973"/>
      <c r="E63" s="1974"/>
      <c r="F63" s="921">
        <v>306.86</v>
      </c>
      <c r="G63" s="922">
        <v>227.24100000000001</v>
      </c>
      <c r="H63" s="923">
        <v>2.3119999999999998</v>
      </c>
      <c r="I63" s="924">
        <v>536.41300000000001</v>
      </c>
      <c r="J63" s="921">
        <v>300.45299999999997</v>
      </c>
      <c r="K63" s="922">
        <v>219.983</v>
      </c>
      <c r="L63" s="923">
        <v>2.3119999999999998</v>
      </c>
      <c r="M63" s="924">
        <v>522.74800000000005</v>
      </c>
    </row>
    <row r="64" spans="2:13" s="781" customFormat="1" ht="12.75" customHeight="1">
      <c r="B64" s="776"/>
      <c r="C64" s="1956" t="s">
        <v>173</v>
      </c>
      <c r="D64" s="1956"/>
      <c r="E64" s="1957"/>
      <c r="F64" s="921">
        <v>109.598</v>
      </c>
      <c r="G64" s="922">
        <v>0</v>
      </c>
      <c r="H64" s="923">
        <v>0</v>
      </c>
      <c r="I64" s="924">
        <v>109.598</v>
      </c>
      <c r="J64" s="921">
        <v>67.972999999999999</v>
      </c>
      <c r="K64" s="922">
        <v>0</v>
      </c>
      <c r="L64" s="923">
        <v>0</v>
      </c>
      <c r="M64" s="924">
        <v>67.972999999999999</v>
      </c>
    </row>
    <row r="65" spans="2:13" s="781" customFormat="1" ht="24.75" customHeight="1">
      <c r="B65" s="776"/>
      <c r="C65" s="1956" t="s">
        <v>174</v>
      </c>
      <c r="D65" s="1956"/>
      <c r="E65" s="1957"/>
      <c r="F65" s="925">
        <v>5297.9560000000001</v>
      </c>
      <c r="G65" s="926">
        <v>11929.376</v>
      </c>
      <c r="H65" s="927">
        <v>0</v>
      </c>
      <c r="I65" s="928">
        <v>17227.331999999999</v>
      </c>
      <c r="J65" s="925">
        <v>6629.6279999999997</v>
      </c>
      <c r="K65" s="926">
        <v>13383.713</v>
      </c>
      <c r="L65" s="927">
        <v>0</v>
      </c>
      <c r="M65" s="928">
        <v>20013.341</v>
      </c>
    </row>
    <row r="66" spans="2:13" s="781" customFormat="1" ht="24.75" customHeight="1" thickBot="1">
      <c r="B66" s="776"/>
      <c r="C66" s="1956" t="s">
        <v>370</v>
      </c>
      <c r="D66" s="1956"/>
      <c r="E66" s="1957"/>
      <c r="F66" s="925">
        <v>0.24</v>
      </c>
      <c r="G66" s="926">
        <v>0</v>
      </c>
      <c r="H66" s="927">
        <v>0</v>
      </c>
      <c r="I66" s="928">
        <v>0.24</v>
      </c>
      <c r="J66" s="925">
        <v>7.2999999999999995E-2</v>
      </c>
      <c r="K66" s="926">
        <v>0</v>
      </c>
      <c r="L66" s="927">
        <v>0</v>
      </c>
      <c r="M66" s="928">
        <v>7.2999999999999995E-2</v>
      </c>
    </row>
    <row r="67" spans="2:13" s="781" customFormat="1" ht="24.75" customHeight="1" thickBot="1">
      <c r="B67" s="1951" t="s">
        <v>175</v>
      </c>
      <c r="C67" s="1952"/>
      <c r="D67" s="1952"/>
      <c r="E67" s="1953"/>
      <c r="F67" s="929">
        <v>0</v>
      </c>
      <c r="G67" s="930">
        <v>84</v>
      </c>
      <c r="H67" s="931">
        <v>307.476</v>
      </c>
      <c r="I67" s="932">
        <v>391.476</v>
      </c>
      <c r="J67" s="929">
        <v>0</v>
      </c>
      <c r="K67" s="930">
        <v>83.227999999999994</v>
      </c>
      <c r="L67" s="931">
        <v>307.428</v>
      </c>
      <c r="M67" s="932">
        <v>390.65600000000001</v>
      </c>
    </row>
    <row r="68" spans="2:13" s="781" customFormat="1" ht="24.75" customHeight="1">
      <c r="B68" s="916"/>
      <c r="C68" s="1978" t="s">
        <v>176</v>
      </c>
      <c r="D68" s="1978"/>
      <c r="E68" s="1979"/>
      <c r="F68" s="933">
        <v>0</v>
      </c>
      <c r="G68" s="934">
        <v>84</v>
      </c>
      <c r="H68" s="935">
        <v>0</v>
      </c>
      <c r="I68" s="936">
        <v>84</v>
      </c>
      <c r="J68" s="933">
        <v>0</v>
      </c>
      <c r="K68" s="934">
        <v>83.227999999999994</v>
      </c>
      <c r="L68" s="935">
        <v>0</v>
      </c>
      <c r="M68" s="936">
        <v>83.227999999999994</v>
      </c>
    </row>
    <row r="69" spans="2:13" s="781" customFormat="1" ht="27" customHeight="1" thickBot="1">
      <c r="B69" s="776"/>
      <c r="C69" s="1971" t="s">
        <v>177</v>
      </c>
      <c r="D69" s="1971"/>
      <c r="E69" s="1972"/>
      <c r="F69" s="937">
        <v>0</v>
      </c>
      <c r="G69" s="938">
        <v>0</v>
      </c>
      <c r="H69" s="939">
        <v>307.476</v>
      </c>
      <c r="I69" s="940">
        <v>307.476</v>
      </c>
      <c r="J69" s="937">
        <v>0</v>
      </c>
      <c r="K69" s="938">
        <v>0</v>
      </c>
      <c r="L69" s="939">
        <v>307.428</v>
      </c>
      <c r="M69" s="940">
        <v>307.428</v>
      </c>
    </row>
    <row r="70" spans="2:13" s="781" customFormat="1" ht="30.75" customHeight="1" thickBot="1">
      <c r="B70" s="1984" t="s">
        <v>178</v>
      </c>
      <c r="C70" s="1985"/>
      <c r="D70" s="1985"/>
      <c r="E70" s="1986"/>
      <c r="F70" s="941">
        <v>3731.5219999999999</v>
      </c>
      <c r="G70" s="942">
        <v>1415.088</v>
      </c>
      <c r="H70" s="943">
        <v>122.99</v>
      </c>
      <c r="I70" s="944">
        <v>5269.6</v>
      </c>
      <c r="J70" s="941">
        <v>3733.41</v>
      </c>
      <c r="K70" s="942">
        <v>1875.0719999999999</v>
      </c>
      <c r="L70" s="943">
        <v>215.267</v>
      </c>
      <c r="M70" s="944">
        <v>5823.7489999999998</v>
      </c>
    </row>
    <row r="71" spans="2:13" s="781" customFormat="1" ht="12.75" customHeight="1">
      <c r="B71" s="916"/>
      <c r="C71" s="1987" t="s">
        <v>179</v>
      </c>
      <c r="D71" s="1987"/>
      <c r="E71" s="1988"/>
      <c r="F71" s="945">
        <v>0</v>
      </c>
      <c r="G71" s="946">
        <v>308.178</v>
      </c>
      <c r="H71" s="947">
        <v>0</v>
      </c>
      <c r="I71" s="948">
        <v>308.178</v>
      </c>
      <c r="J71" s="945">
        <v>0</v>
      </c>
      <c r="K71" s="946">
        <v>278</v>
      </c>
      <c r="L71" s="947">
        <v>0</v>
      </c>
      <c r="M71" s="948">
        <v>278</v>
      </c>
    </row>
    <row r="72" spans="2:13" s="781" customFormat="1" ht="12.75" customHeight="1">
      <c r="B72" s="776"/>
      <c r="C72" s="1971" t="s">
        <v>180</v>
      </c>
      <c r="D72" s="1971"/>
      <c r="E72" s="1972"/>
      <c r="F72" s="949">
        <v>3620.9989999999998</v>
      </c>
      <c r="G72" s="950">
        <v>1106.9100000000001</v>
      </c>
      <c r="H72" s="951">
        <v>61.494999999999997</v>
      </c>
      <c r="I72" s="952">
        <v>4789.4040000000005</v>
      </c>
      <c r="J72" s="949">
        <v>3622.8870000000002</v>
      </c>
      <c r="K72" s="950">
        <v>1597.0719999999999</v>
      </c>
      <c r="L72" s="951">
        <v>61.485999999999997</v>
      </c>
      <c r="M72" s="952">
        <v>5281.4449999999997</v>
      </c>
    </row>
    <row r="73" spans="2:13" s="781" customFormat="1" ht="12.75" customHeight="1">
      <c r="B73" s="776"/>
      <c r="C73" s="1971" t="s">
        <v>371</v>
      </c>
      <c r="D73" s="1971"/>
      <c r="E73" s="1972"/>
      <c r="F73" s="949">
        <v>0</v>
      </c>
      <c r="G73" s="950">
        <v>0</v>
      </c>
      <c r="H73" s="951">
        <v>61.494999999999997</v>
      </c>
      <c r="I73" s="952">
        <v>61.494999999999997</v>
      </c>
      <c r="J73" s="949">
        <v>0</v>
      </c>
      <c r="K73" s="950">
        <v>0</v>
      </c>
      <c r="L73" s="951">
        <v>153.78100000000001</v>
      </c>
      <c r="M73" s="952">
        <v>153.78100000000001</v>
      </c>
    </row>
    <row r="74" spans="2:13" s="781" customFormat="1" ht="12.75" customHeight="1" thickBot="1">
      <c r="B74" s="776"/>
      <c r="C74" s="1980" t="s">
        <v>181</v>
      </c>
      <c r="D74" s="1980"/>
      <c r="E74" s="1981"/>
      <c r="F74" s="953">
        <v>110.523</v>
      </c>
      <c r="G74" s="954">
        <v>0</v>
      </c>
      <c r="H74" s="955">
        <v>0</v>
      </c>
      <c r="I74" s="956">
        <v>110.523</v>
      </c>
      <c r="J74" s="953">
        <v>110.523</v>
      </c>
      <c r="K74" s="954">
        <v>0</v>
      </c>
      <c r="L74" s="955">
        <v>0</v>
      </c>
      <c r="M74" s="956">
        <v>110.523</v>
      </c>
    </row>
    <row r="75" spans="2:13" s="781" customFormat="1" ht="21.75" customHeight="1" thickBot="1">
      <c r="B75" s="1945" t="s">
        <v>182</v>
      </c>
      <c r="C75" s="1946"/>
      <c r="D75" s="1946"/>
      <c r="E75" s="1947"/>
      <c r="F75" s="957">
        <v>763.55100000000004</v>
      </c>
      <c r="G75" s="958">
        <v>464.50299999999999</v>
      </c>
      <c r="H75" s="959">
        <v>35.414000000000001</v>
      </c>
      <c r="I75" s="960">
        <v>1263.4680000000001</v>
      </c>
      <c r="J75" s="957">
        <v>745.65300000000002</v>
      </c>
      <c r="K75" s="958">
        <v>566.87300000000005</v>
      </c>
      <c r="L75" s="959">
        <v>34.036999999999999</v>
      </c>
      <c r="M75" s="960">
        <v>1346.5630000000001</v>
      </c>
    </row>
    <row r="76" spans="2:13" s="781" customFormat="1" ht="12.75" customHeight="1">
      <c r="B76" s="916"/>
      <c r="C76" s="1989" t="s">
        <v>183</v>
      </c>
      <c r="D76" s="1989"/>
      <c r="E76" s="1990"/>
      <c r="F76" s="961">
        <v>24.719000000000001</v>
      </c>
      <c r="G76" s="962">
        <v>37.113</v>
      </c>
      <c r="H76" s="963">
        <v>0.73699999999999999</v>
      </c>
      <c r="I76" s="964">
        <v>62.569000000000003</v>
      </c>
      <c r="J76" s="961">
        <v>33.567999999999998</v>
      </c>
      <c r="K76" s="962">
        <v>35.281999999999996</v>
      </c>
      <c r="L76" s="963">
        <v>0.496</v>
      </c>
      <c r="M76" s="964">
        <v>69.346000000000004</v>
      </c>
    </row>
    <row r="77" spans="2:13" s="781" customFormat="1" ht="12.75" customHeight="1">
      <c r="B77" s="776"/>
      <c r="C77" s="1956" t="s">
        <v>184</v>
      </c>
      <c r="D77" s="1956"/>
      <c r="E77" s="1957"/>
      <c r="F77" s="965">
        <v>8.5399999999999991</v>
      </c>
      <c r="G77" s="966">
        <v>5.4569999999999999</v>
      </c>
      <c r="H77" s="967">
        <v>0.41899999999999998</v>
      </c>
      <c r="I77" s="968">
        <v>14.416</v>
      </c>
      <c r="J77" s="965">
        <v>8.9559999999999995</v>
      </c>
      <c r="K77" s="966">
        <v>5.5910000000000002</v>
      </c>
      <c r="L77" s="967">
        <v>0.38</v>
      </c>
      <c r="M77" s="968">
        <v>14.927</v>
      </c>
    </row>
    <row r="78" spans="2:13" s="781" customFormat="1" ht="12.75" customHeight="1">
      <c r="B78" s="776"/>
      <c r="C78" s="1956" t="s">
        <v>185</v>
      </c>
      <c r="D78" s="1956"/>
      <c r="E78" s="1957"/>
      <c r="F78" s="965">
        <v>705.58600000000001</v>
      </c>
      <c r="G78" s="966">
        <v>392.36900000000003</v>
      </c>
      <c r="H78" s="967">
        <v>28.321000000000002</v>
      </c>
      <c r="I78" s="968">
        <v>1126.2760000000001</v>
      </c>
      <c r="J78" s="965">
        <v>682.82799999999997</v>
      </c>
      <c r="K78" s="966">
        <v>489.29</v>
      </c>
      <c r="L78" s="967">
        <v>26.25</v>
      </c>
      <c r="M78" s="968">
        <v>1198.3679999999999</v>
      </c>
    </row>
    <row r="79" spans="2:13" s="781" customFormat="1" ht="12.75" customHeight="1">
      <c r="B79" s="776"/>
      <c r="C79" s="1956" t="s">
        <v>186</v>
      </c>
      <c r="D79" s="1956"/>
      <c r="E79" s="1957"/>
      <c r="F79" s="969">
        <v>0</v>
      </c>
      <c r="G79" s="970">
        <v>17.404</v>
      </c>
      <c r="H79" s="971">
        <v>3.843</v>
      </c>
      <c r="I79" s="972">
        <v>21.247</v>
      </c>
      <c r="J79" s="969">
        <v>0</v>
      </c>
      <c r="K79" s="970">
        <v>18.765000000000001</v>
      </c>
      <c r="L79" s="971">
        <v>3.8420000000000001</v>
      </c>
      <c r="M79" s="972">
        <v>22.606999999999999</v>
      </c>
    </row>
    <row r="80" spans="2:13" s="781" customFormat="1" ht="12.75" customHeight="1">
      <c r="B80" s="776"/>
      <c r="C80" s="1956" t="s">
        <v>187</v>
      </c>
      <c r="D80" s="1956"/>
      <c r="E80" s="1957"/>
      <c r="F80" s="969">
        <v>22.631</v>
      </c>
      <c r="G80" s="970">
        <v>12.16</v>
      </c>
      <c r="H80" s="971">
        <v>2.0939999999999999</v>
      </c>
      <c r="I80" s="972">
        <v>36.884999999999998</v>
      </c>
      <c r="J80" s="969">
        <v>17.300999999999998</v>
      </c>
      <c r="K80" s="970">
        <v>12.661</v>
      </c>
      <c r="L80" s="971">
        <v>2.0960000000000001</v>
      </c>
      <c r="M80" s="972">
        <v>32.058</v>
      </c>
    </row>
    <row r="81" spans="2:14" s="781" customFormat="1" ht="12.75" customHeight="1">
      <c r="B81" s="776"/>
      <c r="C81" s="1973" t="s">
        <v>188</v>
      </c>
      <c r="D81" s="1973"/>
      <c r="E81" s="1974"/>
      <c r="F81" s="969">
        <v>2.0750000000000002</v>
      </c>
      <c r="G81" s="970">
        <v>0</v>
      </c>
      <c r="H81" s="971">
        <v>0</v>
      </c>
      <c r="I81" s="972">
        <v>2.0750000000000002</v>
      </c>
      <c r="J81" s="969">
        <v>3</v>
      </c>
      <c r="K81" s="970">
        <v>3.0000000000000001E-3</v>
      </c>
      <c r="L81" s="971">
        <v>0</v>
      </c>
      <c r="M81" s="972">
        <v>3.0030000000000001</v>
      </c>
    </row>
    <row r="82" spans="2:14" s="781" customFormat="1" ht="12.75" customHeight="1" thickBot="1">
      <c r="B82" s="776"/>
      <c r="C82" s="1980" t="s">
        <v>372</v>
      </c>
      <c r="D82" s="1980"/>
      <c r="E82" s="1981">
        <v>0</v>
      </c>
      <c r="F82" s="969">
        <v>0</v>
      </c>
      <c r="G82" s="970">
        <v>0</v>
      </c>
      <c r="H82" s="971">
        <v>0</v>
      </c>
      <c r="I82" s="972">
        <v>0</v>
      </c>
      <c r="J82" s="969">
        <v>0</v>
      </c>
      <c r="K82" s="970">
        <v>5.2809999999999997</v>
      </c>
      <c r="L82" s="971">
        <v>0.97299999999999998</v>
      </c>
      <c r="M82" s="972">
        <v>6.2539999999999996</v>
      </c>
    </row>
    <row r="83" spans="2:14" s="781" customFormat="1" ht="12.75" customHeight="1" thickBot="1">
      <c r="B83" s="1951" t="s">
        <v>189</v>
      </c>
      <c r="C83" s="1952"/>
      <c r="D83" s="1952"/>
      <c r="E83" s="1953"/>
      <c r="F83" s="973">
        <v>4395.326</v>
      </c>
      <c r="G83" s="974">
        <v>699.22</v>
      </c>
      <c r="H83" s="975">
        <v>169.36099999999999</v>
      </c>
      <c r="I83" s="976">
        <v>5263.9070000000002</v>
      </c>
      <c r="J83" s="973">
        <v>4621.2960000000003</v>
      </c>
      <c r="K83" s="974">
        <v>1626.135</v>
      </c>
      <c r="L83" s="975">
        <v>208.4</v>
      </c>
      <c r="M83" s="976">
        <v>6455.8310000000001</v>
      </c>
    </row>
    <row r="84" spans="2:14" s="781" customFormat="1" ht="12.75" customHeight="1">
      <c r="B84" s="916"/>
      <c r="C84" s="1971" t="s">
        <v>190</v>
      </c>
      <c r="D84" s="1971"/>
      <c r="E84" s="1972"/>
      <c r="F84" s="977">
        <v>15.042999999999999</v>
      </c>
      <c r="G84" s="978">
        <v>19.920999999999999</v>
      </c>
      <c r="H84" s="979">
        <v>0.22</v>
      </c>
      <c r="I84" s="980">
        <v>35.183999999999997</v>
      </c>
      <c r="J84" s="977">
        <v>10.038</v>
      </c>
      <c r="K84" s="978">
        <v>23.876999999999999</v>
      </c>
      <c r="L84" s="979">
        <v>0.65900000000000003</v>
      </c>
      <c r="M84" s="980">
        <v>34.573999999999998</v>
      </c>
    </row>
    <row r="85" spans="2:14" s="781" customFormat="1" ht="12.75" customHeight="1">
      <c r="B85" s="776"/>
      <c r="C85" s="1956" t="s">
        <v>191</v>
      </c>
      <c r="D85" s="1956"/>
      <c r="E85" s="1957"/>
      <c r="F85" s="981">
        <v>2265.0909999999999</v>
      </c>
      <c r="G85" s="982">
        <v>476.476</v>
      </c>
      <c r="H85" s="983">
        <v>57.843000000000004</v>
      </c>
      <c r="I85" s="984">
        <v>2799.41</v>
      </c>
      <c r="J85" s="981">
        <v>2748.4470000000001</v>
      </c>
      <c r="K85" s="982">
        <v>1351.9680000000001</v>
      </c>
      <c r="L85" s="983">
        <v>82.433000000000007</v>
      </c>
      <c r="M85" s="984">
        <v>4182.848</v>
      </c>
    </row>
    <row r="86" spans="2:14" s="781" customFormat="1" ht="12.75" customHeight="1" thickBot="1">
      <c r="B86" s="985"/>
      <c r="C86" s="1980" t="s">
        <v>192</v>
      </c>
      <c r="D86" s="1980"/>
      <c r="E86" s="1981"/>
      <c r="F86" s="986">
        <v>2115.192</v>
      </c>
      <c r="G86" s="987">
        <v>202.82300000000001</v>
      </c>
      <c r="H86" s="988">
        <v>111.298</v>
      </c>
      <c r="I86" s="989">
        <v>2429.3130000000001</v>
      </c>
      <c r="J86" s="986">
        <v>1862.8109999999999</v>
      </c>
      <c r="K86" s="987">
        <v>250.29</v>
      </c>
      <c r="L86" s="988">
        <v>125.30800000000001</v>
      </c>
      <c r="M86" s="989">
        <v>2238.4090000000001</v>
      </c>
    </row>
    <row r="87" spans="2:14" s="781" customFormat="1" ht="12.75" customHeight="1" thickBot="1">
      <c r="B87" s="1945" t="s">
        <v>193</v>
      </c>
      <c r="C87" s="1946"/>
      <c r="D87" s="1946"/>
      <c r="E87" s="1947"/>
      <c r="F87" s="990">
        <v>1112.0909999999999</v>
      </c>
      <c r="G87" s="991">
        <v>341.38200000000001</v>
      </c>
      <c r="H87" s="992">
        <v>28.42</v>
      </c>
      <c r="I87" s="993">
        <v>1481.893</v>
      </c>
      <c r="J87" s="990">
        <v>912.83699999999999</v>
      </c>
      <c r="K87" s="991">
        <v>286.42599999999999</v>
      </c>
      <c r="L87" s="992">
        <v>14.567</v>
      </c>
      <c r="M87" s="993">
        <v>1213.83</v>
      </c>
      <c r="N87" s="812"/>
    </row>
    <row r="88" spans="2:14" s="781" customFormat="1" ht="12.75" customHeight="1" thickBot="1">
      <c r="B88" s="994"/>
      <c r="C88" s="1982" t="s">
        <v>194</v>
      </c>
      <c r="D88" s="1982"/>
      <c r="E88" s="1983"/>
      <c r="F88" s="995">
        <v>1112.0909999999999</v>
      </c>
      <c r="G88" s="996">
        <v>341.38200000000001</v>
      </c>
      <c r="H88" s="997">
        <v>28.42</v>
      </c>
      <c r="I88" s="998">
        <v>1481.893</v>
      </c>
      <c r="J88" s="995">
        <v>912.83699999999999</v>
      </c>
      <c r="K88" s="996">
        <v>286.42599999999999</v>
      </c>
      <c r="L88" s="997">
        <v>14.567</v>
      </c>
      <c r="M88" s="998">
        <v>1213.83</v>
      </c>
      <c r="N88" s="812"/>
    </row>
    <row r="89" spans="2:14" s="781" customFormat="1" ht="12.75" customHeight="1" thickBot="1">
      <c r="B89" s="1945" t="s">
        <v>195</v>
      </c>
      <c r="C89" s="1946"/>
      <c r="D89" s="1946"/>
      <c r="E89" s="1947"/>
      <c r="F89" s="999">
        <v>40561.555999999997</v>
      </c>
      <c r="G89" s="1000">
        <v>12023.681</v>
      </c>
      <c r="H89" s="1001">
        <v>1746.4349999999999</v>
      </c>
      <c r="I89" s="1002">
        <v>54331.671999999999</v>
      </c>
      <c r="J89" s="999">
        <v>45763.806000000004</v>
      </c>
      <c r="K89" s="999">
        <v>12693.502</v>
      </c>
      <c r="L89" s="999">
        <v>1837.24</v>
      </c>
      <c r="M89" s="1002">
        <v>60294.548000000003</v>
      </c>
    </row>
    <row r="90" spans="2:14" s="781" customFormat="1" ht="12.75" customHeight="1">
      <c r="B90" s="916"/>
      <c r="C90" s="1971" t="s">
        <v>196</v>
      </c>
      <c r="D90" s="1971"/>
      <c r="E90" s="1972"/>
      <c r="F90" s="1003">
        <v>16898.046999999999</v>
      </c>
      <c r="G90" s="1004">
        <v>9130.232</v>
      </c>
      <c r="H90" s="1005">
        <v>2135.8270000000002</v>
      </c>
      <c r="I90" s="1006">
        <v>28164.106</v>
      </c>
      <c r="J90" s="1003">
        <v>18413.656999999999</v>
      </c>
      <c r="K90" s="1004">
        <v>9130.232</v>
      </c>
      <c r="L90" s="1005">
        <v>2135.8270000000002</v>
      </c>
      <c r="M90" s="1006">
        <v>29679.716</v>
      </c>
    </row>
    <row r="91" spans="2:14" s="781" customFormat="1" ht="12.75" customHeight="1">
      <c r="B91" s="776"/>
      <c r="C91" s="1956" t="s">
        <v>25</v>
      </c>
      <c r="D91" s="1956"/>
      <c r="E91" s="1957"/>
      <c r="F91" s="1007">
        <v>13723.55</v>
      </c>
      <c r="G91" s="1008">
        <v>2293.681</v>
      </c>
      <c r="H91" s="1009">
        <v>106.937</v>
      </c>
      <c r="I91" s="1010">
        <v>16124.168</v>
      </c>
      <c r="J91" s="1007">
        <v>14726.652</v>
      </c>
      <c r="K91" s="1008">
        <v>2612.5210000000002</v>
      </c>
      <c r="L91" s="1009">
        <v>162.09800000000001</v>
      </c>
      <c r="M91" s="1006">
        <v>17501.271000000001</v>
      </c>
    </row>
    <row r="92" spans="2:14" s="781" customFormat="1" ht="12.75" customHeight="1">
      <c r="B92" s="776"/>
      <c r="C92" s="1956" t="s">
        <v>197</v>
      </c>
      <c r="D92" s="1956"/>
      <c r="E92" s="1957"/>
      <c r="F92" s="1007">
        <v>9707.143</v>
      </c>
      <c r="G92" s="1008">
        <v>744.82500000000005</v>
      </c>
      <c r="H92" s="1009">
        <v>-522.39400000000001</v>
      </c>
      <c r="I92" s="1010">
        <v>9929.5740000000005</v>
      </c>
      <c r="J92" s="1007">
        <v>12269.485000000001</v>
      </c>
      <c r="K92" s="1008">
        <v>1420.0630000000001</v>
      </c>
      <c r="L92" s="1009">
        <v>-513.279</v>
      </c>
      <c r="M92" s="1006">
        <v>13176.269</v>
      </c>
    </row>
    <row r="93" spans="2:14" s="781" customFormat="1" ht="12.75" customHeight="1">
      <c r="B93" s="776"/>
      <c r="C93" s="1973" t="s">
        <v>26</v>
      </c>
      <c r="D93" s="1973"/>
      <c r="E93" s="1974"/>
      <c r="F93" s="1007">
        <v>232.816</v>
      </c>
      <c r="G93" s="1008">
        <v>244.25399999999999</v>
      </c>
      <c r="H93" s="1009">
        <v>26.065000000000001</v>
      </c>
      <c r="I93" s="1010">
        <v>503.13499999999999</v>
      </c>
      <c r="J93" s="1007">
        <v>354.012</v>
      </c>
      <c r="K93" s="1008">
        <v>350.75200000000001</v>
      </c>
      <c r="L93" s="1009">
        <v>69.667000000000002</v>
      </c>
      <c r="M93" s="1006">
        <v>774.43100000000004</v>
      </c>
    </row>
    <row r="94" spans="2:14" s="781" customFormat="1" ht="12.75" customHeight="1">
      <c r="B94" s="985"/>
      <c r="C94" s="1943" t="s">
        <v>373</v>
      </c>
      <c r="D94" s="1829"/>
      <c r="E94" s="1830"/>
      <c r="F94" s="1007">
        <v>0</v>
      </c>
      <c r="G94" s="1008">
        <v>0</v>
      </c>
      <c r="H94" s="1009">
        <v>0</v>
      </c>
      <c r="I94" s="1010">
        <v>0</v>
      </c>
      <c r="J94" s="1011">
        <v>0</v>
      </c>
      <c r="K94" s="1012">
        <v>301.46100000000001</v>
      </c>
      <c r="L94" s="1013">
        <v>0</v>
      </c>
      <c r="M94" s="1006">
        <v>301.46100000000001</v>
      </c>
    </row>
    <row r="95" spans="2:14" s="781" customFormat="1" ht="12.75" customHeight="1" thickBot="1">
      <c r="B95" s="985"/>
      <c r="C95" s="1991" t="s">
        <v>198</v>
      </c>
      <c r="D95" s="1992"/>
      <c r="E95" s="1993"/>
      <c r="F95" s="1011">
        <v>0</v>
      </c>
      <c r="G95" s="1012">
        <v>-389.31099999999998</v>
      </c>
      <c r="H95" s="1013">
        <v>0</v>
      </c>
      <c r="I95" s="1014">
        <v>-389.31099999999998</v>
      </c>
      <c r="J95" s="1011">
        <v>0</v>
      </c>
      <c r="K95" s="1012">
        <v>-1121.527</v>
      </c>
      <c r="L95" s="1013">
        <v>-17.073</v>
      </c>
      <c r="M95" s="1006">
        <v>-1138.6000000000001</v>
      </c>
      <c r="N95" s="785"/>
    </row>
    <row r="96" spans="2:14" s="781" customFormat="1" ht="12.75" customHeight="1" thickBot="1">
      <c r="B96" s="1945" t="s">
        <v>199</v>
      </c>
      <c r="C96" s="1946" t="s">
        <v>200</v>
      </c>
      <c r="D96" s="1946"/>
      <c r="E96" s="1947"/>
      <c r="F96" s="1015">
        <v>7881.3048930000004</v>
      </c>
      <c r="G96" s="1016">
        <v>697.71900000000005</v>
      </c>
      <c r="H96" s="1017">
        <v>163.291</v>
      </c>
      <c r="I96" s="1018">
        <v>8742.3148929999988</v>
      </c>
      <c r="J96" s="1015">
        <v>6968.3490320000001</v>
      </c>
      <c r="K96" s="1016">
        <v>702.58399999999995</v>
      </c>
      <c r="L96" s="1017">
        <v>152.68700000000001</v>
      </c>
      <c r="M96" s="1018">
        <v>7823.6200319999998</v>
      </c>
    </row>
    <row r="97" spans="1:18" s="781" customFormat="1" ht="13.5" customHeight="1" thickBot="1">
      <c r="B97" s="1945" t="s">
        <v>201</v>
      </c>
      <c r="C97" s="1946"/>
      <c r="D97" s="1946"/>
      <c r="E97" s="1947"/>
      <c r="F97" s="1019">
        <v>375061.39989300002</v>
      </c>
      <c r="G97" s="1020">
        <v>111464.86599999999</v>
      </c>
      <c r="H97" s="1020">
        <v>16942.740000000002</v>
      </c>
      <c r="I97" s="1018">
        <v>503469.00589299999</v>
      </c>
      <c r="J97" s="1019">
        <v>410972.114</v>
      </c>
      <c r="K97" s="1020">
        <v>120614.137</v>
      </c>
      <c r="L97" s="1020">
        <v>18383.133000000002</v>
      </c>
      <c r="M97" s="1018">
        <v>549969.38400000008</v>
      </c>
    </row>
    <row r="98" spans="1:18" s="781" customFormat="1" ht="12.75" customHeight="1">
      <c r="B98" s="1021"/>
      <c r="C98" s="1021"/>
      <c r="D98" s="1021"/>
      <c r="E98" s="1021"/>
      <c r="F98" s="1021"/>
      <c r="G98" s="1021"/>
      <c r="H98" s="1021"/>
      <c r="I98" s="1021"/>
      <c r="J98" s="1022"/>
      <c r="K98" s="1022"/>
      <c r="L98" s="1022"/>
      <c r="M98" s="1022"/>
    </row>
    <row r="99" spans="1:18" s="781" customFormat="1" ht="12.75" customHeight="1">
      <c r="B99" s="1021"/>
      <c r="C99" s="1021"/>
      <c r="D99" s="1930" t="s">
        <v>361</v>
      </c>
      <c r="E99" s="1930"/>
      <c r="F99" s="1037"/>
      <c r="G99" s="1037"/>
      <c r="H99" s="1037"/>
      <c r="I99" s="1037"/>
      <c r="J99" s="812"/>
      <c r="K99" s="812"/>
      <c r="L99" s="812"/>
      <c r="M99" s="812"/>
    </row>
    <row r="100" spans="1:18" s="781" customFormat="1" ht="12.75" customHeight="1">
      <c r="B100" s="740"/>
      <c r="C100" s="740"/>
      <c r="D100" s="740"/>
      <c r="E100" s="740"/>
      <c r="F100" s="740"/>
      <c r="G100" s="740"/>
      <c r="H100" s="740"/>
      <c r="I100" s="740"/>
      <c r="J100" s="1023"/>
      <c r="K100" s="1023"/>
      <c r="L100" s="1023"/>
      <c r="M100" s="1023"/>
    </row>
    <row r="101" spans="1:18" s="781" customFormat="1" ht="12.75" customHeight="1">
      <c r="A101" s="741"/>
      <c r="B101" s="740"/>
      <c r="C101" s="740"/>
      <c r="D101" s="740"/>
      <c r="E101" s="740"/>
      <c r="F101" s="740"/>
      <c r="G101" s="740"/>
      <c r="H101" s="740"/>
      <c r="I101" s="740"/>
      <c r="J101" s="810"/>
      <c r="K101" s="810"/>
      <c r="L101" s="810"/>
      <c r="M101" s="1024"/>
    </row>
    <row r="102" spans="1:18" s="781" customFormat="1">
      <c r="B102" s="740"/>
      <c r="C102" s="740"/>
      <c r="D102" s="740"/>
      <c r="E102" s="740"/>
      <c r="F102" s="740"/>
      <c r="G102" s="740"/>
      <c r="H102" s="740"/>
      <c r="I102" s="740"/>
      <c r="J102" s="1034"/>
      <c r="K102" s="1034"/>
      <c r="L102" s="1034"/>
      <c r="M102" s="1034"/>
      <c r="O102" s="1035"/>
      <c r="P102" s="1035"/>
      <c r="Q102" s="1035"/>
      <c r="R102" s="1035"/>
    </row>
    <row r="103" spans="1:18" s="781" customFormat="1">
      <c r="A103" s="741"/>
      <c r="B103" s="740"/>
      <c r="C103" s="740"/>
      <c r="D103" s="740"/>
      <c r="E103" s="740"/>
      <c r="F103" s="740"/>
      <c r="G103" s="740"/>
      <c r="H103" s="740"/>
      <c r="I103" s="740"/>
      <c r="J103" s="812"/>
      <c r="K103" s="812"/>
      <c r="L103" s="812"/>
      <c r="M103" s="812"/>
      <c r="O103" s="1035"/>
      <c r="P103" s="1035"/>
      <c r="Q103" s="1035"/>
      <c r="R103" s="1035"/>
    </row>
    <row r="104" spans="1:18" s="781" customFormat="1" ht="12.75" customHeight="1">
      <c r="B104" s="740"/>
      <c r="C104" s="740"/>
      <c r="D104" s="740"/>
      <c r="E104" s="740"/>
      <c r="F104" s="740"/>
      <c r="G104" s="740"/>
      <c r="H104" s="740"/>
      <c r="I104" s="740"/>
      <c r="J104" s="810"/>
      <c r="K104" s="810"/>
      <c r="L104" s="810"/>
      <c r="M104" s="1036"/>
      <c r="O104" s="1035"/>
      <c r="P104" s="1035"/>
      <c r="Q104" s="1035"/>
      <c r="R104" s="1035"/>
    </row>
    <row r="105" spans="1:18">
      <c r="J105" s="811"/>
      <c r="K105" s="811"/>
      <c r="L105" s="811"/>
      <c r="M105" s="811"/>
      <c r="O105" s="1035"/>
      <c r="P105" s="1035"/>
      <c r="Q105" s="1035"/>
      <c r="R105" s="1035"/>
    </row>
    <row r="106" spans="1:18" s="781" customFormat="1" ht="12.75" customHeight="1">
      <c r="B106" s="740"/>
      <c r="C106" s="740"/>
      <c r="D106" s="740"/>
      <c r="E106" s="740"/>
      <c r="F106" s="740"/>
      <c r="G106" s="740"/>
      <c r="H106" s="740"/>
      <c r="I106" s="740"/>
      <c r="J106" s="810"/>
      <c r="K106" s="810"/>
      <c r="L106" s="810"/>
      <c r="M106" s="810"/>
      <c r="O106" s="1035"/>
      <c r="P106" s="1035"/>
      <c r="Q106" s="1035"/>
      <c r="R106" s="1035"/>
    </row>
    <row r="107" spans="1:18">
      <c r="O107" s="1035"/>
      <c r="P107" s="1035"/>
      <c r="Q107" s="1035"/>
      <c r="R107" s="1035"/>
    </row>
    <row r="108" spans="1:18">
      <c r="J108" s="812"/>
      <c r="K108" s="812"/>
      <c r="L108" s="812"/>
      <c r="M108" s="812"/>
      <c r="O108" s="1035"/>
      <c r="P108" s="1035"/>
      <c r="Q108" s="1035"/>
      <c r="R108" s="1035"/>
    </row>
    <row r="109" spans="1:18">
      <c r="O109" s="1035"/>
      <c r="P109" s="1035"/>
      <c r="Q109" s="1035"/>
      <c r="R109" s="1035"/>
    </row>
    <row r="110" spans="1:18">
      <c r="O110" s="1035"/>
      <c r="P110" s="1035"/>
      <c r="Q110" s="1035"/>
      <c r="R110" s="1035"/>
    </row>
  </sheetData>
  <mergeCells count="96">
    <mergeCell ref="C94:E94"/>
    <mergeCell ref="C95:E95"/>
    <mergeCell ref="B96:E96"/>
    <mergeCell ref="B97:E97"/>
    <mergeCell ref="D99:E99"/>
    <mergeCell ref="C77:E77"/>
    <mergeCell ref="C78:E78"/>
    <mergeCell ref="C79:E79"/>
    <mergeCell ref="C80:E80"/>
    <mergeCell ref="B75:E75"/>
    <mergeCell ref="C71:E71"/>
    <mergeCell ref="C72:E72"/>
    <mergeCell ref="C73:E73"/>
    <mergeCell ref="C74:E74"/>
    <mergeCell ref="C76:E76"/>
    <mergeCell ref="B67:E67"/>
    <mergeCell ref="C68:E68"/>
    <mergeCell ref="C92:E92"/>
    <mergeCell ref="C93:E93"/>
    <mergeCell ref="C82:E82"/>
    <mergeCell ref="B83:E83"/>
    <mergeCell ref="C84:E84"/>
    <mergeCell ref="C85:E85"/>
    <mergeCell ref="C86:E86"/>
    <mergeCell ref="B87:E87"/>
    <mergeCell ref="C88:E88"/>
    <mergeCell ref="B89:E89"/>
    <mergeCell ref="C90:E90"/>
    <mergeCell ref="C91:E91"/>
    <mergeCell ref="C81:E81"/>
    <mergeCell ref="B70:E70"/>
    <mergeCell ref="C69:E69"/>
    <mergeCell ref="C63:E63"/>
    <mergeCell ref="C52:E52"/>
    <mergeCell ref="C53:E53"/>
    <mergeCell ref="C54:E54"/>
    <mergeCell ref="C55:E55"/>
    <mergeCell ref="C56:E56"/>
    <mergeCell ref="C57:E57"/>
    <mergeCell ref="C58:E58"/>
    <mergeCell ref="C59:E59"/>
    <mergeCell ref="B60:E60"/>
    <mergeCell ref="B61:E61"/>
    <mergeCell ref="C62:E62"/>
    <mergeCell ref="C64:E64"/>
    <mergeCell ref="C65:E65"/>
    <mergeCell ref="C66:E66"/>
    <mergeCell ref="C51:E51"/>
    <mergeCell ref="C40:E40"/>
    <mergeCell ref="C41:E41"/>
    <mergeCell ref="C42:E42"/>
    <mergeCell ref="C43:E43"/>
    <mergeCell ref="C44:E44"/>
    <mergeCell ref="C45:E45"/>
    <mergeCell ref="C46:E46"/>
    <mergeCell ref="B47:E47"/>
    <mergeCell ref="C48:E48"/>
    <mergeCell ref="C49:E49"/>
    <mergeCell ref="C50:E50"/>
    <mergeCell ref="C39:E39"/>
    <mergeCell ref="C28:E28"/>
    <mergeCell ref="C29:E29"/>
    <mergeCell ref="C30:E30"/>
    <mergeCell ref="C31:E31"/>
    <mergeCell ref="C32:E32"/>
    <mergeCell ref="B33:E33"/>
    <mergeCell ref="C34:E34"/>
    <mergeCell ref="C35:E35"/>
    <mergeCell ref="C36:E36"/>
    <mergeCell ref="C37:E37"/>
    <mergeCell ref="C38:E38"/>
    <mergeCell ref="C27:E27"/>
    <mergeCell ref="C16:E16"/>
    <mergeCell ref="C17:E17"/>
    <mergeCell ref="C18:E18"/>
    <mergeCell ref="C19:E19"/>
    <mergeCell ref="C20:E20"/>
    <mergeCell ref="B21:E21"/>
    <mergeCell ref="C22:E22"/>
    <mergeCell ref="C23:E23"/>
    <mergeCell ref="C24:E24"/>
    <mergeCell ref="C25:E25"/>
    <mergeCell ref="C26:E26"/>
    <mergeCell ref="C15:E15"/>
    <mergeCell ref="C3:M3"/>
    <mergeCell ref="L5:M5"/>
    <mergeCell ref="B6:E7"/>
    <mergeCell ref="J6:M6"/>
    <mergeCell ref="B8:E8"/>
    <mergeCell ref="C9:E9"/>
    <mergeCell ref="B10:E10"/>
    <mergeCell ref="C11:E11"/>
    <mergeCell ref="D12:E12"/>
    <mergeCell ref="B13:E13"/>
    <mergeCell ref="C14:E14"/>
    <mergeCell ref="F6:I6"/>
  </mergeCells>
  <printOptions horizontalCentered="1"/>
  <pageMargins left="0.511811023622047" right="0.27559055118110198" top="0.511811023622047" bottom="0.78740157480314998" header="0" footer="0.511811023622047"/>
  <pageSetup paperSize="9" scale="56" fitToHeight="2"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workbookViewId="0"/>
  </sheetViews>
  <sheetFormatPr defaultRowHeight="15"/>
  <cols>
    <col min="1" max="1" width="5" style="1248" customWidth="1"/>
    <col min="2" max="2" width="8.85546875" style="1248"/>
    <col min="3" max="3" width="17.7109375" style="1248" bestFit="1" customWidth="1"/>
    <col min="4" max="4" width="15.5703125" style="1248" bestFit="1" customWidth="1"/>
    <col min="5" max="5" width="24.28515625" style="1248" customWidth="1"/>
    <col min="6" max="6" width="18.42578125" style="1248" bestFit="1" customWidth="1"/>
    <col min="7" max="7" width="24.7109375" style="1248" bestFit="1" customWidth="1"/>
    <col min="8" max="8" width="22.5703125" style="1248" customWidth="1"/>
    <col min="9" max="9" width="20.28515625" style="1248" customWidth="1"/>
    <col min="11" max="17" width="11.140625" bestFit="1" customWidth="1"/>
  </cols>
  <sheetData>
    <row r="1" spans="1:17">
      <c r="I1" s="1249" t="s">
        <v>554</v>
      </c>
    </row>
    <row r="3" spans="1:17" ht="15" customHeight="1">
      <c r="A3" s="1250"/>
      <c r="B3" s="2244" t="s">
        <v>555</v>
      </c>
      <c r="C3" s="2244"/>
      <c r="D3" s="2244"/>
      <c r="E3" s="2244"/>
      <c r="F3" s="2244"/>
      <c r="G3" s="2244"/>
      <c r="H3" s="2244"/>
      <c r="I3" s="2244"/>
    </row>
    <row r="4" spans="1:17">
      <c r="A4" s="1250"/>
      <c r="B4" s="1251"/>
      <c r="C4" s="1251"/>
      <c r="D4" s="1251"/>
      <c r="E4" s="1251"/>
      <c r="F4" s="1251"/>
      <c r="G4" s="1251"/>
      <c r="H4" s="1251"/>
      <c r="I4" s="1251"/>
    </row>
    <row r="5" spans="1:17" ht="15.75" thickBot="1">
      <c r="H5" s="2245" t="s">
        <v>0</v>
      </c>
      <c r="I5" s="2245"/>
    </row>
    <row r="6" spans="1:17" ht="51.75" thickBot="1">
      <c r="B6" s="1252"/>
      <c r="C6" s="1253" t="s">
        <v>556</v>
      </c>
      <c r="D6" s="1253" t="s">
        <v>557</v>
      </c>
      <c r="E6" s="1253" t="s">
        <v>558</v>
      </c>
      <c r="F6" s="1253" t="s">
        <v>559</v>
      </c>
      <c r="G6" s="1253" t="s">
        <v>560</v>
      </c>
      <c r="H6" s="1253" t="s">
        <v>537</v>
      </c>
      <c r="I6" s="1208" t="s">
        <v>561</v>
      </c>
    </row>
    <row r="7" spans="1:17">
      <c r="B7" s="1254" t="s">
        <v>543</v>
      </c>
      <c r="C7" s="1255">
        <v>371112.22</v>
      </c>
      <c r="D7" s="1255">
        <v>1206.7919999999999</v>
      </c>
      <c r="E7" s="1255">
        <v>0</v>
      </c>
      <c r="F7" s="1255">
        <v>72612.838000000003</v>
      </c>
      <c r="G7" s="1256">
        <v>64407.040999999997</v>
      </c>
      <c r="H7" s="1255">
        <v>509338.891</v>
      </c>
      <c r="I7" s="1257">
        <v>2215.2316300000007</v>
      </c>
      <c r="K7" s="1258"/>
      <c r="L7" s="1258"/>
      <c r="M7" s="1258"/>
      <c r="N7" s="1258"/>
      <c r="O7" s="1258"/>
      <c r="P7" s="1258"/>
    </row>
    <row r="8" spans="1:17">
      <c r="B8" s="1259" t="s">
        <v>544</v>
      </c>
      <c r="C8" s="1216">
        <v>40364.49</v>
      </c>
      <c r="D8" s="1216">
        <v>172.65600000000001</v>
      </c>
      <c r="E8" s="1216">
        <v>0</v>
      </c>
      <c r="F8" s="1216">
        <v>31.303000000000001</v>
      </c>
      <c r="G8" s="1217">
        <v>2218.6060000000002</v>
      </c>
      <c r="H8" s="1216">
        <v>42787.055</v>
      </c>
      <c r="I8" s="1260">
        <v>3798.0597599999996</v>
      </c>
      <c r="K8" s="1258"/>
      <c r="L8" s="1258"/>
      <c r="M8" s="1258"/>
      <c r="N8" s="1258"/>
      <c r="O8" s="1258"/>
      <c r="P8" s="1258"/>
    </row>
    <row r="9" spans="1:17">
      <c r="B9" s="1259" t="s">
        <v>545</v>
      </c>
      <c r="C9" s="1216">
        <v>4483.4639999999999</v>
      </c>
      <c r="D9" s="1216">
        <v>36.401000000000003</v>
      </c>
      <c r="E9" s="1216">
        <v>1.7829999999999999</v>
      </c>
      <c r="F9" s="1216">
        <v>40.351999999999997</v>
      </c>
      <c r="G9" s="1217">
        <v>518.125</v>
      </c>
      <c r="H9" s="1216">
        <v>5080.125</v>
      </c>
      <c r="I9" s="1260">
        <v>1388.4000600000002</v>
      </c>
      <c r="K9" s="1258"/>
      <c r="L9" s="1258"/>
      <c r="M9" s="1258"/>
      <c r="N9" s="1258"/>
      <c r="O9" s="1258"/>
      <c r="P9" s="1258"/>
    </row>
    <row r="10" spans="1:17">
      <c r="B10" s="1259" t="s">
        <v>546</v>
      </c>
      <c r="C10" s="1216">
        <v>0</v>
      </c>
      <c r="D10" s="1216">
        <v>0</v>
      </c>
      <c r="E10" s="1216">
        <v>3355.759</v>
      </c>
      <c r="F10" s="1216">
        <v>4.3470000000000004</v>
      </c>
      <c r="G10" s="1217">
        <v>6.0350000000000001</v>
      </c>
      <c r="H10" s="1216">
        <v>3366.1410000000001</v>
      </c>
      <c r="I10" s="1260">
        <v>1100.00036</v>
      </c>
      <c r="K10" s="1258"/>
      <c r="L10" s="1258"/>
      <c r="M10" s="1258"/>
      <c r="N10" s="1258"/>
      <c r="O10" s="1258"/>
      <c r="P10" s="1258"/>
    </row>
    <row r="11" spans="1:17">
      <c r="B11" s="1259" t="s">
        <v>547</v>
      </c>
      <c r="C11" s="1216">
        <v>0</v>
      </c>
      <c r="D11" s="1216">
        <v>0</v>
      </c>
      <c r="E11" s="1216">
        <v>4167.17</v>
      </c>
      <c r="F11" s="1216">
        <v>91.926000000000002</v>
      </c>
      <c r="G11" s="1217">
        <v>158.25700000000001</v>
      </c>
      <c r="H11" s="1216">
        <v>4417.3530000000001</v>
      </c>
      <c r="I11" s="1260">
        <v>2177.8533100000004</v>
      </c>
      <c r="K11" s="1258"/>
      <c r="L11" s="1258"/>
      <c r="M11" s="1258"/>
      <c r="N11" s="1258"/>
      <c r="O11" s="1258"/>
      <c r="P11" s="1258"/>
    </row>
    <row r="12" spans="1:17" ht="15.75" thickBot="1">
      <c r="B12" s="1254" t="s">
        <v>548</v>
      </c>
      <c r="C12" s="1255">
        <v>0.16500000000000001</v>
      </c>
      <c r="D12" s="1255">
        <v>0.01</v>
      </c>
      <c r="E12" s="1255">
        <v>8537.1380000000008</v>
      </c>
      <c r="F12" s="1255">
        <v>393.40300000000002</v>
      </c>
      <c r="G12" s="1256">
        <v>179.232</v>
      </c>
      <c r="H12" s="1255">
        <v>9109.9480000000003</v>
      </c>
      <c r="I12" s="1257">
        <v>8265.3835699999981</v>
      </c>
      <c r="K12" s="1258"/>
      <c r="L12" s="1258"/>
      <c r="M12" s="1258"/>
      <c r="N12" s="1258"/>
      <c r="O12" s="1258"/>
      <c r="P12" s="1258"/>
    </row>
    <row r="13" spans="1:17" ht="15.75" thickBot="1">
      <c r="B13" s="1261" t="s">
        <v>4</v>
      </c>
      <c r="C13" s="1262">
        <v>415960.33899999998</v>
      </c>
      <c r="D13" s="1262">
        <v>1415.8589999999999</v>
      </c>
      <c r="E13" s="1262">
        <v>16061.85</v>
      </c>
      <c r="F13" s="1262">
        <v>73174.168999999994</v>
      </c>
      <c r="G13" s="1263">
        <v>67487.296000000002</v>
      </c>
      <c r="H13" s="1262">
        <v>574099.51300000004</v>
      </c>
      <c r="I13" s="1264">
        <v>18944.928690000001</v>
      </c>
      <c r="K13" s="1258"/>
      <c r="L13" s="1258"/>
      <c r="M13" s="1258"/>
      <c r="N13" s="1258"/>
      <c r="O13" s="1258"/>
      <c r="P13" s="1258"/>
    </row>
    <row r="14" spans="1:17">
      <c r="E14" s="1265"/>
      <c r="F14" s="1265"/>
      <c r="K14" s="1258"/>
      <c r="L14" s="1258"/>
      <c r="M14" s="1258"/>
      <c r="N14" s="1258"/>
      <c r="O14" s="1258"/>
      <c r="P14" s="1258"/>
      <c r="Q14" s="1258"/>
    </row>
    <row r="17" spans="1:17" ht="15" customHeight="1">
      <c r="A17" s="1250"/>
      <c r="B17" s="2244" t="s">
        <v>562</v>
      </c>
      <c r="C17" s="2244"/>
      <c r="D17" s="2244"/>
      <c r="E17" s="2244"/>
      <c r="F17" s="2244"/>
      <c r="G17" s="2244"/>
      <c r="H17" s="2244"/>
      <c r="I17" s="2244"/>
    </row>
    <row r="18" spans="1:17">
      <c r="A18" s="1250"/>
      <c r="B18" s="1251"/>
      <c r="C18" s="1251"/>
      <c r="D18" s="1251"/>
      <c r="E18" s="1251"/>
      <c r="F18" s="1251"/>
      <c r="G18" s="1251"/>
      <c r="H18" s="1251"/>
      <c r="I18" s="1251"/>
    </row>
    <row r="19" spans="1:17" ht="15.75" thickBot="1">
      <c r="H19" s="2245" t="s">
        <v>0</v>
      </c>
      <c r="I19" s="2245"/>
    </row>
    <row r="20" spans="1:17" ht="51.75" thickBot="1">
      <c r="B20" s="1252"/>
      <c r="C20" s="1253" t="s">
        <v>556</v>
      </c>
      <c r="D20" s="1253" t="s">
        <v>557</v>
      </c>
      <c r="E20" s="1253" t="s">
        <v>558</v>
      </c>
      <c r="F20" s="1253" t="s">
        <v>559</v>
      </c>
      <c r="G20" s="1253" t="s">
        <v>560</v>
      </c>
      <c r="H20" s="1253" t="s">
        <v>537</v>
      </c>
      <c r="I20" s="1208" t="s">
        <v>561</v>
      </c>
    </row>
    <row r="21" spans="1:17">
      <c r="B21" s="1254" t="s">
        <v>543</v>
      </c>
      <c r="C21" s="1255">
        <v>329464.908</v>
      </c>
      <c r="D21" s="1255">
        <v>1089.451</v>
      </c>
      <c r="E21" s="1255">
        <v>0</v>
      </c>
      <c r="F21" s="1255">
        <v>63111.082999999999</v>
      </c>
      <c r="G21" s="1255">
        <v>57863.728000000003</v>
      </c>
      <c r="H21" s="1255">
        <v>451529.17</v>
      </c>
      <c r="I21" s="1266">
        <v>2440.8012000000012</v>
      </c>
      <c r="K21" s="1258"/>
      <c r="L21" s="1258"/>
      <c r="M21" s="1258"/>
      <c r="N21" s="1258"/>
      <c r="O21" s="1258"/>
      <c r="P21" s="1258"/>
    </row>
    <row r="22" spans="1:17">
      <c r="B22" s="1259" t="s">
        <v>544</v>
      </c>
      <c r="C22" s="1216">
        <v>33479.353999999999</v>
      </c>
      <c r="D22" s="1216">
        <v>183.727</v>
      </c>
      <c r="E22" s="1216">
        <v>0</v>
      </c>
      <c r="F22" s="1216">
        <v>62.637999999999998</v>
      </c>
      <c r="G22" s="1216">
        <v>1354.2550000000001</v>
      </c>
      <c r="H22" s="1216">
        <v>35079.974000000002</v>
      </c>
      <c r="I22" s="1267">
        <v>3370.6118899999988</v>
      </c>
      <c r="K22" s="1258"/>
      <c r="L22" s="1258"/>
      <c r="M22" s="1258"/>
      <c r="N22" s="1258"/>
      <c r="O22" s="1258"/>
      <c r="P22" s="1258"/>
    </row>
    <row r="23" spans="1:17">
      <c r="B23" s="1259" t="s">
        <v>545</v>
      </c>
      <c r="C23" s="1216">
        <v>6007.2960000000003</v>
      </c>
      <c r="D23" s="1216">
        <v>58.68</v>
      </c>
      <c r="E23" s="1216">
        <v>2.4079999999999999</v>
      </c>
      <c r="F23" s="1216">
        <v>35.316000000000003</v>
      </c>
      <c r="G23" s="1216">
        <v>380.78100000000001</v>
      </c>
      <c r="H23" s="1216">
        <v>6484.4809999999998</v>
      </c>
      <c r="I23" s="1267">
        <v>1884.9119499999999</v>
      </c>
      <c r="K23" s="1258"/>
      <c r="L23" s="1258"/>
      <c r="M23" s="1258"/>
      <c r="N23" s="1258"/>
      <c r="O23" s="1258"/>
      <c r="P23" s="1258"/>
    </row>
    <row r="24" spans="1:17">
      <c r="B24" s="1259" t="s">
        <v>546</v>
      </c>
      <c r="C24" s="1216">
        <v>0</v>
      </c>
      <c r="D24" s="1216">
        <v>0</v>
      </c>
      <c r="E24" s="1216">
        <v>2688.2860000000001</v>
      </c>
      <c r="F24" s="1216">
        <v>13.154</v>
      </c>
      <c r="G24" s="1216">
        <v>10.747999999999999</v>
      </c>
      <c r="H24" s="1216">
        <v>2712.1880000000001</v>
      </c>
      <c r="I24" s="1267">
        <v>945.31915000000004</v>
      </c>
      <c r="K24" s="1258"/>
      <c r="L24" s="1258"/>
      <c r="M24" s="1258"/>
      <c r="N24" s="1258"/>
      <c r="O24" s="1258"/>
      <c r="P24" s="1258"/>
    </row>
    <row r="25" spans="1:17">
      <c r="B25" s="1259" t="s">
        <v>547</v>
      </c>
      <c r="C25" s="1216">
        <v>0</v>
      </c>
      <c r="D25" s="1216">
        <v>0</v>
      </c>
      <c r="E25" s="1216">
        <v>2544.913</v>
      </c>
      <c r="F25" s="1216">
        <v>95.483999999999995</v>
      </c>
      <c r="G25" s="1216">
        <v>779.95299999999997</v>
      </c>
      <c r="H25" s="1216">
        <v>3420.35</v>
      </c>
      <c r="I25" s="1267">
        <v>1751.4406499999998</v>
      </c>
      <c r="K25" s="1258"/>
      <c r="L25" s="1258"/>
      <c r="M25" s="1258"/>
      <c r="N25" s="1258"/>
      <c r="O25" s="1258"/>
      <c r="P25" s="1258"/>
    </row>
    <row r="26" spans="1:17" ht="15.75" thickBot="1">
      <c r="B26" s="1254" t="s">
        <v>548</v>
      </c>
      <c r="C26" s="1255">
        <v>0</v>
      </c>
      <c r="D26" s="1255">
        <v>0</v>
      </c>
      <c r="E26" s="1255">
        <v>11357.736000000001</v>
      </c>
      <c r="F26" s="1255">
        <v>376.60599999999999</v>
      </c>
      <c r="G26" s="1255">
        <v>232.68100000000001</v>
      </c>
      <c r="H26" s="1255">
        <v>11967.022999999999</v>
      </c>
      <c r="I26" s="1266">
        <v>10996.79279</v>
      </c>
      <c r="K26" s="1258"/>
      <c r="L26" s="1258"/>
      <c r="M26" s="1258"/>
      <c r="N26" s="1258"/>
      <c r="O26" s="1258"/>
      <c r="P26" s="1258"/>
    </row>
    <row r="27" spans="1:17" ht="15.75" thickBot="1">
      <c r="B27" s="1261" t="s">
        <v>4</v>
      </c>
      <c r="C27" s="1262">
        <v>368951.55800000002</v>
      </c>
      <c r="D27" s="1262">
        <v>1331.8579999999999</v>
      </c>
      <c r="E27" s="1262">
        <v>16593.343000000001</v>
      </c>
      <c r="F27" s="1262">
        <v>63694.281000000003</v>
      </c>
      <c r="G27" s="1262">
        <v>60622.146000000001</v>
      </c>
      <c r="H27" s="1262">
        <v>511193.18599999999</v>
      </c>
      <c r="I27" s="1268">
        <v>21389.87763000001</v>
      </c>
      <c r="K27" s="1258"/>
      <c r="L27" s="1258"/>
      <c r="M27" s="1258"/>
      <c r="N27" s="1258"/>
      <c r="O27" s="1258"/>
      <c r="P27" s="1258"/>
    </row>
    <row r="28" spans="1:17">
      <c r="E28" s="1265"/>
      <c r="K28" s="1258"/>
      <c r="L28" s="1258"/>
      <c r="M28" s="1258"/>
      <c r="N28" s="1258"/>
      <c r="O28" s="1258"/>
      <c r="P28" s="1258"/>
      <c r="Q28" s="1258"/>
    </row>
  </sheetData>
  <mergeCells count="4">
    <mergeCell ref="B3:I3"/>
    <mergeCell ref="H5:I5"/>
    <mergeCell ref="B17:I17"/>
    <mergeCell ref="H19:I19"/>
  </mergeCells>
  <pageMargins left="0.70866141732283472" right="0.70866141732283472" top="0.74803149606299213" bottom="0.74803149606299213" header="0.31496062992125984" footer="0.31496062992125984"/>
  <pageSetup paperSize="9" scale="83"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6"/>
  <sheetViews>
    <sheetView workbookViewId="0">
      <selection activeCell="P13" sqref="P13"/>
    </sheetView>
  </sheetViews>
  <sheetFormatPr defaultColWidth="9.140625" defaultRowHeight="15"/>
  <cols>
    <col min="1" max="1" width="3.28515625" style="1269" customWidth="1"/>
    <col min="2" max="2" width="12.140625" style="1269" customWidth="1"/>
    <col min="3" max="3" width="13" style="1269" customWidth="1"/>
    <col min="4" max="4" width="10.28515625" style="1269" customWidth="1"/>
    <col min="5" max="5" width="12.85546875" style="1269" customWidth="1"/>
    <col min="6" max="7" width="9.140625" style="1269"/>
    <col min="8" max="8" width="10.7109375" style="1269" customWidth="1"/>
    <col min="9" max="9" width="11.42578125" style="1269" customWidth="1"/>
    <col min="10" max="10" width="9.85546875" style="1269" customWidth="1"/>
    <col min="11" max="11" width="9.7109375" style="1269" customWidth="1"/>
    <col min="12" max="14" width="9.140625" style="1269"/>
    <col min="15" max="15" width="10" style="1269" bestFit="1" customWidth="1"/>
    <col min="16" max="16384" width="9.140625" style="1269"/>
  </cols>
  <sheetData>
    <row r="1" spans="2:13">
      <c r="K1" s="1270" t="s">
        <v>563</v>
      </c>
    </row>
    <row r="3" spans="2:13" ht="30.75" customHeight="1">
      <c r="B3" s="2237" t="s">
        <v>1124</v>
      </c>
      <c r="C3" s="2237"/>
      <c r="D3" s="2237"/>
      <c r="E3" s="2237"/>
      <c r="F3" s="2237"/>
      <c r="G3" s="2237"/>
      <c r="H3" s="2237"/>
      <c r="I3" s="2237"/>
      <c r="J3" s="2237"/>
      <c r="K3" s="2237"/>
    </row>
    <row r="4" spans="2:13" ht="15.75" thickBot="1"/>
    <row r="5" spans="2:13" ht="15" customHeight="1">
      <c r="B5" s="2246" t="s">
        <v>18</v>
      </c>
      <c r="C5" s="2247"/>
      <c r="D5" s="2247"/>
      <c r="E5" s="2247"/>
      <c r="F5" s="2247"/>
      <c r="G5" s="2247"/>
      <c r="H5" s="2247"/>
      <c r="I5" s="2247"/>
      <c r="J5" s="2247"/>
      <c r="K5" s="2248"/>
    </row>
    <row r="6" spans="2:13" ht="38.25" customHeight="1">
      <c r="B6" s="2249" t="s">
        <v>564</v>
      </c>
      <c r="C6" s="2250" t="s">
        <v>565</v>
      </c>
      <c r="D6" s="2250"/>
      <c r="E6" s="2250"/>
      <c r="F6" s="2251" t="s">
        <v>566</v>
      </c>
      <c r="G6" s="2251"/>
      <c r="H6" s="2251"/>
      <c r="I6" s="2251"/>
      <c r="J6" s="2251"/>
      <c r="K6" s="2252"/>
    </row>
    <row r="7" spans="2:13">
      <c r="B7" s="2249"/>
      <c r="C7" s="2250"/>
      <c r="D7" s="2250"/>
      <c r="E7" s="2250"/>
      <c r="F7" s="2253" t="s">
        <v>567</v>
      </c>
      <c r="G7" s="2253"/>
      <c r="H7" s="2253"/>
      <c r="I7" s="2253" t="s">
        <v>568</v>
      </c>
      <c r="J7" s="2253"/>
      <c r="K7" s="2254"/>
    </row>
    <row r="8" spans="2:13">
      <c r="B8" s="2249"/>
      <c r="C8" s="1271" t="s">
        <v>307</v>
      </c>
      <c r="D8" s="1272" t="s">
        <v>569</v>
      </c>
      <c r="E8" s="1271" t="s">
        <v>331</v>
      </c>
      <c r="F8" s="1272" t="s">
        <v>543</v>
      </c>
      <c r="G8" s="1272" t="s">
        <v>544</v>
      </c>
      <c r="H8" s="1272" t="s">
        <v>545</v>
      </c>
      <c r="I8" s="1272" t="s">
        <v>546</v>
      </c>
      <c r="J8" s="1272" t="s">
        <v>547</v>
      </c>
      <c r="K8" s="1273" t="s">
        <v>548</v>
      </c>
    </row>
    <row r="9" spans="2:13">
      <c r="B9" s="1274" t="s">
        <v>543</v>
      </c>
      <c r="C9" s="1216">
        <v>152810.193</v>
      </c>
      <c r="D9" s="1216">
        <v>65182.608999999997</v>
      </c>
      <c r="E9" s="1216">
        <v>87627.584000000003</v>
      </c>
      <c r="F9" s="1216">
        <v>76175.884999999995</v>
      </c>
      <c r="G9" s="1216">
        <v>9077.1299999999992</v>
      </c>
      <c r="H9" s="1216">
        <v>769.56600000000003</v>
      </c>
      <c r="I9" s="1216">
        <v>720.97699999999998</v>
      </c>
      <c r="J9" s="1216">
        <v>590.61</v>
      </c>
      <c r="K9" s="1275">
        <v>293.416</v>
      </c>
    </row>
    <row r="10" spans="2:13">
      <c r="B10" s="1274" t="s">
        <v>544</v>
      </c>
      <c r="C10" s="1216">
        <v>30339.655999999999</v>
      </c>
      <c r="D10" s="1216">
        <v>15140.174999999999</v>
      </c>
      <c r="E10" s="1216">
        <v>15199.481</v>
      </c>
      <c r="F10" s="1216">
        <v>2252.1999999999998</v>
      </c>
      <c r="G10" s="1216">
        <v>10990.532999999999</v>
      </c>
      <c r="H10" s="1216">
        <v>1050.569</v>
      </c>
      <c r="I10" s="1216">
        <v>291.81700000000001</v>
      </c>
      <c r="J10" s="1216">
        <v>408.29599999999999</v>
      </c>
      <c r="K10" s="1275">
        <v>206.066</v>
      </c>
    </row>
    <row r="11" spans="2:13">
      <c r="B11" s="1274" t="s">
        <v>570</v>
      </c>
      <c r="C11" s="1216">
        <v>5644.7340000000004</v>
      </c>
      <c r="D11" s="1216">
        <v>2160.8609999999999</v>
      </c>
      <c r="E11" s="1216">
        <v>3483.873</v>
      </c>
      <c r="F11" s="1216">
        <v>68.376000000000005</v>
      </c>
      <c r="G11" s="1216">
        <v>262.74599999999998</v>
      </c>
      <c r="H11" s="1216">
        <v>970.37900000000002</v>
      </c>
      <c r="I11" s="1216">
        <v>843.78700000000003</v>
      </c>
      <c r="J11" s="1216">
        <v>876.13199999999995</v>
      </c>
      <c r="K11" s="1275">
        <v>462.45299999999997</v>
      </c>
    </row>
    <row r="12" spans="2:13">
      <c r="B12" s="1274" t="s">
        <v>546</v>
      </c>
      <c r="C12" s="1216">
        <v>1906.8889999999999</v>
      </c>
      <c r="D12" s="1216">
        <v>428.07600000000002</v>
      </c>
      <c r="E12" s="1216">
        <v>1478.8130000000001</v>
      </c>
      <c r="F12" s="1216">
        <v>76.150000000000006</v>
      </c>
      <c r="G12" s="1216">
        <v>0.78100000000000003</v>
      </c>
      <c r="H12" s="1216">
        <v>64.3</v>
      </c>
      <c r="I12" s="1216">
        <v>233.24700000000001</v>
      </c>
      <c r="J12" s="1216">
        <v>621.96100000000001</v>
      </c>
      <c r="K12" s="1275">
        <v>482.37400000000002</v>
      </c>
    </row>
    <row r="13" spans="2:13">
      <c r="B13" s="1274" t="s">
        <v>547</v>
      </c>
      <c r="C13" s="1216">
        <v>2583.0529999999999</v>
      </c>
      <c r="D13" s="1216">
        <v>844.50800000000004</v>
      </c>
      <c r="E13" s="1216">
        <v>1738.5450000000001</v>
      </c>
      <c r="F13" s="1216">
        <v>2.3290000000000002</v>
      </c>
      <c r="G13" s="1216">
        <v>2.7E-2</v>
      </c>
      <c r="H13" s="1216">
        <v>310.46800000000002</v>
      </c>
      <c r="I13" s="1216">
        <v>48.347999999999999</v>
      </c>
      <c r="J13" s="1216">
        <v>555.60199999999998</v>
      </c>
      <c r="K13" s="1275">
        <v>821.77099999999996</v>
      </c>
    </row>
    <row r="14" spans="2:13">
      <c r="B14" s="1274" t="s">
        <v>548</v>
      </c>
      <c r="C14" s="1216">
        <v>9585.1020000000008</v>
      </c>
      <c r="D14" s="1216">
        <v>5125.9840000000004</v>
      </c>
      <c r="E14" s="1216">
        <v>4459.1180000000004</v>
      </c>
      <c r="F14" s="1216">
        <v>0.94799999999999995</v>
      </c>
      <c r="G14" s="1216">
        <v>0.245</v>
      </c>
      <c r="H14" s="1216">
        <v>2.5289999999999999</v>
      </c>
      <c r="I14" s="1216">
        <v>0.26800000000000002</v>
      </c>
      <c r="J14" s="1216">
        <v>27.309000000000001</v>
      </c>
      <c r="K14" s="1275">
        <v>4427.8190000000004</v>
      </c>
    </row>
    <row r="15" spans="2:13" ht="15.75" thickBot="1">
      <c r="B15" s="1276" t="s">
        <v>4</v>
      </c>
      <c r="C15" s="1277">
        <v>202869.62700000001</v>
      </c>
      <c r="D15" s="1277">
        <v>88882.213000000003</v>
      </c>
      <c r="E15" s="1277">
        <v>113987.414</v>
      </c>
      <c r="F15" s="1277">
        <v>78575.888000000006</v>
      </c>
      <c r="G15" s="1277">
        <v>20331.462</v>
      </c>
      <c r="H15" s="1277">
        <v>3167.8110000000001</v>
      </c>
      <c r="I15" s="1277">
        <v>2138.444</v>
      </c>
      <c r="J15" s="1277">
        <v>3079.91</v>
      </c>
      <c r="K15" s="1278">
        <v>6693.8990000000003</v>
      </c>
    </row>
    <row r="16" spans="2:13">
      <c r="B16" s="1279"/>
      <c r="C16" s="1280"/>
      <c r="D16" s="1280"/>
      <c r="E16" s="1280"/>
      <c r="F16" s="1280"/>
      <c r="G16" s="1280"/>
      <c r="H16" s="1280"/>
      <c r="I16" s="1280"/>
      <c r="J16" s="1280"/>
      <c r="K16" s="1280"/>
      <c r="M16" s="1281"/>
    </row>
    <row r="17" spans="2:13" ht="15.75" thickBot="1">
      <c r="B17" s="1279"/>
      <c r="C17" s="1280"/>
      <c r="D17" s="1280"/>
      <c r="E17" s="1280"/>
      <c r="F17" s="1280"/>
      <c r="G17" s="1280"/>
      <c r="H17" s="1280"/>
      <c r="I17" s="1280"/>
      <c r="J17" s="1280"/>
      <c r="K17" s="1280"/>
      <c r="M17" s="1281"/>
    </row>
    <row r="18" spans="2:13" ht="15" customHeight="1">
      <c r="B18" s="2246" t="s">
        <v>571</v>
      </c>
      <c r="C18" s="2247"/>
      <c r="D18" s="2247"/>
      <c r="E18" s="2247"/>
      <c r="F18" s="2247"/>
      <c r="G18" s="2247"/>
      <c r="H18" s="2247"/>
      <c r="I18" s="2247"/>
      <c r="J18" s="2247"/>
      <c r="K18" s="2248"/>
    </row>
    <row r="19" spans="2:13" ht="33" customHeight="1">
      <c r="B19" s="2249" t="s">
        <v>564</v>
      </c>
      <c r="C19" s="2250" t="s">
        <v>565</v>
      </c>
      <c r="D19" s="2250"/>
      <c r="E19" s="2250"/>
      <c r="F19" s="2251" t="s">
        <v>566</v>
      </c>
      <c r="G19" s="2251"/>
      <c r="H19" s="2251"/>
      <c r="I19" s="2251"/>
      <c r="J19" s="2251"/>
      <c r="K19" s="2252"/>
    </row>
    <row r="20" spans="2:13">
      <c r="B20" s="2249"/>
      <c r="C20" s="2250"/>
      <c r="D20" s="2250"/>
      <c r="E20" s="2250"/>
      <c r="F20" s="2253" t="s">
        <v>567</v>
      </c>
      <c r="G20" s="2253"/>
      <c r="H20" s="2253"/>
      <c r="I20" s="2253" t="s">
        <v>568</v>
      </c>
      <c r="J20" s="2253"/>
      <c r="K20" s="2254"/>
    </row>
    <row r="21" spans="2:13">
      <c r="B21" s="2249"/>
      <c r="C21" s="1271" t="s">
        <v>307</v>
      </c>
      <c r="D21" s="1272" t="s">
        <v>569</v>
      </c>
      <c r="E21" s="1271" t="s">
        <v>331</v>
      </c>
      <c r="F21" s="1272" t="s">
        <v>543</v>
      </c>
      <c r="G21" s="1272" t="s">
        <v>544</v>
      </c>
      <c r="H21" s="1272" t="s">
        <v>545</v>
      </c>
      <c r="I21" s="1272" t="s">
        <v>546</v>
      </c>
      <c r="J21" s="1272" t="s">
        <v>547</v>
      </c>
      <c r="K21" s="1273" t="s">
        <v>548</v>
      </c>
    </row>
    <row r="22" spans="2:13">
      <c r="B22" s="1274" t="s">
        <v>543</v>
      </c>
      <c r="C22" s="1216">
        <v>27789.095000000001</v>
      </c>
      <c r="D22" s="1216">
        <v>13514.084999999999</v>
      </c>
      <c r="E22" s="1216">
        <v>14275.01</v>
      </c>
      <c r="F22" s="1216">
        <v>13375.275</v>
      </c>
      <c r="G22" s="1216">
        <v>750.72799999999995</v>
      </c>
      <c r="H22" s="1216">
        <v>29.009</v>
      </c>
      <c r="I22" s="1216">
        <v>79.387</v>
      </c>
      <c r="J22" s="1216">
        <v>35.695</v>
      </c>
      <c r="K22" s="1275">
        <v>4.9160000000000004</v>
      </c>
    </row>
    <row r="23" spans="2:13">
      <c r="B23" s="1274" t="s">
        <v>544</v>
      </c>
      <c r="C23" s="1216">
        <v>5230.7129999999997</v>
      </c>
      <c r="D23" s="1216">
        <v>2495.6239999999998</v>
      </c>
      <c r="E23" s="1216">
        <v>2735.0889999999999</v>
      </c>
      <c r="F23" s="1216">
        <v>656.29499999999996</v>
      </c>
      <c r="G23" s="1216">
        <v>1587.326</v>
      </c>
      <c r="H23" s="1216">
        <v>175.80500000000001</v>
      </c>
      <c r="I23" s="1216">
        <v>38.725000000000001</v>
      </c>
      <c r="J23" s="1216">
        <v>258.339</v>
      </c>
      <c r="K23" s="1275">
        <v>18.599</v>
      </c>
    </row>
    <row r="24" spans="2:13">
      <c r="B24" s="1274" t="s">
        <v>570</v>
      </c>
      <c r="C24" s="1216">
        <v>998.25599999999997</v>
      </c>
      <c r="D24" s="1216">
        <v>416.19499999999999</v>
      </c>
      <c r="E24" s="1216">
        <v>582.06100000000004</v>
      </c>
      <c r="F24" s="1216">
        <v>6.77</v>
      </c>
      <c r="G24" s="1216">
        <v>19.48</v>
      </c>
      <c r="H24" s="1216">
        <v>136.34899999999999</v>
      </c>
      <c r="I24" s="1216">
        <v>194.63200000000001</v>
      </c>
      <c r="J24" s="1216">
        <v>80.346000000000004</v>
      </c>
      <c r="K24" s="1275">
        <v>144.48400000000001</v>
      </c>
    </row>
    <row r="25" spans="2:13">
      <c r="B25" s="1274" t="s">
        <v>546</v>
      </c>
      <c r="C25" s="1216">
        <v>329.49099999999999</v>
      </c>
      <c r="D25" s="1216">
        <v>27.202999999999999</v>
      </c>
      <c r="E25" s="1216">
        <v>302.28800000000001</v>
      </c>
      <c r="F25" s="1216">
        <v>71.95</v>
      </c>
      <c r="G25" s="1216">
        <v>0</v>
      </c>
      <c r="H25" s="1216">
        <v>1.1850000000000001</v>
      </c>
      <c r="I25" s="1216">
        <v>114.777</v>
      </c>
      <c r="J25" s="1216">
        <v>26.559000000000001</v>
      </c>
      <c r="K25" s="1275">
        <v>87.816999999999993</v>
      </c>
    </row>
    <row r="26" spans="2:13">
      <c r="B26" s="1274" t="s">
        <v>547</v>
      </c>
      <c r="C26" s="1216">
        <v>1005.547</v>
      </c>
      <c r="D26" s="1216">
        <v>454.286</v>
      </c>
      <c r="E26" s="1216">
        <v>551.26099999999997</v>
      </c>
      <c r="F26" s="1216">
        <v>1E-3</v>
      </c>
      <c r="G26" s="1216">
        <v>7.0000000000000001E-3</v>
      </c>
      <c r="H26" s="1216">
        <v>309.327</v>
      </c>
      <c r="I26" s="1216">
        <v>2.65</v>
      </c>
      <c r="J26" s="1216">
        <v>149.215</v>
      </c>
      <c r="K26" s="1275">
        <v>90.061000000000007</v>
      </c>
    </row>
    <row r="27" spans="2:13">
      <c r="B27" s="1274" t="s">
        <v>548</v>
      </c>
      <c r="C27" s="1216">
        <v>1961.569</v>
      </c>
      <c r="D27" s="1216">
        <v>922.99900000000002</v>
      </c>
      <c r="E27" s="1216">
        <v>1038.57</v>
      </c>
      <c r="F27" s="1216">
        <v>0</v>
      </c>
      <c r="G27" s="1216">
        <v>4.0000000000000001E-3</v>
      </c>
      <c r="H27" s="1216">
        <v>1.0999999999999999E-2</v>
      </c>
      <c r="I27" s="1216">
        <v>0</v>
      </c>
      <c r="J27" s="1216">
        <v>0</v>
      </c>
      <c r="K27" s="1275">
        <v>1038.5550000000001</v>
      </c>
    </row>
    <row r="28" spans="2:13" ht="15.75" thickBot="1">
      <c r="B28" s="1276" t="s">
        <v>4</v>
      </c>
      <c r="C28" s="1277">
        <v>37314.671000000002</v>
      </c>
      <c r="D28" s="1277">
        <v>17830.392</v>
      </c>
      <c r="E28" s="1277">
        <v>19484.278999999999</v>
      </c>
      <c r="F28" s="1277">
        <v>14110.290999999999</v>
      </c>
      <c r="G28" s="1277">
        <v>2357.5450000000001</v>
      </c>
      <c r="H28" s="1277">
        <v>651.68600000000004</v>
      </c>
      <c r="I28" s="1277">
        <v>430.17099999999999</v>
      </c>
      <c r="J28" s="1277">
        <v>550.154</v>
      </c>
      <c r="K28" s="1278">
        <v>1384.432</v>
      </c>
    </row>
    <row r="29" spans="2:13">
      <c r="B29" s="1279"/>
      <c r="C29" s="1280"/>
      <c r="D29" s="1280"/>
      <c r="E29" s="1280"/>
      <c r="F29" s="1280"/>
      <c r="G29" s="1280"/>
      <c r="H29" s="1280"/>
      <c r="I29" s="1280"/>
      <c r="J29" s="1280"/>
      <c r="K29" s="1280"/>
    </row>
    <row r="30" spans="2:13" ht="15.75" thickBot="1"/>
    <row r="31" spans="2:13" ht="15" customHeight="1" thickBot="1">
      <c r="B31" s="2246" t="s">
        <v>572</v>
      </c>
      <c r="C31" s="2255"/>
      <c r="D31" s="2255"/>
      <c r="E31" s="2255"/>
      <c r="F31" s="2255"/>
      <c r="G31" s="2255"/>
      <c r="H31" s="2255"/>
      <c r="I31" s="2255"/>
      <c r="J31" s="2255"/>
      <c r="K31" s="2256"/>
    </row>
    <row r="32" spans="2:13" ht="31.5" customHeight="1">
      <c r="B32" s="2257" t="s">
        <v>564</v>
      </c>
      <c r="C32" s="2258" t="s">
        <v>565</v>
      </c>
      <c r="D32" s="2259"/>
      <c r="E32" s="2259"/>
      <c r="F32" s="2261" t="s">
        <v>566</v>
      </c>
      <c r="G32" s="2261"/>
      <c r="H32" s="2261"/>
      <c r="I32" s="2261"/>
      <c r="J32" s="2261"/>
      <c r="K32" s="2262"/>
    </row>
    <row r="33" spans="2:11">
      <c r="B33" s="2257"/>
      <c r="C33" s="2260"/>
      <c r="D33" s="2250"/>
      <c r="E33" s="2250"/>
      <c r="F33" s="2253" t="s">
        <v>567</v>
      </c>
      <c r="G33" s="2253"/>
      <c r="H33" s="2253"/>
      <c r="I33" s="2253" t="s">
        <v>568</v>
      </c>
      <c r="J33" s="2253"/>
      <c r="K33" s="2254"/>
    </row>
    <row r="34" spans="2:11">
      <c r="B34" s="2257"/>
      <c r="C34" s="1282" t="s">
        <v>307</v>
      </c>
      <c r="D34" s="1272" t="s">
        <v>569</v>
      </c>
      <c r="E34" s="1271" t="s">
        <v>331</v>
      </c>
      <c r="F34" s="1272" t="s">
        <v>543</v>
      </c>
      <c r="G34" s="1272" t="s">
        <v>544</v>
      </c>
      <c r="H34" s="1272" t="s">
        <v>545</v>
      </c>
      <c r="I34" s="1272" t="s">
        <v>546</v>
      </c>
      <c r="J34" s="1272" t="s">
        <v>547</v>
      </c>
      <c r="K34" s="1273" t="s">
        <v>548</v>
      </c>
    </row>
    <row r="35" spans="2:11">
      <c r="B35" s="1283" t="s">
        <v>543</v>
      </c>
      <c r="C35" s="1215">
        <v>38441.082999999999</v>
      </c>
      <c r="D35" s="1216">
        <v>16590.333999999999</v>
      </c>
      <c r="E35" s="1216">
        <v>21850.749</v>
      </c>
      <c r="F35" s="1216">
        <v>18089.357</v>
      </c>
      <c r="G35" s="1216">
        <v>3291.5279999999998</v>
      </c>
      <c r="H35" s="1216">
        <v>287.89</v>
      </c>
      <c r="I35" s="1216">
        <v>78.537999999999997</v>
      </c>
      <c r="J35" s="1216">
        <v>57.213000000000001</v>
      </c>
      <c r="K35" s="1275">
        <v>46.222999999999999</v>
      </c>
    </row>
    <row r="36" spans="2:11">
      <c r="B36" s="1283" t="s">
        <v>544</v>
      </c>
      <c r="C36" s="1215">
        <v>9796.3359999999993</v>
      </c>
      <c r="D36" s="1216">
        <v>4299.0169999999998</v>
      </c>
      <c r="E36" s="1216">
        <v>5497.3190000000004</v>
      </c>
      <c r="F36" s="1216">
        <v>646.77</v>
      </c>
      <c r="G36" s="1216">
        <v>4245.51</v>
      </c>
      <c r="H36" s="1216">
        <v>402.59899999999999</v>
      </c>
      <c r="I36" s="1216">
        <v>80.468999999999994</v>
      </c>
      <c r="J36" s="1216">
        <v>5.1210000000000004</v>
      </c>
      <c r="K36" s="1275">
        <v>116.85</v>
      </c>
    </row>
    <row r="37" spans="2:11">
      <c r="B37" s="1283" t="s">
        <v>570</v>
      </c>
      <c r="C37" s="1215">
        <v>1331.3889999999999</v>
      </c>
      <c r="D37" s="1216">
        <v>279.55500000000001</v>
      </c>
      <c r="E37" s="1216">
        <v>1051.8340000000001</v>
      </c>
      <c r="F37" s="1216">
        <v>10.093999999999999</v>
      </c>
      <c r="G37" s="1216">
        <v>106.788</v>
      </c>
      <c r="H37" s="1216">
        <v>444.88799999999998</v>
      </c>
      <c r="I37" s="1216">
        <v>183.58799999999999</v>
      </c>
      <c r="J37" s="1216">
        <v>284.21899999999999</v>
      </c>
      <c r="K37" s="1275">
        <v>22.257000000000001</v>
      </c>
    </row>
    <row r="38" spans="2:11">
      <c r="B38" s="1283" t="s">
        <v>546</v>
      </c>
      <c r="C38" s="1215">
        <v>923.33</v>
      </c>
      <c r="D38" s="1216">
        <v>261.26499999999999</v>
      </c>
      <c r="E38" s="1216">
        <v>662.06500000000005</v>
      </c>
      <c r="F38" s="1216">
        <v>3.0030000000000001</v>
      </c>
      <c r="G38" s="1216">
        <v>0</v>
      </c>
      <c r="H38" s="1216">
        <v>4.7279999999999998</v>
      </c>
      <c r="I38" s="1216">
        <v>79.290999999999997</v>
      </c>
      <c r="J38" s="1216">
        <v>521.23199999999997</v>
      </c>
      <c r="K38" s="1275">
        <v>53.811</v>
      </c>
    </row>
    <row r="39" spans="2:11">
      <c r="B39" s="1283" t="s">
        <v>547</v>
      </c>
      <c r="C39" s="1215">
        <v>296.85500000000002</v>
      </c>
      <c r="D39" s="1216">
        <v>91.801000000000002</v>
      </c>
      <c r="E39" s="1216">
        <v>205.054</v>
      </c>
      <c r="F39" s="1216">
        <v>0.314</v>
      </c>
      <c r="G39" s="1216">
        <v>1E-3</v>
      </c>
      <c r="H39" s="1216">
        <v>8.9999999999999993E-3</v>
      </c>
      <c r="I39" s="1216">
        <v>0</v>
      </c>
      <c r="J39" s="1216">
        <v>83.245000000000005</v>
      </c>
      <c r="K39" s="1275">
        <v>121.485</v>
      </c>
    </row>
    <row r="40" spans="2:11">
      <c r="B40" s="1283" t="s">
        <v>548</v>
      </c>
      <c r="C40" s="1215">
        <v>3555.52</v>
      </c>
      <c r="D40" s="1216">
        <v>1480.3689999999999</v>
      </c>
      <c r="E40" s="1216">
        <v>2075.1509999999998</v>
      </c>
      <c r="F40" s="1216">
        <v>1.2E-2</v>
      </c>
      <c r="G40" s="1216">
        <v>4.0000000000000001E-3</v>
      </c>
      <c r="H40" s="1216">
        <v>1.601</v>
      </c>
      <c r="I40" s="1216">
        <v>0</v>
      </c>
      <c r="J40" s="1216">
        <v>1.083</v>
      </c>
      <c r="K40" s="1275">
        <v>2072.451</v>
      </c>
    </row>
    <row r="41" spans="2:11" ht="15.75" thickBot="1">
      <c r="B41" s="1284" t="s">
        <v>4</v>
      </c>
      <c r="C41" s="1285">
        <v>54344.512999999999</v>
      </c>
      <c r="D41" s="1277">
        <v>23002.341</v>
      </c>
      <c r="E41" s="1277">
        <v>31342.171999999999</v>
      </c>
      <c r="F41" s="1277">
        <v>18749.55</v>
      </c>
      <c r="G41" s="1277">
        <v>7643.8310000000001</v>
      </c>
      <c r="H41" s="1277">
        <v>1141.7149999999999</v>
      </c>
      <c r="I41" s="1277">
        <v>421.88600000000002</v>
      </c>
      <c r="J41" s="1277">
        <v>952.11300000000006</v>
      </c>
      <c r="K41" s="1278">
        <v>2433.0770000000002</v>
      </c>
    </row>
    <row r="43" spans="2:11" ht="15.75" thickBot="1"/>
    <row r="44" spans="2:11" ht="15" customHeight="1">
      <c r="B44" s="2246" t="s">
        <v>15</v>
      </c>
      <c r="C44" s="2247"/>
      <c r="D44" s="2247"/>
      <c r="E44" s="2247"/>
      <c r="F44" s="2247"/>
      <c r="G44" s="2247"/>
      <c r="H44" s="2247"/>
      <c r="I44" s="2247"/>
      <c r="J44" s="2247"/>
      <c r="K44" s="2248"/>
    </row>
    <row r="45" spans="2:11" ht="31.5" customHeight="1">
      <c r="B45" s="2249" t="s">
        <v>564</v>
      </c>
      <c r="C45" s="2250" t="s">
        <v>565</v>
      </c>
      <c r="D45" s="2250"/>
      <c r="E45" s="2250"/>
      <c r="F45" s="2251" t="s">
        <v>566</v>
      </c>
      <c r="G45" s="2251"/>
      <c r="H45" s="2251"/>
      <c r="I45" s="2251"/>
      <c r="J45" s="2251"/>
      <c r="K45" s="2252"/>
    </row>
    <row r="46" spans="2:11">
      <c r="B46" s="2249"/>
      <c r="C46" s="2250"/>
      <c r="D46" s="2250"/>
      <c r="E46" s="2250"/>
      <c r="F46" s="2253" t="s">
        <v>567</v>
      </c>
      <c r="G46" s="2253"/>
      <c r="H46" s="2253"/>
      <c r="I46" s="2253" t="s">
        <v>568</v>
      </c>
      <c r="J46" s="2253"/>
      <c r="K46" s="2254"/>
    </row>
    <row r="47" spans="2:11">
      <c r="B47" s="2249"/>
      <c r="C47" s="1271" t="s">
        <v>307</v>
      </c>
      <c r="D47" s="1272" t="s">
        <v>569</v>
      </c>
      <c r="E47" s="1271" t="s">
        <v>331</v>
      </c>
      <c r="F47" s="1272" t="s">
        <v>543</v>
      </c>
      <c r="G47" s="1272" t="s">
        <v>544</v>
      </c>
      <c r="H47" s="1272" t="s">
        <v>545</v>
      </c>
      <c r="I47" s="1272" t="s">
        <v>546</v>
      </c>
      <c r="J47" s="1272" t="s">
        <v>547</v>
      </c>
      <c r="K47" s="1273" t="s">
        <v>548</v>
      </c>
    </row>
    <row r="48" spans="2:11">
      <c r="B48" s="1274" t="s">
        <v>543</v>
      </c>
      <c r="C48" s="1216">
        <v>54658.2</v>
      </c>
      <c r="D48" s="1216">
        <v>24065.944</v>
      </c>
      <c r="E48" s="1216">
        <v>30592.256000000001</v>
      </c>
      <c r="F48" s="1216">
        <v>26903.764999999999</v>
      </c>
      <c r="G48" s="1216">
        <v>2585.864</v>
      </c>
      <c r="H48" s="1216">
        <v>352.37900000000002</v>
      </c>
      <c r="I48" s="1216">
        <v>390.64299999999997</v>
      </c>
      <c r="J48" s="1216">
        <v>214.667</v>
      </c>
      <c r="K48" s="1275">
        <v>144.93799999999999</v>
      </c>
    </row>
    <row r="49" spans="2:11">
      <c r="B49" s="1274" t="s">
        <v>544</v>
      </c>
      <c r="C49" s="1216">
        <v>9203.518</v>
      </c>
      <c r="D49" s="1216">
        <v>5784.933</v>
      </c>
      <c r="E49" s="1216">
        <v>3418.585</v>
      </c>
      <c r="F49" s="1216">
        <v>368.30900000000003</v>
      </c>
      <c r="G49" s="1216">
        <v>2676.1060000000002</v>
      </c>
      <c r="H49" s="1216">
        <v>198.76499999999999</v>
      </c>
      <c r="I49" s="1216">
        <v>42.548999999999999</v>
      </c>
      <c r="J49" s="1216">
        <v>94.006</v>
      </c>
      <c r="K49" s="1275">
        <v>38.85</v>
      </c>
    </row>
    <row r="50" spans="2:11">
      <c r="B50" s="1274" t="s">
        <v>570</v>
      </c>
      <c r="C50" s="1216">
        <v>1597.4639999999999</v>
      </c>
      <c r="D50" s="1216">
        <v>668.13900000000001</v>
      </c>
      <c r="E50" s="1216">
        <v>929.32500000000005</v>
      </c>
      <c r="F50" s="1216">
        <v>38.286000000000001</v>
      </c>
      <c r="G50" s="1216">
        <v>79.962000000000003</v>
      </c>
      <c r="H50" s="1216">
        <v>60.762</v>
      </c>
      <c r="I50" s="1216">
        <v>263.72000000000003</v>
      </c>
      <c r="J50" s="1216">
        <v>428.51</v>
      </c>
      <c r="K50" s="1275">
        <v>58.085000000000001</v>
      </c>
    </row>
    <row r="51" spans="2:11">
      <c r="B51" s="1274" t="s">
        <v>546</v>
      </c>
      <c r="C51" s="1216">
        <v>284.73</v>
      </c>
      <c r="D51" s="1216">
        <v>132.78200000000001</v>
      </c>
      <c r="E51" s="1216">
        <v>151.94800000000001</v>
      </c>
      <c r="F51" s="1216">
        <v>0.89700000000000002</v>
      </c>
      <c r="G51" s="1216">
        <v>0.3</v>
      </c>
      <c r="H51" s="1216">
        <v>4.0609999999999999</v>
      </c>
      <c r="I51" s="1216">
        <v>1.9410000000000001</v>
      </c>
      <c r="J51" s="1216">
        <v>45.591999999999999</v>
      </c>
      <c r="K51" s="1275">
        <v>99.156999999999996</v>
      </c>
    </row>
    <row r="52" spans="2:11">
      <c r="B52" s="1274" t="s">
        <v>547</v>
      </c>
      <c r="C52" s="1216">
        <v>507.52</v>
      </c>
      <c r="D52" s="1216">
        <v>72.356999999999999</v>
      </c>
      <c r="E52" s="1216">
        <v>435.16300000000001</v>
      </c>
      <c r="F52" s="1216">
        <v>1.2</v>
      </c>
      <c r="G52" s="1216">
        <v>1.0999999999999999E-2</v>
      </c>
      <c r="H52" s="1216">
        <v>0.28299999999999997</v>
      </c>
      <c r="I52" s="1216">
        <v>1.794</v>
      </c>
      <c r="J52" s="1216">
        <v>165.066</v>
      </c>
      <c r="K52" s="1275">
        <v>266.80900000000003</v>
      </c>
    </row>
    <row r="53" spans="2:11">
      <c r="B53" s="1274" t="s">
        <v>548</v>
      </c>
      <c r="C53" s="1216">
        <v>3058.027</v>
      </c>
      <c r="D53" s="1216">
        <v>2618.36</v>
      </c>
      <c r="E53" s="1216">
        <v>439.66699999999997</v>
      </c>
      <c r="F53" s="1216">
        <v>0.755</v>
      </c>
      <c r="G53" s="1216">
        <v>0.222</v>
      </c>
      <c r="H53" s="1216">
        <v>0.81599999999999995</v>
      </c>
      <c r="I53" s="1216">
        <v>0.26800000000000002</v>
      </c>
      <c r="J53" s="1216">
        <v>0.6</v>
      </c>
      <c r="K53" s="1275">
        <v>437.00599999999997</v>
      </c>
    </row>
    <row r="54" spans="2:11" ht="15.75" thickBot="1">
      <c r="B54" s="1276" t="s">
        <v>4</v>
      </c>
      <c r="C54" s="1277">
        <v>69309.459000000003</v>
      </c>
      <c r="D54" s="1277">
        <v>33342.514999999999</v>
      </c>
      <c r="E54" s="1277">
        <v>35966.944000000003</v>
      </c>
      <c r="F54" s="1277">
        <v>27313.212</v>
      </c>
      <c r="G54" s="1277">
        <v>5342.4650000000001</v>
      </c>
      <c r="H54" s="1277">
        <v>617.06600000000003</v>
      </c>
      <c r="I54" s="1277">
        <v>700.91499999999996</v>
      </c>
      <c r="J54" s="1277">
        <v>948.44100000000003</v>
      </c>
      <c r="K54" s="1278">
        <v>1044.845</v>
      </c>
    </row>
    <row r="56" spans="2:11" ht="27.75" customHeight="1">
      <c r="B56" s="2263" t="s">
        <v>573</v>
      </c>
      <c r="C56" s="2263"/>
      <c r="D56" s="2263"/>
      <c r="E56" s="2263"/>
      <c r="F56" s="2263"/>
      <c r="G56" s="2263"/>
      <c r="H56" s="2263"/>
      <c r="I56" s="2263"/>
      <c r="J56" s="2263"/>
      <c r="K56" s="2263"/>
    </row>
  </sheetData>
  <mergeCells count="26">
    <mergeCell ref="B56:K56"/>
    <mergeCell ref="B44:K44"/>
    <mergeCell ref="B45:B47"/>
    <mergeCell ref="C45:E46"/>
    <mergeCell ref="F45:K45"/>
    <mergeCell ref="F46:H46"/>
    <mergeCell ref="I46:K46"/>
    <mergeCell ref="B31:K31"/>
    <mergeCell ref="B32:B34"/>
    <mergeCell ref="C32:E33"/>
    <mergeCell ref="F32:K32"/>
    <mergeCell ref="F33:H33"/>
    <mergeCell ref="I33:K33"/>
    <mergeCell ref="B18:K18"/>
    <mergeCell ref="B19:B21"/>
    <mergeCell ref="C19:E20"/>
    <mergeCell ref="F19:K19"/>
    <mergeCell ref="F20:H20"/>
    <mergeCell ref="I20:K20"/>
    <mergeCell ref="B3:K3"/>
    <mergeCell ref="B5:K5"/>
    <mergeCell ref="B6:B8"/>
    <mergeCell ref="C6:E7"/>
    <mergeCell ref="F6:K6"/>
    <mergeCell ref="F7:H7"/>
    <mergeCell ref="I7:K7"/>
  </mergeCells>
  <pageMargins left="0.70866141732283472" right="0.70866141732283472" top="0.74803149606299213" bottom="0.74803149606299213" header="0.31496062992125984" footer="0.31496062992125984"/>
  <pageSetup paperSize="9" scale="78"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4"/>
  <sheetViews>
    <sheetView workbookViewId="0">
      <selection activeCell="B4" sqref="B4"/>
    </sheetView>
  </sheetViews>
  <sheetFormatPr defaultColWidth="9.140625" defaultRowHeight="15"/>
  <cols>
    <col min="1" max="1" width="3.28515625" style="1269" customWidth="1"/>
    <col min="2" max="2" width="12.140625" style="1269" customWidth="1"/>
    <col min="3" max="3" width="11.85546875" style="1269" customWidth="1"/>
    <col min="4" max="4" width="10.28515625" style="1269" customWidth="1"/>
    <col min="5" max="5" width="12.5703125" style="1269" customWidth="1"/>
    <col min="6" max="6" width="10.140625" style="1269" bestFit="1" customWidth="1"/>
    <col min="7" max="7" width="9.28515625" style="1269" bestFit="1" customWidth="1"/>
    <col min="8" max="8" width="10.7109375" style="1269" customWidth="1"/>
    <col min="9" max="9" width="11.42578125" style="1269" customWidth="1"/>
    <col min="10" max="10" width="9.85546875" style="1269" customWidth="1"/>
    <col min="11" max="11" width="9.7109375" style="1269" customWidth="1"/>
    <col min="12" max="14" width="9.140625" style="1269"/>
    <col min="15" max="17" width="10" style="1269" bestFit="1" customWidth="1"/>
    <col min="18" max="16384" width="9.140625" style="1269"/>
  </cols>
  <sheetData>
    <row r="1" spans="2:13">
      <c r="K1" s="1270" t="s">
        <v>574</v>
      </c>
    </row>
    <row r="3" spans="2:13" ht="31.5" customHeight="1">
      <c r="B3" s="2237" t="s">
        <v>1125</v>
      </c>
      <c r="C3" s="2237"/>
      <c r="D3" s="2237"/>
      <c r="E3" s="2237"/>
      <c r="F3" s="2237"/>
      <c r="G3" s="2237"/>
      <c r="H3" s="2237"/>
      <c r="I3" s="2237"/>
      <c r="J3" s="2237"/>
      <c r="K3" s="2237"/>
    </row>
    <row r="4" spans="2:13" ht="15.75" thickBot="1"/>
    <row r="5" spans="2:13" ht="15" customHeight="1">
      <c r="B5" s="2246" t="s">
        <v>6</v>
      </c>
      <c r="C5" s="2247"/>
      <c r="D5" s="2247"/>
      <c r="E5" s="2247"/>
      <c r="F5" s="2247"/>
      <c r="G5" s="2247"/>
      <c r="H5" s="2247"/>
      <c r="I5" s="2247"/>
      <c r="J5" s="2247"/>
      <c r="K5" s="2248"/>
    </row>
    <row r="6" spans="2:13" ht="31.5" customHeight="1">
      <c r="B6" s="2249" t="s">
        <v>564</v>
      </c>
      <c r="C6" s="2250" t="s">
        <v>565</v>
      </c>
      <c r="D6" s="2250"/>
      <c r="E6" s="2250"/>
      <c r="F6" s="2251" t="s">
        <v>566</v>
      </c>
      <c r="G6" s="2251"/>
      <c r="H6" s="2251"/>
      <c r="I6" s="2251"/>
      <c r="J6" s="2251"/>
      <c r="K6" s="2252"/>
    </row>
    <row r="7" spans="2:13">
      <c r="B7" s="2249"/>
      <c r="C7" s="2250"/>
      <c r="D7" s="2250"/>
      <c r="E7" s="2250"/>
      <c r="F7" s="2253" t="s">
        <v>567</v>
      </c>
      <c r="G7" s="2253"/>
      <c r="H7" s="2253"/>
      <c r="I7" s="2253" t="s">
        <v>568</v>
      </c>
      <c r="J7" s="2253"/>
      <c r="K7" s="2254"/>
    </row>
    <row r="8" spans="2:13">
      <c r="B8" s="2249"/>
      <c r="C8" s="1271" t="s">
        <v>307</v>
      </c>
      <c r="D8" s="1272" t="s">
        <v>569</v>
      </c>
      <c r="E8" s="1271" t="s">
        <v>331</v>
      </c>
      <c r="F8" s="1272" t="s">
        <v>543</v>
      </c>
      <c r="G8" s="1272" t="s">
        <v>544</v>
      </c>
      <c r="H8" s="1272" t="s">
        <v>545</v>
      </c>
      <c r="I8" s="1272" t="s">
        <v>546</v>
      </c>
      <c r="J8" s="1272" t="s">
        <v>547</v>
      </c>
      <c r="K8" s="1273" t="s">
        <v>548</v>
      </c>
    </row>
    <row r="9" spans="2:13">
      <c r="B9" s="1274" t="s">
        <v>543</v>
      </c>
      <c r="C9" s="1216">
        <v>162132.367</v>
      </c>
      <c r="D9" s="1216">
        <v>42051.635000000002</v>
      </c>
      <c r="E9" s="1216">
        <v>120080.732</v>
      </c>
      <c r="F9" s="1216">
        <v>116260.89200000001</v>
      </c>
      <c r="G9" s="1216">
        <v>2444.373</v>
      </c>
      <c r="H9" s="1216">
        <v>375.04</v>
      </c>
      <c r="I9" s="1216">
        <v>370.14299999999997</v>
      </c>
      <c r="J9" s="1216">
        <v>395.08199999999999</v>
      </c>
      <c r="K9" s="1275">
        <v>235.202</v>
      </c>
    </row>
    <row r="10" spans="2:13">
      <c r="B10" s="1274" t="s">
        <v>544</v>
      </c>
      <c r="C10" s="1216">
        <v>4650.3450000000003</v>
      </c>
      <c r="D10" s="1216">
        <v>1062.0340000000001</v>
      </c>
      <c r="E10" s="1216">
        <v>3588.3110000000001</v>
      </c>
      <c r="F10" s="1216">
        <v>1651.4559999999999</v>
      </c>
      <c r="G10" s="1216">
        <v>1238.7739999999999</v>
      </c>
      <c r="H10" s="1216">
        <v>242.00899999999999</v>
      </c>
      <c r="I10" s="1216">
        <v>144.49100000000001</v>
      </c>
      <c r="J10" s="1216">
        <v>135.447</v>
      </c>
      <c r="K10" s="1275">
        <v>176.13399999999999</v>
      </c>
    </row>
    <row r="11" spans="2:13">
      <c r="B11" s="1274" t="s">
        <v>570</v>
      </c>
      <c r="C11" s="1216">
        <v>721.02599999999995</v>
      </c>
      <c r="D11" s="1216">
        <v>183.77699999999999</v>
      </c>
      <c r="E11" s="1216">
        <v>537.24900000000002</v>
      </c>
      <c r="F11" s="1216">
        <v>129.214</v>
      </c>
      <c r="G11" s="1216">
        <v>139.04900000000001</v>
      </c>
      <c r="H11" s="1216">
        <v>116.88</v>
      </c>
      <c r="I11" s="1216">
        <v>43.302</v>
      </c>
      <c r="J11" s="1216">
        <v>44.551000000000002</v>
      </c>
      <c r="K11" s="1275">
        <v>64.253</v>
      </c>
    </row>
    <row r="12" spans="2:13">
      <c r="B12" s="1274" t="s">
        <v>546</v>
      </c>
      <c r="C12" s="1216">
        <v>795.572</v>
      </c>
      <c r="D12" s="1216">
        <v>163.22200000000001</v>
      </c>
      <c r="E12" s="1216">
        <v>632.35</v>
      </c>
      <c r="F12" s="1216">
        <v>60.194000000000003</v>
      </c>
      <c r="G12" s="1216">
        <v>48.454999999999998</v>
      </c>
      <c r="H12" s="1216">
        <v>56.256999999999998</v>
      </c>
      <c r="I12" s="1216">
        <v>188.06399999999999</v>
      </c>
      <c r="J12" s="1216">
        <v>87.247</v>
      </c>
      <c r="K12" s="1275">
        <v>192.13300000000001</v>
      </c>
    </row>
    <row r="13" spans="2:13">
      <c r="B13" s="1274" t="s">
        <v>547</v>
      </c>
      <c r="C13" s="1216">
        <v>703.697</v>
      </c>
      <c r="D13" s="1216">
        <v>161.72800000000001</v>
      </c>
      <c r="E13" s="1216">
        <v>541.96900000000005</v>
      </c>
      <c r="F13" s="1216">
        <v>15.369</v>
      </c>
      <c r="G13" s="1216">
        <v>10.776</v>
      </c>
      <c r="H13" s="1216">
        <v>16.265999999999998</v>
      </c>
      <c r="I13" s="1216">
        <v>15.615</v>
      </c>
      <c r="J13" s="1216">
        <v>96.441000000000003</v>
      </c>
      <c r="K13" s="1275">
        <v>387.50200000000001</v>
      </c>
    </row>
    <row r="14" spans="2:13">
      <c r="B14" s="1274" t="s">
        <v>548</v>
      </c>
      <c r="C14" s="1216">
        <v>2322.8249999999998</v>
      </c>
      <c r="D14" s="1216">
        <v>1811.597</v>
      </c>
      <c r="E14" s="1216">
        <v>511.22800000000001</v>
      </c>
      <c r="F14" s="1216">
        <v>13.472</v>
      </c>
      <c r="G14" s="1216">
        <v>19.867999999999999</v>
      </c>
      <c r="H14" s="1216">
        <v>10.035</v>
      </c>
      <c r="I14" s="1216">
        <v>6.1660000000000004</v>
      </c>
      <c r="J14" s="1216">
        <v>59.360999999999997</v>
      </c>
      <c r="K14" s="1275">
        <v>402.32600000000002</v>
      </c>
    </row>
    <row r="15" spans="2:13" ht="15.75" thickBot="1">
      <c r="B15" s="1276" t="s">
        <v>4</v>
      </c>
      <c r="C15" s="1277">
        <v>171325.83199999999</v>
      </c>
      <c r="D15" s="1277">
        <v>45433.993000000002</v>
      </c>
      <c r="E15" s="1277">
        <v>125891.83900000001</v>
      </c>
      <c r="F15" s="1277">
        <v>118130.59699999999</v>
      </c>
      <c r="G15" s="1277">
        <v>3901.2950000000001</v>
      </c>
      <c r="H15" s="1277">
        <v>816.48699999999997</v>
      </c>
      <c r="I15" s="1277">
        <v>767.78099999999995</v>
      </c>
      <c r="J15" s="1277">
        <v>818.12900000000002</v>
      </c>
      <c r="K15" s="1278">
        <v>1457.55</v>
      </c>
      <c r="M15" s="1281"/>
    </row>
    <row r="16" spans="2:13">
      <c r="B16" s="1279"/>
      <c r="C16" s="1280"/>
      <c r="D16" s="1280"/>
      <c r="E16" s="1280"/>
      <c r="F16" s="1280"/>
      <c r="G16" s="1280"/>
      <c r="H16" s="1280"/>
      <c r="I16" s="1280"/>
      <c r="J16" s="1280"/>
      <c r="K16" s="1280"/>
    </row>
    <row r="17" spans="2:23" ht="15.75" thickBot="1">
      <c r="B17" s="1279"/>
      <c r="C17" s="1280"/>
      <c r="D17" s="1280"/>
      <c r="E17" s="1280"/>
      <c r="F17" s="1280"/>
      <c r="G17" s="1280"/>
      <c r="H17" s="1280"/>
      <c r="I17" s="1280"/>
      <c r="J17" s="1280"/>
      <c r="K17" s="1280"/>
      <c r="O17"/>
      <c r="P17"/>
      <c r="Q17"/>
      <c r="R17"/>
      <c r="S17"/>
      <c r="T17"/>
      <c r="U17"/>
      <c r="V17"/>
      <c r="W17"/>
    </row>
    <row r="18" spans="2:23" ht="15" customHeight="1">
      <c r="B18" s="2246" t="s">
        <v>575</v>
      </c>
      <c r="C18" s="2247"/>
      <c r="D18" s="2247"/>
      <c r="E18" s="2247"/>
      <c r="F18" s="2247"/>
      <c r="G18" s="2247"/>
      <c r="H18" s="2247"/>
      <c r="I18" s="2247"/>
      <c r="J18" s="2247"/>
      <c r="K18" s="2248"/>
      <c r="O18"/>
      <c r="P18"/>
      <c r="Q18"/>
      <c r="R18"/>
      <c r="S18"/>
      <c r="T18"/>
      <c r="U18"/>
      <c r="V18"/>
      <c r="W18"/>
    </row>
    <row r="19" spans="2:23" ht="27.75" customHeight="1">
      <c r="B19" s="2249" t="s">
        <v>564</v>
      </c>
      <c r="C19" s="2250" t="s">
        <v>565</v>
      </c>
      <c r="D19" s="2250"/>
      <c r="E19" s="2250"/>
      <c r="F19" s="2251" t="s">
        <v>566</v>
      </c>
      <c r="G19" s="2251"/>
      <c r="H19" s="2251"/>
      <c r="I19" s="2251"/>
      <c r="J19" s="2251"/>
      <c r="K19" s="2252"/>
      <c r="O19"/>
      <c r="P19"/>
      <c r="Q19"/>
      <c r="R19"/>
      <c r="S19"/>
      <c r="T19"/>
      <c r="U19"/>
      <c r="V19"/>
      <c r="W19"/>
    </row>
    <row r="20" spans="2:23">
      <c r="B20" s="2249"/>
      <c r="C20" s="2250"/>
      <c r="D20" s="2250"/>
      <c r="E20" s="2250"/>
      <c r="F20" s="2253" t="s">
        <v>567</v>
      </c>
      <c r="G20" s="2253"/>
      <c r="H20" s="2253"/>
      <c r="I20" s="2253" t="s">
        <v>568</v>
      </c>
      <c r="J20" s="2253"/>
      <c r="K20" s="2254"/>
      <c r="O20"/>
      <c r="P20"/>
      <c r="Q20"/>
      <c r="R20"/>
      <c r="S20"/>
      <c r="T20"/>
      <c r="U20"/>
      <c r="V20"/>
      <c r="W20"/>
    </row>
    <row r="21" spans="2:23">
      <c r="B21" s="2249"/>
      <c r="C21" s="1271" t="s">
        <v>307</v>
      </c>
      <c r="D21" s="1272" t="s">
        <v>569</v>
      </c>
      <c r="E21" s="1271" t="s">
        <v>331</v>
      </c>
      <c r="F21" s="1272" t="s">
        <v>543</v>
      </c>
      <c r="G21" s="1272" t="s">
        <v>544</v>
      </c>
      <c r="H21" s="1272" t="s">
        <v>545</v>
      </c>
      <c r="I21" s="1272" t="s">
        <v>546</v>
      </c>
      <c r="J21" s="1272" t="s">
        <v>547</v>
      </c>
      <c r="K21" s="1273" t="s">
        <v>548</v>
      </c>
      <c r="O21"/>
      <c r="P21"/>
      <c r="Q21"/>
      <c r="R21"/>
      <c r="S21"/>
      <c r="T21"/>
      <c r="U21"/>
      <c r="V21"/>
      <c r="W21"/>
    </row>
    <row r="22" spans="2:23">
      <c r="B22" s="1274" t="s">
        <v>543</v>
      </c>
      <c r="C22" s="1216">
        <v>43733.85</v>
      </c>
      <c r="D22" s="1216">
        <v>6969.23</v>
      </c>
      <c r="E22" s="1216">
        <v>36764.620000000003</v>
      </c>
      <c r="F22" s="1216">
        <v>35884.417999999998</v>
      </c>
      <c r="G22" s="1216">
        <v>690.81799999999998</v>
      </c>
      <c r="H22" s="1216">
        <v>57.853999999999999</v>
      </c>
      <c r="I22" s="1216">
        <v>69.662999999999997</v>
      </c>
      <c r="J22" s="1216">
        <v>57.997999999999998</v>
      </c>
      <c r="K22" s="1275">
        <v>3.8690000000000002</v>
      </c>
      <c r="O22"/>
      <c r="P22"/>
      <c r="Q22"/>
      <c r="R22"/>
      <c r="S22"/>
      <c r="T22"/>
      <c r="U22"/>
      <c r="V22"/>
      <c r="W22"/>
    </row>
    <row r="23" spans="2:23">
      <c r="B23" s="1274" t="s">
        <v>544</v>
      </c>
      <c r="C23" s="1216">
        <v>1325.3610000000001</v>
      </c>
      <c r="D23" s="1216">
        <v>179.26900000000001</v>
      </c>
      <c r="E23" s="1216">
        <v>1146.0920000000001</v>
      </c>
      <c r="F23" s="1216">
        <v>598.97</v>
      </c>
      <c r="G23" s="1216">
        <v>405.36900000000003</v>
      </c>
      <c r="H23" s="1216">
        <v>86.256</v>
      </c>
      <c r="I23" s="1216">
        <v>44.606000000000002</v>
      </c>
      <c r="J23" s="1216">
        <v>7.6820000000000004</v>
      </c>
      <c r="K23" s="1275">
        <v>3.2090000000000001</v>
      </c>
      <c r="N23" s="1286" t="s">
        <v>576</v>
      </c>
    </row>
    <row r="24" spans="2:23">
      <c r="B24" s="1274" t="s">
        <v>570</v>
      </c>
      <c r="C24" s="1216">
        <v>157.64099999999999</v>
      </c>
      <c r="D24" s="1216">
        <v>33.295999999999999</v>
      </c>
      <c r="E24" s="1216">
        <v>124.345</v>
      </c>
      <c r="F24" s="1216">
        <v>26.751999999999999</v>
      </c>
      <c r="G24" s="1216">
        <v>33.368000000000002</v>
      </c>
      <c r="H24" s="1216">
        <v>21.396000000000001</v>
      </c>
      <c r="I24" s="1216">
        <v>13.871</v>
      </c>
      <c r="J24" s="1216">
        <v>19.626999999999999</v>
      </c>
      <c r="K24" s="1275">
        <v>9.3309999999999995</v>
      </c>
    </row>
    <row r="25" spans="2:23">
      <c r="B25" s="1274" t="s">
        <v>546</v>
      </c>
      <c r="C25" s="1216">
        <v>156.089</v>
      </c>
      <c r="D25" s="1216">
        <v>25.658000000000001</v>
      </c>
      <c r="E25" s="1216">
        <v>130.43100000000001</v>
      </c>
      <c r="F25" s="1216">
        <v>6.3810000000000002</v>
      </c>
      <c r="G25" s="1216">
        <v>21.263000000000002</v>
      </c>
      <c r="H25" s="1216">
        <v>17.956</v>
      </c>
      <c r="I25" s="1216">
        <v>65.921999999999997</v>
      </c>
      <c r="J25" s="1216">
        <v>12.534000000000001</v>
      </c>
      <c r="K25" s="1275">
        <v>6.375</v>
      </c>
    </row>
    <row r="26" spans="2:23">
      <c r="B26" s="1274" t="s">
        <v>547</v>
      </c>
      <c r="C26" s="1216">
        <v>80.593999999999994</v>
      </c>
      <c r="D26" s="1216">
        <v>35.982999999999997</v>
      </c>
      <c r="E26" s="1216">
        <v>44.610999999999997</v>
      </c>
      <c r="F26" s="1216">
        <v>0.52600000000000002</v>
      </c>
      <c r="G26" s="1216">
        <v>0.65600000000000003</v>
      </c>
      <c r="H26" s="1216">
        <v>9.8859999999999992</v>
      </c>
      <c r="I26" s="1216">
        <v>3.3159999999999998</v>
      </c>
      <c r="J26" s="1216">
        <v>18.484000000000002</v>
      </c>
      <c r="K26" s="1275">
        <v>11.743</v>
      </c>
    </row>
    <row r="27" spans="2:23">
      <c r="B27" s="1274" t="s">
        <v>548</v>
      </c>
      <c r="C27" s="1216">
        <v>190.67500000000001</v>
      </c>
      <c r="D27" s="1216">
        <v>79.319000000000003</v>
      </c>
      <c r="E27" s="1216">
        <v>111.35599999999999</v>
      </c>
      <c r="F27" s="1216">
        <v>4.5940000000000003</v>
      </c>
      <c r="G27" s="1216">
        <v>12.333</v>
      </c>
      <c r="H27" s="1216">
        <v>2.621</v>
      </c>
      <c r="I27" s="1216">
        <v>2.3319999999999999</v>
      </c>
      <c r="J27" s="1216">
        <v>16.556999999999999</v>
      </c>
      <c r="K27" s="1275">
        <v>72.918999999999997</v>
      </c>
    </row>
    <row r="28" spans="2:23" ht="15.75" thickBot="1">
      <c r="B28" s="1276" t="s">
        <v>4</v>
      </c>
      <c r="C28" s="1277">
        <v>45644.21</v>
      </c>
      <c r="D28" s="1277">
        <v>7322.7550000000001</v>
      </c>
      <c r="E28" s="1277">
        <v>38321.455000000002</v>
      </c>
      <c r="F28" s="1277">
        <v>36521.641000000003</v>
      </c>
      <c r="G28" s="1277">
        <v>1163.807</v>
      </c>
      <c r="H28" s="1277">
        <v>195.96899999999999</v>
      </c>
      <c r="I28" s="1277">
        <v>199.71</v>
      </c>
      <c r="J28" s="1277">
        <v>132.88200000000001</v>
      </c>
      <c r="K28" s="1278">
        <v>107.446</v>
      </c>
    </row>
    <row r="29" spans="2:23">
      <c r="B29" s="1279"/>
      <c r="C29" s="1280"/>
      <c r="D29" s="1280"/>
      <c r="E29" s="1280"/>
      <c r="F29" s="1280"/>
      <c r="G29" s="1280"/>
      <c r="H29" s="1280"/>
      <c r="I29" s="1280"/>
      <c r="J29" s="1280"/>
      <c r="K29" s="1280"/>
    </row>
    <row r="30" spans="2:23" ht="15.75" thickBot="1"/>
    <row r="31" spans="2:23">
      <c r="B31" s="2246" t="s">
        <v>7</v>
      </c>
      <c r="C31" s="2247"/>
      <c r="D31" s="2247"/>
      <c r="E31" s="2247"/>
      <c r="F31" s="2247"/>
      <c r="G31" s="2247"/>
      <c r="H31" s="2247"/>
      <c r="I31" s="2247"/>
      <c r="J31" s="2247"/>
      <c r="K31" s="2248"/>
    </row>
    <row r="32" spans="2:23" ht="30" customHeight="1">
      <c r="B32" s="2249" t="s">
        <v>564</v>
      </c>
      <c r="C32" s="2250" t="s">
        <v>565</v>
      </c>
      <c r="D32" s="2250"/>
      <c r="E32" s="2250"/>
      <c r="F32" s="2251" t="s">
        <v>566</v>
      </c>
      <c r="G32" s="2251"/>
      <c r="H32" s="2251"/>
      <c r="I32" s="2251"/>
      <c r="J32" s="2251"/>
      <c r="K32" s="2252"/>
    </row>
    <row r="33" spans="2:14">
      <c r="B33" s="2249"/>
      <c r="C33" s="2250"/>
      <c r="D33" s="2250"/>
      <c r="E33" s="2250"/>
      <c r="F33" s="2253" t="s">
        <v>567</v>
      </c>
      <c r="G33" s="2253"/>
      <c r="H33" s="2253"/>
      <c r="I33" s="2253" t="s">
        <v>568</v>
      </c>
      <c r="J33" s="2253"/>
      <c r="K33" s="2254"/>
    </row>
    <row r="34" spans="2:14">
      <c r="B34" s="2249"/>
      <c r="C34" s="1271" t="s">
        <v>307</v>
      </c>
      <c r="D34" s="1272" t="s">
        <v>569</v>
      </c>
      <c r="E34" s="1271" t="s">
        <v>331</v>
      </c>
      <c r="F34" s="1272" t="s">
        <v>543</v>
      </c>
      <c r="G34" s="1272" t="s">
        <v>544</v>
      </c>
      <c r="H34" s="1272" t="s">
        <v>545</v>
      </c>
      <c r="I34" s="1272" t="s">
        <v>546</v>
      </c>
      <c r="J34" s="1272" t="s">
        <v>547</v>
      </c>
      <c r="K34" s="1273" t="s">
        <v>548</v>
      </c>
    </row>
    <row r="35" spans="2:14">
      <c r="B35" s="1274" t="s">
        <v>543</v>
      </c>
      <c r="C35" s="1217">
        <v>78507.192999999999</v>
      </c>
      <c r="D35" s="1217">
        <v>30084.153999999999</v>
      </c>
      <c r="E35" s="1217">
        <v>48423.038999999997</v>
      </c>
      <c r="F35" s="1217">
        <v>46290.625999999997</v>
      </c>
      <c r="G35" s="1217">
        <v>1234.6610000000001</v>
      </c>
      <c r="H35" s="1217">
        <v>215.16399999999999</v>
      </c>
      <c r="I35" s="1217">
        <v>240.90100000000001</v>
      </c>
      <c r="J35" s="1217">
        <v>259.66800000000001</v>
      </c>
      <c r="K35" s="1287">
        <v>182.01900000000001</v>
      </c>
    </row>
    <row r="36" spans="2:14">
      <c r="B36" s="1274" t="s">
        <v>544</v>
      </c>
      <c r="C36" s="1217">
        <v>2522.2440000000001</v>
      </c>
      <c r="D36" s="1217">
        <v>683.37900000000002</v>
      </c>
      <c r="E36" s="1217">
        <v>1838.865</v>
      </c>
      <c r="F36" s="1217">
        <v>758.95699999999999</v>
      </c>
      <c r="G36" s="1217">
        <v>607.17999999999995</v>
      </c>
      <c r="H36" s="1217">
        <v>129.51</v>
      </c>
      <c r="I36" s="1217">
        <v>89.236000000000004</v>
      </c>
      <c r="J36" s="1217">
        <v>101.929</v>
      </c>
      <c r="K36" s="1287">
        <v>152.053</v>
      </c>
    </row>
    <row r="37" spans="2:14">
      <c r="B37" s="1274" t="s">
        <v>570</v>
      </c>
      <c r="C37" s="1217">
        <v>433.57799999999997</v>
      </c>
      <c r="D37" s="1217">
        <v>122.127</v>
      </c>
      <c r="E37" s="1217">
        <v>311.45100000000002</v>
      </c>
      <c r="F37" s="1217">
        <v>72.819000000000003</v>
      </c>
      <c r="G37" s="1217">
        <v>87.058000000000007</v>
      </c>
      <c r="H37" s="1217">
        <v>70.578000000000003</v>
      </c>
      <c r="I37" s="1217">
        <v>20.361000000000001</v>
      </c>
      <c r="J37" s="1217">
        <v>19.628</v>
      </c>
      <c r="K37" s="1287">
        <v>41.006999999999998</v>
      </c>
    </row>
    <row r="38" spans="2:14">
      <c r="B38" s="1274" t="s">
        <v>546</v>
      </c>
      <c r="C38" s="1217">
        <v>477.935</v>
      </c>
      <c r="D38" s="1217">
        <v>93.837999999999994</v>
      </c>
      <c r="E38" s="1217">
        <v>384.09699999999998</v>
      </c>
      <c r="F38" s="1217">
        <v>37.72</v>
      </c>
      <c r="G38" s="1217">
        <v>22.509</v>
      </c>
      <c r="H38" s="1217">
        <v>35.784999999999997</v>
      </c>
      <c r="I38" s="1217">
        <v>90.132999999999996</v>
      </c>
      <c r="J38" s="1217">
        <v>45.802</v>
      </c>
      <c r="K38" s="1287">
        <v>152.148</v>
      </c>
      <c r="N38" s="1281"/>
    </row>
    <row r="39" spans="2:14">
      <c r="B39" s="1274" t="s">
        <v>547</v>
      </c>
      <c r="C39" s="1217">
        <v>423.14499999999998</v>
      </c>
      <c r="D39" s="1217">
        <v>74.649000000000001</v>
      </c>
      <c r="E39" s="1217">
        <v>348.49599999999998</v>
      </c>
      <c r="F39" s="1217">
        <v>7.7370000000000001</v>
      </c>
      <c r="G39" s="1217">
        <v>6.27</v>
      </c>
      <c r="H39" s="1217">
        <v>4.7560000000000002</v>
      </c>
      <c r="I39" s="1217">
        <v>9.2520000000000007</v>
      </c>
      <c r="J39" s="1217">
        <v>45.045000000000002</v>
      </c>
      <c r="K39" s="1287">
        <v>275.43599999999998</v>
      </c>
    </row>
    <row r="40" spans="2:14">
      <c r="B40" s="1274" t="s">
        <v>548</v>
      </c>
      <c r="C40" s="1217">
        <v>1304.06</v>
      </c>
      <c r="D40" s="1217">
        <v>1106.1300000000001</v>
      </c>
      <c r="E40" s="1217">
        <v>197.93</v>
      </c>
      <c r="F40" s="1217">
        <v>1.1299999999999999</v>
      </c>
      <c r="G40" s="1217">
        <v>4.2729999999999997</v>
      </c>
      <c r="H40" s="1217">
        <v>4.6660000000000004</v>
      </c>
      <c r="I40" s="1217">
        <v>1.5820000000000001</v>
      </c>
      <c r="J40" s="1217">
        <v>23.007999999999999</v>
      </c>
      <c r="K40" s="1287">
        <v>163.27099999999999</v>
      </c>
    </row>
    <row r="41" spans="2:14" ht="15.75" thickBot="1">
      <c r="B41" s="1276" t="s">
        <v>4</v>
      </c>
      <c r="C41" s="1277">
        <v>83668.154999999999</v>
      </c>
      <c r="D41" s="1277">
        <v>32164.276999999998</v>
      </c>
      <c r="E41" s="1277">
        <v>51503.877999999997</v>
      </c>
      <c r="F41" s="1277">
        <v>47168.989000000001</v>
      </c>
      <c r="G41" s="1277">
        <v>1961.951</v>
      </c>
      <c r="H41" s="1277">
        <v>460.459</v>
      </c>
      <c r="I41" s="1277">
        <v>451.46499999999997</v>
      </c>
      <c r="J41" s="1277">
        <v>495.08</v>
      </c>
      <c r="K41" s="1278">
        <v>965.93399999999997</v>
      </c>
    </row>
    <row r="42" spans="2:14">
      <c r="B42" s="1279"/>
      <c r="C42" s="1288"/>
      <c r="D42" s="1288"/>
      <c r="E42" s="1288"/>
      <c r="F42" s="1288"/>
      <c r="G42" s="1288"/>
      <c r="H42" s="1288"/>
      <c r="I42" s="1288"/>
      <c r="J42" s="1288"/>
      <c r="K42" s="1288"/>
    </row>
    <row r="43" spans="2:14">
      <c r="B43" s="1289"/>
      <c r="C43" s="1289"/>
      <c r="D43" s="1289"/>
      <c r="E43" s="1289"/>
      <c r="F43" s="1289"/>
      <c r="G43" s="1289"/>
      <c r="H43" s="1289"/>
      <c r="I43" s="1289"/>
      <c r="J43" s="1289"/>
      <c r="K43" s="1289"/>
    </row>
    <row r="44" spans="2:14" ht="15" customHeight="1"/>
  </sheetData>
  <mergeCells count="19">
    <mergeCell ref="B31:K31"/>
    <mergeCell ref="B32:B34"/>
    <mergeCell ref="C32:E33"/>
    <mergeCell ref="F32:K32"/>
    <mergeCell ref="F33:H33"/>
    <mergeCell ref="I33:K33"/>
    <mergeCell ref="B18:K18"/>
    <mergeCell ref="B19:B21"/>
    <mergeCell ref="C19:E20"/>
    <mergeCell ref="F19:K19"/>
    <mergeCell ref="F20:H20"/>
    <mergeCell ref="I20:K20"/>
    <mergeCell ref="B3:K3"/>
    <mergeCell ref="B5:K5"/>
    <mergeCell ref="B6:B8"/>
    <mergeCell ref="C6:E7"/>
    <mergeCell ref="F6:K6"/>
    <mergeCell ref="F7:H7"/>
    <mergeCell ref="I7:K7"/>
  </mergeCells>
  <pageMargins left="0.70866141732283472" right="0.70866141732283472" top="0.74803149606299213" bottom="0.74803149606299213" header="0.31496062992125984" footer="0.31496062992125984"/>
  <pageSetup paperSize="9" scale="62"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9"/>
  <sheetViews>
    <sheetView workbookViewId="0">
      <selection activeCell="G22" sqref="B1:G22"/>
    </sheetView>
  </sheetViews>
  <sheetFormatPr defaultColWidth="24" defaultRowHeight="14.25"/>
  <cols>
    <col min="1" max="1" width="4.85546875" style="1290" customWidth="1"/>
    <col min="2" max="2" width="56.5703125" style="1290" customWidth="1"/>
    <col min="3" max="3" width="14" style="1290" customWidth="1"/>
    <col min="4" max="4" width="13.140625" style="1290" customWidth="1"/>
    <col min="5" max="6" width="13.7109375" style="1290" customWidth="1"/>
    <col min="7" max="7" width="13" style="1290" customWidth="1"/>
    <col min="8" max="8" width="12.85546875" style="1292" customWidth="1"/>
    <col min="9" max="9" width="7.28515625" style="1290" bestFit="1" customWidth="1"/>
    <col min="10" max="16384" width="24" style="1290"/>
  </cols>
  <sheetData>
    <row r="1" spans="2:10">
      <c r="D1" s="1291"/>
      <c r="E1" s="1270"/>
      <c r="G1" s="1270" t="s">
        <v>577</v>
      </c>
    </row>
    <row r="3" spans="2:10" ht="19.5" customHeight="1">
      <c r="B3" s="2264" t="s">
        <v>578</v>
      </c>
      <c r="C3" s="2264"/>
      <c r="D3" s="2264"/>
      <c r="E3" s="2264"/>
      <c r="F3" s="2264"/>
      <c r="G3" s="2264"/>
    </row>
    <row r="4" spans="2:10" ht="15" thickBot="1">
      <c r="H4" s="1290"/>
    </row>
    <row r="5" spans="2:10" ht="15" thickBot="1">
      <c r="B5" s="1193" t="s">
        <v>579</v>
      </c>
      <c r="C5" s="1293" t="s">
        <v>580</v>
      </c>
      <c r="D5" s="1293" t="s">
        <v>581</v>
      </c>
      <c r="E5" s="1294" t="s">
        <v>582</v>
      </c>
      <c r="F5" s="1295" t="s">
        <v>307</v>
      </c>
      <c r="G5" s="1295" t="s">
        <v>331</v>
      </c>
      <c r="H5" s="1290"/>
    </row>
    <row r="6" spans="2:10" s="1296" customFormat="1">
      <c r="B6" s="1297" t="s">
        <v>583</v>
      </c>
      <c r="C6" s="1298">
        <v>7.5313668761088082E-2</v>
      </c>
      <c r="D6" s="1298">
        <v>4.7908797394398017E-2</v>
      </c>
      <c r="E6" s="1299">
        <v>4.6117814886963759E-2</v>
      </c>
      <c r="F6" s="1299">
        <v>4.1843041370273663E-2</v>
      </c>
      <c r="G6" s="1300">
        <v>3.2999381224000451E-2</v>
      </c>
    </row>
    <row r="7" spans="2:10" s="1296" customFormat="1" ht="28.5" customHeight="1">
      <c r="B7" s="1301" t="s">
        <v>584</v>
      </c>
      <c r="C7" s="1302">
        <v>0.10263309212546463</v>
      </c>
      <c r="D7" s="1302">
        <v>6.5267809646671546E-2</v>
      </c>
      <c r="E7" s="1303">
        <v>6.1289556966665742E-2</v>
      </c>
      <c r="F7" s="1303">
        <v>5.5899599130161418E-2</v>
      </c>
      <c r="G7" s="1304">
        <v>4.6396972739923874E-2</v>
      </c>
    </row>
    <row r="8" spans="2:10" s="1296" customFormat="1">
      <c r="B8" s="1301" t="s">
        <v>585</v>
      </c>
      <c r="C8" s="1302">
        <v>8.4900759935524789E-2</v>
      </c>
      <c r="D8" s="1302">
        <v>5.4628309172807699E-2</v>
      </c>
      <c r="E8" s="1303">
        <v>5.1265943841731665E-2</v>
      </c>
      <c r="F8" s="1303">
        <v>4.8091490014501095E-2</v>
      </c>
      <c r="G8" s="1304">
        <v>3.8274839992766201E-2</v>
      </c>
    </row>
    <row r="9" spans="2:10" s="1296" customFormat="1" ht="25.5">
      <c r="B9" s="1301" t="s">
        <v>586</v>
      </c>
      <c r="C9" s="1302">
        <v>0.11526610049098118</v>
      </c>
      <c r="D9" s="1302">
        <v>7.4173648028105998E-2</v>
      </c>
      <c r="E9" s="1303">
        <v>6.8075897469208266E-2</v>
      </c>
      <c r="F9" s="1303">
        <v>6.4086039451837482E-2</v>
      </c>
      <c r="G9" s="1304">
        <v>5.3780594069428742E-2</v>
      </c>
    </row>
    <row r="10" spans="2:10" s="1296" customFormat="1">
      <c r="B10" s="1301" t="s">
        <v>587</v>
      </c>
      <c r="C10" s="1302">
        <v>5.7066430355428049E-2</v>
      </c>
      <c r="D10" s="1302">
        <v>3.0627304342703957E-2</v>
      </c>
      <c r="E10" s="1303">
        <v>2.8878319617290281E-2</v>
      </c>
      <c r="F10" s="1303">
        <v>2.3409981446818426E-2</v>
      </c>
      <c r="G10" s="1304">
        <v>1.58682385086782E-2</v>
      </c>
    </row>
    <row r="11" spans="2:10" s="1296" customFormat="1" ht="25.5">
      <c r="B11" s="1301" t="s">
        <v>588</v>
      </c>
      <c r="C11" s="1302">
        <v>0.88707885321972002</v>
      </c>
      <c r="D11" s="1302">
        <v>0.87699579430229835</v>
      </c>
      <c r="E11" s="1303">
        <v>0.89957994393585694</v>
      </c>
      <c r="F11" s="1303">
        <v>0.87007163549427713</v>
      </c>
      <c r="G11" s="1304">
        <v>0.86216901834827275</v>
      </c>
    </row>
    <row r="12" spans="2:10" s="1296" customFormat="1" ht="29.25" customHeight="1">
      <c r="B12" s="1301" t="s">
        <v>589</v>
      </c>
      <c r="C12" s="1305">
        <v>1.084164764479282</v>
      </c>
      <c r="D12" s="1305">
        <v>1.148671665006481</v>
      </c>
      <c r="E12" s="1303">
        <v>1.1065667455494359</v>
      </c>
      <c r="F12" s="1303">
        <v>1.1894789882795949</v>
      </c>
      <c r="G12" s="1304">
        <v>1.0962036226913776</v>
      </c>
    </row>
    <row r="13" spans="2:10" s="1296" customFormat="1" ht="38.25">
      <c r="B13" s="1301" t="s">
        <v>590</v>
      </c>
      <c r="C13" s="1305">
        <v>0.86664498133614187</v>
      </c>
      <c r="D13" s="1305">
        <v>0.8091741593928482</v>
      </c>
      <c r="E13" s="1303">
        <v>0.77242473802489375</v>
      </c>
      <c r="F13" s="1303">
        <v>0.76275480545156005</v>
      </c>
      <c r="G13" s="1304">
        <v>0.67726593495021503</v>
      </c>
    </row>
    <row r="14" spans="2:10" s="1296" customFormat="1">
      <c r="B14" s="1301" t="s">
        <v>591</v>
      </c>
      <c r="C14" s="1305">
        <v>0.81406078230557621</v>
      </c>
      <c r="D14" s="1305">
        <v>0.51590970822757098</v>
      </c>
      <c r="E14" s="1303">
        <v>0.45724555904173597</v>
      </c>
      <c r="F14" s="1303">
        <v>0.40477911356353047</v>
      </c>
      <c r="G14" s="1304">
        <v>0.3335993174591681</v>
      </c>
      <c r="J14" s="1306"/>
    </row>
    <row r="15" spans="2:10" s="1296" customFormat="1">
      <c r="B15" s="1301" t="s">
        <v>592</v>
      </c>
      <c r="C15" s="1305">
        <v>0.54717464217994793</v>
      </c>
      <c r="D15" s="1305">
        <v>0.28924427310496542</v>
      </c>
      <c r="E15" s="1303">
        <v>0.25756843981555172</v>
      </c>
      <c r="F15" s="1303">
        <v>0.19703872263348979</v>
      </c>
      <c r="G15" s="1304">
        <v>0.13830583058674603</v>
      </c>
    </row>
    <row r="16" spans="2:10" s="1296" customFormat="1" ht="25.5">
      <c r="B16" s="1301" t="s">
        <v>593</v>
      </c>
      <c r="C16" s="1305">
        <v>-5.2683857835140679E-2</v>
      </c>
      <c r="D16" s="1305">
        <v>-5.5307001406004766E-2</v>
      </c>
      <c r="E16" s="1303">
        <v>-3.705765338168631E-2</v>
      </c>
      <c r="F16" s="1303">
        <v>-5.1816256807674016E-2</v>
      </c>
      <c r="G16" s="1304">
        <v>-2.3580899171131552E-2</v>
      </c>
    </row>
    <row r="17" spans="2:15" s="1296" customFormat="1" ht="38.25">
      <c r="B17" s="1301" t="s">
        <v>594</v>
      </c>
      <c r="C17" s="1305">
        <v>8.3158285678346433E-2</v>
      </c>
      <c r="D17" s="1305">
        <v>7.098867853737767E-2</v>
      </c>
      <c r="E17" s="1303">
        <v>7.9137306230372934E-2</v>
      </c>
      <c r="F17" s="1303">
        <v>6.4878739530574103E-2</v>
      </c>
      <c r="G17" s="1304">
        <v>7.9106786565018697E-2</v>
      </c>
      <c r="J17" s="1307"/>
    </row>
    <row r="18" spans="2:15" s="1296" customFormat="1" ht="38.25">
      <c r="B18" s="1301" t="s">
        <v>595</v>
      </c>
      <c r="C18" s="1305">
        <v>0.19067131111246988</v>
      </c>
      <c r="D18" s="1305">
        <v>0.16335540565603177</v>
      </c>
      <c r="E18" s="1308">
        <v>0.14637939862530538</v>
      </c>
      <c r="F18" s="1308">
        <v>0.14827767019223498</v>
      </c>
      <c r="G18" s="1309">
        <v>0.137273187208694</v>
      </c>
    </row>
    <row r="19" spans="2:15" s="1296" customFormat="1">
      <c r="B19" s="1199" t="s">
        <v>596</v>
      </c>
      <c r="C19" s="1310">
        <v>0.1031444988064335</v>
      </c>
      <c r="D19" s="1310">
        <v>6.2866140982279439E-2</v>
      </c>
      <c r="E19" s="1311">
        <v>6.0984446001556634E-2</v>
      </c>
      <c r="F19" s="1311">
        <v>5.0360929923004359E-2</v>
      </c>
      <c r="G19" s="1312">
        <v>4.6247113465353755E-2</v>
      </c>
    </row>
    <row r="20" spans="2:15" s="1296" customFormat="1" ht="25.5">
      <c r="B20" s="1199" t="s">
        <v>597</v>
      </c>
      <c r="C20" s="1305">
        <v>0.10754056299826366</v>
      </c>
      <c r="D20" s="1305">
        <v>6.5811093726405923E-2</v>
      </c>
      <c r="E20" s="1303">
        <v>6.3440073575090947E-2</v>
      </c>
      <c r="F20" s="1303">
        <v>5.1888974064799552E-2</v>
      </c>
      <c r="G20" s="1304">
        <v>4.75280974194301E-2</v>
      </c>
      <c r="J20" s="1290"/>
      <c r="K20" s="1290"/>
      <c r="L20" s="1290"/>
      <c r="M20" s="1290"/>
      <c r="N20" s="1290"/>
    </row>
    <row r="21" spans="2:15" s="1296" customFormat="1" ht="26.25" thickBot="1">
      <c r="B21" s="1313" t="s">
        <v>598</v>
      </c>
      <c r="C21" s="1314">
        <v>0.10249080813755776</v>
      </c>
      <c r="D21" s="1315">
        <v>0.1001855687917106</v>
      </c>
      <c r="E21" s="1316">
        <v>0.1094520167447904</v>
      </c>
      <c r="F21" s="1316">
        <v>0.11310450253145589</v>
      </c>
      <c r="G21" s="1317">
        <v>7.3853419206784801E-2</v>
      </c>
      <c r="I21" s="1292"/>
      <c r="J21" s="1290"/>
      <c r="K21" s="1290"/>
      <c r="L21" s="1290"/>
      <c r="M21" s="1290"/>
      <c r="N21" s="1290"/>
      <c r="O21" s="1290"/>
    </row>
    <row r="22" spans="2:15">
      <c r="G22" s="1296"/>
    </row>
    <row r="23" spans="2:15">
      <c r="C23" s="1318"/>
      <c r="D23" s="1319"/>
    </row>
    <row r="24" spans="2:15">
      <c r="B24" s="1320"/>
      <c r="C24" s="1321"/>
      <c r="D24" s="1321"/>
    </row>
    <row r="25" spans="2:15">
      <c r="B25" s="1320"/>
      <c r="C25" s="1321"/>
      <c r="D25" s="1321"/>
    </row>
    <row r="26" spans="2:15">
      <c r="B26" s="1320"/>
      <c r="C26" s="1321"/>
      <c r="D26" s="1321"/>
    </row>
    <row r="27" spans="2:15">
      <c r="B27" s="1320"/>
      <c r="C27" s="1321"/>
      <c r="D27" s="1321"/>
      <c r="E27" s="1322"/>
      <c r="F27" s="1322"/>
    </row>
    <row r="28" spans="2:15">
      <c r="B28" s="1320"/>
      <c r="C28" s="1321"/>
      <c r="D28" s="1321"/>
    </row>
    <row r="29" spans="2:15">
      <c r="B29" s="1320"/>
      <c r="C29" s="1321"/>
      <c r="D29" s="1321"/>
    </row>
    <row r="30" spans="2:15">
      <c r="B30" s="1320"/>
      <c r="C30" s="1321"/>
      <c r="D30" s="1321"/>
    </row>
    <row r="31" spans="2:15">
      <c r="B31" s="1320"/>
      <c r="C31" s="1321"/>
      <c r="D31" s="1321"/>
    </row>
    <row r="32" spans="2:15">
      <c r="B32" s="1320"/>
      <c r="C32" s="1321"/>
      <c r="D32" s="1321"/>
    </row>
    <row r="33" spans="2:6">
      <c r="B33" s="1320"/>
      <c r="C33" s="1321"/>
      <c r="D33" s="1321"/>
    </row>
    <row r="34" spans="2:6">
      <c r="B34" s="1320"/>
      <c r="C34" s="1321"/>
      <c r="D34" s="1321"/>
    </row>
    <row r="35" spans="2:6">
      <c r="B35" s="1320"/>
      <c r="C35" s="1321"/>
    </row>
    <row r="36" spans="2:6">
      <c r="B36" s="1320"/>
      <c r="C36" s="1321"/>
      <c r="D36" s="1321"/>
      <c r="E36" s="1322"/>
      <c r="F36" s="1322"/>
    </row>
    <row r="37" spans="2:6">
      <c r="B37" s="1320"/>
      <c r="C37" s="1321"/>
      <c r="D37" s="1321"/>
    </row>
    <row r="38" spans="2:6">
      <c r="B38" s="1320"/>
      <c r="C38" s="1321"/>
      <c r="D38" s="1321"/>
    </row>
    <row r="39" spans="2:6">
      <c r="B39" s="1320"/>
      <c r="C39" s="1321"/>
      <c r="D39" s="1321"/>
    </row>
    <row r="40" spans="2:6">
      <c r="B40" s="1320"/>
      <c r="C40" s="1321"/>
      <c r="D40" s="1321"/>
    </row>
    <row r="41" spans="2:6">
      <c r="B41" s="1320"/>
      <c r="C41" s="1321"/>
    </row>
    <row r="42" spans="2:6">
      <c r="B42" s="1320"/>
      <c r="C42" s="1321"/>
      <c r="D42" s="1321"/>
    </row>
    <row r="43" spans="2:6">
      <c r="B43" s="1320"/>
      <c r="C43" s="1321"/>
      <c r="D43" s="1321"/>
    </row>
    <row r="44" spans="2:6">
      <c r="B44" s="1320"/>
      <c r="C44" s="1321"/>
      <c r="D44" s="1321"/>
    </row>
    <row r="45" spans="2:6">
      <c r="B45" s="1320"/>
      <c r="C45" s="1321"/>
      <c r="D45" s="1321"/>
    </row>
    <row r="46" spans="2:6">
      <c r="D46" s="1323"/>
    </row>
    <row r="47" spans="2:6">
      <c r="E47" s="1324"/>
      <c r="F47" s="1324"/>
    </row>
    <row r="48" spans="2:6">
      <c r="B48" s="1320"/>
      <c r="C48" s="1324"/>
      <c r="D48" s="1324"/>
    </row>
    <row r="49" spans="2:4">
      <c r="B49" s="1320"/>
      <c r="C49" s="1324"/>
      <c r="D49" s="1324"/>
    </row>
    <row r="50" spans="2:4">
      <c r="B50" s="1320"/>
    </row>
    <row r="51" spans="2:4">
      <c r="B51" s="1320"/>
    </row>
    <row r="53" spans="2:4">
      <c r="B53" s="1320"/>
    </row>
    <row r="54" spans="2:4">
      <c r="B54" s="1320"/>
    </row>
    <row r="55" spans="2:4">
      <c r="B55" s="1320"/>
    </row>
    <row r="57" spans="2:4">
      <c r="B57" s="1320"/>
    </row>
    <row r="58" spans="2:4">
      <c r="B58" s="1320"/>
    </row>
    <row r="59" spans="2:4">
      <c r="B59" s="1320"/>
    </row>
  </sheetData>
  <mergeCells count="1">
    <mergeCell ref="B3:G3"/>
  </mergeCells>
  <pageMargins left="0.70866141732283472" right="0.70866141732283472" top="0.74803149606299213" bottom="0.74803149606299213" header="0.31496062992125984" footer="0.31496062992125984"/>
  <pageSetup paperSize="9" scale="7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8"/>
  <sheetViews>
    <sheetView workbookViewId="0"/>
  </sheetViews>
  <sheetFormatPr defaultColWidth="9.140625" defaultRowHeight="14.25"/>
  <cols>
    <col min="1" max="1" width="2.85546875" style="1325" customWidth="1"/>
    <col min="2" max="2" width="56.7109375" style="1325" customWidth="1"/>
    <col min="3" max="3" width="11.5703125" style="1325" customWidth="1"/>
    <col min="4" max="4" width="11.28515625" style="1325" bestFit="1" customWidth="1"/>
    <col min="5" max="8" width="11.28515625" style="1325" customWidth="1"/>
    <col min="9" max="9" width="11.28515625" style="1325" bestFit="1" customWidth="1"/>
    <col min="10" max="12" width="11.28515625" style="1325" customWidth="1"/>
    <col min="13" max="14" width="11.28515625" style="1325" bestFit="1" customWidth="1"/>
    <col min="15" max="16" width="11.28515625" style="1325" customWidth="1"/>
    <col min="17" max="17" width="11.28515625" style="1325" bestFit="1" customWidth="1"/>
    <col min="18" max="16384" width="9.140625" style="1325"/>
  </cols>
  <sheetData>
    <row r="1" spans="2:17">
      <c r="N1" s="2265" t="s">
        <v>599</v>
      </c>
      <c r="O1" s="2265"/>
      <c r="P1" s="2265"/>
      <c r="Q1" s="2265"/>
    </row>
    <row r="2" spans="2:17">
      <c r="M2" s="1326"/>
      <c r="N2" s="1326"/>
      <c r="O2" s="1326"/>
      <c r="P2" s="1326"/>
      <c r="Q2" s="1326"/>
    </row>
    <row r="3" spans="2:17">
      <c r="B3" s="2266" t="s">
        <v>600</v>
      </c>
      <c r="C3" s="2266"/>
      <c r="D3" s="2266"/>
      <c r="E3" s="2266"/>
      <c r="F3" s="2266"/>
      <c r="G3" s="2266"/>
      <c r="H3" s="2266"/>
      <c r="I3" s="2266"/>
      <c r="J3" s="2266"/>
      <c r="K3" s="2266"/>
      <c r="L3" s="2266"/>
      <c r="M3" s="2266"/>
      <c r="N3" s="2266"/>
      <c r="O3" s="2266"/>
      <c r="P3" s="2266"/>
      <c r="Q3" s="2266"/>
    </row>
    <row r="4" spans="2:17" ht="15" thickBot="1"/>
    <row r="5" spans="2:17" ht="15" thickBot="1">
      <c r="B5" s="2267" t="s">
        <v>579</v>
      </c>
      <c r="C5" s="2269" t="s">
        <v>486</v>
      </c>
      <c r="D5" s="2269"/>
      <c r="E5" s="2269"/>
      <c r="F5" s="2269"/>
      <c r="G5" s="2270"/>
      <c r="H5" s="2271" t="s">
        <v>487</v>
      </c>
      <c r="I5" s="2271"/>
      <c r="J5" s="2271"/>
      <c r="K5" s="2271"/>
      <c r="L5" s="2272"/>
      <c r="M5" s="2271" t="s">
        <v>488</v>
      </c>
      <c r="N5" s="2271"/>
      <c r="O5" s="2271"/>
      <c r="P5" s="2271"/>
      <c r="Q5" s="2272"/>
    </row>
    <row r="6" spans="2:17" ht="15" thickBot="1">
      <c r="B6" s="2268"/>
      <c r="C6" s="1327" t="s">
        <v>580</v>
      </c>
      <c r="D6" s="1328" t="s">
        <v>581</v>
      </c>
      <c r="E6" s="1328" t="s">
        <v>582</v>
      </c>
      <c r="F6" s="1328" t="s">
        <v>307</v>
      </c>
      <c r="G6" s="1329" t="s">
        <v>331</v>
      </c>
      <c r="H6" s="1327" t="s">
        <v>580</v>
      </c>
      <c r="I6" s="1328" t="s">
        <v>581</v>
      </c>
      <c r="J6" s="1328" t="s">
        <v>582</v>
      </c>
      <c r="K6" s="1328" t="s">
        <v>307</v>
      </c>
      <c r="L6" s="1329" t="s">
        <v>331</v>
      </c>
      <c r="M6" s="1327" t="s">
        <v>580</v>
      </c>
      <c r="N6" s="1328" t="s">
        <v>581</v>
      </c>
      <c r="O6" s="1328" t="s">
        <v>582</v>
      </c>
      <c r="P6" s="1328" t="s">
        <v>307</v>
      </c>
      <c r="Q6" s="1329" t="s">
        <v>331</v>
      </c>
    </row>
    <row r="7" spans="2:17">
      <c r="B7" s="1330" t="s">
        <v>601</v>
      </c>
      <c r="C7" s="1331">
        <v>0.56176903975472592</v>
      </c>
      <c r="D7" s="1332">
        <v>0.5668840825582997</v>
      </c>
      <c r="E7" s="1332">
        <v>0.58638702953691868</v>
      </c>
      <c r="F7" s="1332">
        <v>0.59824868440245604</v>
      </c>
      <c r="G7" s="1333">
        <v>0.58937359697777691</v>
      </c>
      <c r="H7" s="1331">
        <v>0.16941082957626999</v>
      </c>
      <c r="I7" s="1332">
        <v>0.17768915217596262</v>
      </c>
      <c r="J7" s="1332">
        <v>0.17418564991300184</v>
      </c>
      <c r="K7" s="1332">
        <v>0.17704893664212495</v>
      </c>
      <c r="L7" s="1333">
        <v>0.17761461330485401</v>
      </c>
      <c r="M7" s="1331">
        <v>0.26882013066900406</v>
      </c>
      <c r="N7" s="1332">
        <v>0.25542676526573771</v>
      </c>
      <c r="O7" s="1332">
        <v>0.23942732055007948</v>
      </c>
      <c r="P7" s="1332">
        <v>0.22470237895541903</v>
      </c>
      <c r="Q7" s="1333">
        <v>0.23301178971736908</v>
      </c>
    </row>
    <row r="8" spans="2:17">
      <c r="B8" s="1330" t="s">
        <v>583</v>
      </c>
      <c r="C8" s="1334">
        <v>7.3667650163735818E-2</v>
      </c>
      <c r="D8" s="1335">
        <v>4.6792119860168763E-2</v>
      </c>
      <c r="E8" s="1335">
        <v>4.9697492960711215E-2</v>
      </c>
      <c r="F8" s="1335">
        <v>4.8595777954837979E-2</v>
      </c>
      <c r="G8" s="1336">
        <v>3.9098315740559601E-2</v>
      </c>
      <c r="H8" s="1334">
        <v>0.11655160443521791</v>
      </c>
      <c r="I8" s="1335">
        <v>7.3941340410704159E-2</v>
      </c>
      <c r="J8" s="1335">
        <v>5.0478555332307815E-2</v>
      </c>
      <c r="K8" s="1335">
        <v>3.6641475761718452E-2</v>
      </c>
      <c r="L8" s="1336">
        <v>2.9441290293843108E-2</v>
      </c>
      <c r="M8" s="1334">
        <v>7.3667650163735818E-2</v>
      </c>
      <c r="N8" s="1335">
        <v>3.2277413682934401E-2</v>
      </c>
      <c r="O8" s="1335">
        <v>3.4178261813531396E-2</v>
      </c>
      <c r="P8" s="1335">
        <v>2.7962974178898821E-2</v>
      </c>
      <c r="Q8" s="1336">
        <v>2.0285080232250473E-2</v>
      </c>
    </row>
    <row r="9" spans="2:17">
      <c r="B9" s="1330" t="s">
        <v>602</v>
      </c>
      <c r="C9" s="1334">
        <v>8.4488131168223166E-2</v>
      </c>
      <c r="D9" s="1335">
        <v>5.2740142301310217E-2</v>
      </c>
      <c r="E9" s="1335">
        <v>5.3092440252743983E-2</v>
      </c>
      <c r="F9" s="1335">
        <v>5.5989423683490885E-2</v>
      </c>
      <c r="G9" s="1336">
        <v>4.5485731660323776E-2</v>
      </c>
      <c r="H9" s="1334">
        <v>0.12938874430375807</v>
      </c>
      <c r="I9" s="1335">
        <v>8.4111506742330922E-2</v>
      </c>
      <c r="J9" s="1335">
        <v>5.6118190986614067E-2</v>
      </c>
      <c r="K9" s="1335">
        <v>4.1940713239456168E-2</v>
      </c>
      <c r="L9" s="1336">
        <v>3.600397507217501E-2</v>
      </c>
      <c r="M9" s="1334">
        <v>8.4488131168223166E-2</v>
      </c>
      <c r="N9" s="1335">
        <v>3.8308670036468907E-2</v>
      </c>
      <c r="O9" s="1335">
        <v>4.3262573036007765E-2</v>
      </c>
      <c r="P9" s="1335">
        <v>3.1910353186628021E-2</v>
      </c>
      <c r="Q9" s="1336">
        <v>2.1766789608479595E-2</v>
      </c>
    </row>
    <row r="10" spans="2:17">
      <c r="B10" s="1330" t="s">
        <v>587</v>
      </c>
      <c r="C10" s="1334">
        <v>5.2981094942548781E-2</v>
      </c>
      <c r="D10" s="1335">
        <v>2.8562421084253043E-2</v>
      </c>
      <c r="E10" s="1335">
        <v>3.1069243367644963E-2</v>
      </c>
      <c r="F10" s="1335">
        <v>2.7488970978614521E-2</v>
      </c>
      <c r="G10" s="1336">
        <v>1.954272279868818E-2</v>
      </c>
      <c r="H10" s="1334">
        <v>9.7111035242121599E-2</v>
      </c>
      <c r="I10" s="1335">
        <v>5.4403274185879501E-2</v>
      </c>
      <c r="J10" s="1335">
        <v>3.3673425832675484E-2</v>
      </c>
      <c r="K10" s="1335">
        <v>1.7251876970652068E-2</v>
      </c>
      <c r="L10" s="1336">
        <v>1.0684656490311127E-2</v>
      </c>
      <c r="M10" s="1334">
        <v>5.2981094942548781E-2</v>
      </c>
      <c r="N10" s="1335">
        <v>1.8670129577323717E-2</v>
      </c>
      <c r="O10" s="1335">
        <v>2.0023991892406879E-2</v>
      </c>
      <c r="P10" s="1335">
        <v>1.7402193375647735E-2</v>
      </c>
      <c r="Q10" s="1336">
        <v>1.0525315265071816E-2</v>
      </c>
    </row>
    <row r="11" spans="2:17" ht="25.5">
      <c r="B11" s="1330" t="s">
        <v>597</v>
      </c>
      <c r="C11" s="1334">
        <v>0.106</v>
      </c>
      <c r="D11" s="1335">
        <v>6.7802627962427822E-2</v>
      </c>
      <c r="E11" s="1335">
        <v>6.7142659570771687E-2</v>
      </c>
      <c r="F11" s="1335">
        <v>6.3757729351892681E-2</v>
      </c>
      <c r="G11" s="1336">
        <v>6.192316318450751E-2</v>
      </c>
      <c r="H11" s="1334">
        <v>0.115</v>
      </c>
      <c r="I11" s="1335">
        <v>7.4329672151592641E-2</v>
      </c>
      <c r="J11" s="1335">
        <v>4.9854666124280772E-2</v>
      </c>
      <c r="K11" s="1335">
        <v>2.8669692804783951E-2</v>
      </c>
      <c r="L11" s="1336">
        <v>2.2101095747481425E-2</v>
      </c>
      <c r="M11" s="1334">
        <v>0.106</v>
      </c>
      <c r="N11" s="1335">
        <v>5.3655315526727004E-2</v>
      </c>
      <c r="O11" s="1335">
        <v>7.2019671120847853E-2</v>
      </c>
      <c r="P11" s="1335">
        <v>4.5849370995051555E-2</v>
      </c>
      <c r="Q11" s="1336">
        <v>3.8673558140257205E-2</v>
      </c>
    </row>
    <row r="12" spans="2:17" ht="25.5">
      <c r="B12" s="1330" t="s">
        <v>603</v>
      </c>
      <c r="C12" s="1334">
        <v>0.87192898156377918</v>
      </c>
      <c r="D12" s="1335">
        <v>0.88722020492171316</v>
      </c>
      <c r="E12" s="1335">
        <v>0.93605591915023523</v>
      </c>
      <c r="F12" s="1335">
        <v>0.86794567183885829</v>
      </c>
      <c r="G12" s="1336">
        <v>0.85957319610765359</v>
      </c>
      <c r="H12" s="1334">
        <v>0.90078627057077565</v>
      </c>
      <c r="I12" s="1335">
        <v>0.8790870984777116</v>
      </c>
      <c r="J12" s="1335">
        <v>0.8995043219470229</v>
      </c>
      <c r="K12" s="1335">
        <v>0.8736493238090095</v>
      </c>
      <c r="L12" s="1336">
        <v>0.81772332734993614</v>
      </c>
      <c r="M12" s="1334">
        <v>0.87192898156377918</v>
      </c>
      <c r="N12" s="1335">
        <v>0.84256158337543696</v>
      </c>
      <c r="O12" s="1335">
        <v>0.79001916471968903</v>
      </c>
      <c r="P12" s="1335">
        <v>0.87629785904772295</v>
      </c>
      <c r="Q12" s="1336">
        <v>0.93192797822367435</v>
      </c>
    </row>
    <row r="13" spans="2:17" ht="25.5">
      <c r="B13" s="1330" t="s">
        <v>604</v>
      </c>
      <c r="C13" s="1334">
        <v>1.2026941150868375</v>
      </c>
      <c r="D13" s="1335">
        <v>1.2177757414949297</v>
      </c>
      <c r="E13" s="1335">
        <v>1.21994263814724</v>
      </c>
      <c r="F13" s="1335">
        <v>1.2391209129024687</v>
      </c>
      <c r="G13" s="1336">
        <v>1.0835454328569953</v>
      </c>
      <c r="H13" s="1334">
        <v>1.0189187133826052</v>
      </c>
      <c r="I13" s="1335">
        <v>1.1178253266961573</v>
      </c>
      <c r="J13" s="1335">
        <v>1.139669516241506</v>
      </c>
      <c r="K13" s="1335">
        <v>1.4447130858302908</v>
      </c>
      <c r="L13" s="1336">
        <v>1.7075664517285392</v>
      </c>
      <c r="M13" s="1334">
        <v>1.2338435120412183</v>
      </c>
      <c r="N13" s="1335">
        <v>1.4130104038683073</v>
      </c>
      <c r="O13" s="1335">
        <v>1.1161979992850362</v>
      </c>
      <c r="P13" s="1335">
        <v>1.3939628638696309</v>
      </c>
      <c r="Q13" s="1336">
        <v>1.3724053031576822</v>
      </c>
    </row>
    <row r="14" spans="2:17" ht="39" thickBot="1">
      <c r="B14" s="1337" t="s">
        <v>605</v>
      </c>
      <c r="C14" s="1338">
        <v>0.85372164746917312</v>
      </c>
      <c r="D14" s="1339">
        <v>0.77539618464955085</v>
      </c>
      <c r="E14" s="1339">
        <v>0.78933984710422422</v>
      </c>
      <c r="F14" s="1339">
        <v>0.77487016246419549</v>
      </c>
      <c r="G14" s="1340">
        <v>0.67117662789632004</v>
      </c>
      <c r="H14" s="1338">
        <v>0.87953208477233913</v>
      </c>
      <c r="I14" s="1339">
        <v>0.86569370392107847</v>
      </c>
      <c r="J14" s="1339">
        <v>0.79223709854656954</v>
      </c>
      <c r="K14" s="1339">
        <v>0.7079189748460003</v>
      </c>
      <c r="L14" s="1340">
        <v>0.73459024897268121</v>
      </c>
      <c r="M14" s="1338">
        <v>0.88648689373320755</v>
      </c>
      <c r="N14" s="1339">
        <v>0.82304555829519754</v>
      </c>
      <c r="O14" s="1339">
        <v>0.69538435294525303</v>
      </c>
      <c r="P14" s="1339">
        <v>0.75478244442274511</v>
      </c>
      <c r="Q14" s="1340">
        <v>0.72652409400186069</v>
      </c>
    </row>
    <row r="18" spans="4:8">
      <c r="D18" s="1341"/>
      <c r="E18" s="1341"/>
      <c r="F18" s="1341"/>
      <c r="G18" s="1341"/>
      <c r="H18" s="1341"/>
    </row>
  </sheetData>
  <mergeCells count="6">
    <mergeCell ref="N1:Q1"/>
    <mergeCell ref="B3:Q3"/>
    <mergeCell ref="B5:B6"/>
    <mergeCell ref="C5:G5"/>
    <mergeCell ref="H5:L5"/>
    <mergeCell ref="M5:Q5"/>
  </mergeCells>
  <pageMargins left="0.70866141732283472" right="0.70866141732283472" top="0.74803149606299213" bottom="0.74803149606299213" header="0.31496062992125984" footer="0.31496062992125984"/>
  <pageSetup paperSize="9" scale="57"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workbookViewId="0"/>
  </sheetViews>
  <sheetFormatPr defaultColWidth="9.140625" defaultRowHeight="14.25"/>
  <cols>
    <col min="1" max="1" width="3.140625" style="1366" customWidth="1"/>
    <col min="2" max="2" width="55.5703125" style="1290" customWidth="1"/>
    <col min="3" max="3" width="12.85546875" style="1290" customWidth="1"/>
    <col min="4" max="4" width="13.42578125" style="1290" customWidth="1"/>
    <col min="5" max="5" width="15" style="1290" customWidth="1"/>
    <col min="6" max="6" width="15.7109375" style="1290" customWidth="1"/>
    <col min="7" max="7" width="12.28515625" style="1290" customWidth="1"/>
    <col min="8" max="8" width="12.85546875" style="1290" customWidth="1"/>
    <col min="9" max="9" width="17.5703125" style="1290" customWidth="1"/>
    <col min="10" max="16384" width="9.140625" style="1290"/>
  </cols>
  <sheetData>
    <row r="1" spans="1:9">
      <c r="A1" s="1290"/>
      <c r="H1" s="2274" t="s">
        <v>606</v>
      </c>
      <c r="I1" s="2274"/>
    </row>
    <row r="2" spans="1:9">
      <c r="A2" s="1290"/>
      <c r="I2" s="1291"/>
    </row>
    <row r="3" spans="1:9" ht="24" customHeight="1">
      <c r="A3" s="1290"/>
      <c r="B3" s="2275" t="s">
        <v>607</v>
      </c>
      <c r="C3" s="2275"/>
      <c r="D3" s="2275"/>
      <c r="E3" s="2275"/>
      <c r="F3" s="2275"/>
      <c r="G3" s="2275"/>
      <c r="H3" s="2275"/>
      <c r="I3" s="2275"/>
    </row>
    <row r="4" spans="1:9" ht="15" thickBot="1">
      <c r="A4" s="1290"/>
      <c r="B4" s="1343"/>
    </row>
    <row r="5" spans="1:9" ht="64.5" thickBot="1">
      <c r="A5" s="1290"/>
      <c r="B5" s="1344" t="s">
        <v>579</v>
      </c>
      <c r="C5" s="1345" t="s">
        <v>5</v>
      </c>
      <c r="D5" s="1346" t="s">
        <v>572</v>
      </c>
      <c r="E5" s="1347" t="s">
        <v>608</v>
      </c>
      <c r="F5" s="1347" t="s">
        <v>571</v>
      </c>
      <c r="G5" s="1347" t="s">
        <v>15</v>
      </c>
      <c r="H5" s="1347" t="s">
        <v>506</v>
      </c>
      <c r="I5" s="1348" t="s">
        <v>609</v>
      </c>
    </row>
    <row r="6" spans="1:9">
      <c r="A6" s="1290"/>
      <c r="B6" s="2276" t="s">
        <v>610</v>
      </c>
      <c r="C6" s="1349" t="s">
        <v>580</v>
      </c>
      <c r="D6" s="1350">
        <v>0.31149054253959974</v>
      </c>
      <c r="E6" s="1351">
        <v>2.6613607569422645E-2</v>
      </c>
      <c r="F6" s="1351">
        <v>0.16701070021645661</v>
      </c>
      <c r="G6" s="1351">
        <v>0.32207237680434969</v>
      </c>
      <c r="H6" s="1351">
        <v>6.4620357389871791E-2</v>
      </c>
      <c r="I6" s="1352">
        <v>1</v>
      </c>
    </row>
    <row r="7" spans="1:9">
      <c r="A7" s="1290"/>
      <c r="B7" s="2273"/>
      <c r="C7" s="1353" t="s">
        <v>581</v>
      </c>
      <c r="D7" s="1354">
        <v>0.28565757579613743</v>
      </c>
      <c r="E7" s="1355">
        <v>2.6362361907297654E-2</v>
      </c>
      <c r="F7" s="1355">
        <v>0.17412494212408114</v>
      </c>
      <c r="G7" s="1355">
        <v>0.34476082221079285</v>
      </c>
      <c r="H7" s="1355">
        <v>6.1378963350909956E-2</v>
      </c>
      <c r="I7" s="1356">
        <v>1</v>
      </c>
    </row>
    <row r="8" spans="1:9">
      <c r="A8" s="1290"/>
      <c r="B8" s="2273"/>
      <c r="C8" s="1357" t="s">
        <v>582</v>
      </c>
      <c r="D8" s="1354">
        <v>0.27686393273015963</v>
      </c>
      <c r="E8" s="1355">
        <v>2.4434557054784888E-2</v>
      </c>
      <c r="F8" s="1355">
        <v>0.17645327343890277</v>
      </c>
      <c r="G8" s="1355">
        <v>0.34035221461197906</v>
      </c>
      <c r="H8" s="1355">
        <v>6.6401144255710282E-2</v>
      </c>
      <c r="I8" s="1356">
        <v>1</v>
      </c>
    </row>
    <row r="9" spans="1:9">
      <c r="A9" s="1290"/>
      <c r="B9" s="2273"/>
      <c r="C9" s="1357" t="s">
        <v>307</v>
      </c>
      <c r="D9" s="1354">
        <v>0.26499239496014559</v>
      </c>
      <c r="E9" s="1355">
        <v>2.3462386423148619E-2</v>
      </c>
      <c r="F9" s="1355">
        <v>0.18002170679415044</v>
      </c>
      <c r="G9" s="1355">
        <v>0.34005109283776985</v>
      </c>
      <c r="H9" s="1355">
        <v>6.6773632919153739E-2</v>
      </c>
      <c r="I9" s="1356">
        <v>1</v>
      </c>
    </row>
    <row r="10" spans="1:9" ht="15" thickBot="1">
      <c r="A10" s="1290"/>
      <c r="B10" s="2277"/>
      <c r="C10" s="1358" t="s">
        <v>331</v>
      </c>
      <c r="D10" s="1359">
        <v>0.27205671859263436</v>
      </c>
      <c r="E10" s="1360">
        <v>2.2120774988964375E-2</v>
      </c>
      <c r="F10" s="1360">
        <v>0.18206118319584239</v>
      </c>
      <c r="G10" s="1360">
        <v>0.33542644975626001</v>
      </c>
      <c r="H10" s="1360">
        <v>6.6580914748668521E-2</v>
      </c>
      <c r="I10" s="1361">
        <v>1</v>
      </c>
    </row>
    <row r="11" spans="1:9">
      <c r="A11" s="1290"/>
      <c r="B11" s="2273" t="s">
        <v>583</v>
      </c>
      <c r="C11" s="1349" t="s">
        <v>580</v>
      </c>
      <c r="D11" s="1350">
        <v>0.14939564566349656</v>
      </c>
      <c r="E11" s="1351">
        <v>0.12579074230470619</v>
      </c>
      <c r="F11" s="1351">
        <v>0.13886199361389318</v>
      </c>
      <c r="G11" s="1351">
        <v>0.13904883334742307</v>
      </c>
      <c r="H11" s="1351">
        <v>8.3046371325048371E-2</v>
      </c>
      <c r="I11" s="1352">
        <v>0.13735673610945751</v>
      </c>
    </row>
    <row r="12" spans="1:9">
      <c r="A12" s="1290"/>
      <c r="B12" s="2273"/>
      <c r="C12" s="1353" t="s">
        <v>581</v>
      </c>
      <c r="D12" s="1354">
        <v>0.1170146318499426</v>
      </c>
      <c r="E12" s="1355">
        <v>6.4683799919874149E-2</v>
      </c>
      <c r="F12" s="1355">
        <v>8.4297276972901805E-2</v>
      </c>
      <c r="G12" s="1355">
        <v>8.7581996094071704E-2</v>
      </c>
      <c r="H12" s="1355">
        <v>6.0343796000115156E-2</v>
      </c>
      <c r="I12" s="1356">
        <v>9.354886128888118E-2</v>
      </c>
    </row>
    <row r="13" spans="1:9">
      <c r="A13" s="1290"/>
      <c r="B13" s="2273"/>
      <c r="C13" s="1357" t="s">
        <v>582</v>
      </c>
      <c r="D13" s="1354">
        <v>0.12445440780302774</v>
      </c>
      <c r="E13" s="1355">
        <v>6.9091339976714766E-2</v>
      </c>
      <c r="F13" s="1355">
        <v>7.8888833637519862E-2</v>
      </c>
      <c r="G13" s="1355">
        <v>8.2084476925609828E-2</v>
      </c>
      <c r="H13" s="1355">
        <v>3.8604614209356736E-2</v>
      </c>
      <c r="I13" s="1356">
        <v>8.8673778172235082E-2</v>
      </c>
    </row>
    <row r="14" spans="1:9">
      <c r="A14" s="1290"/>
      <c r="B14" s="2273"/>
      <c r="C14" s="1357" t="s">
        <v>307</v>
      </c>
      <c r="D14" s="1354">
        <v>9.9690036946937927E-2</v>
      </c>
      <c r="E14" s="1355">
        <v>9.8385215122611364E-2</v>
      </c>
      <c r="F14" s="1355">
        <v>9.2477818832327252E-2</v>
      </c>
      <c r="G14" s="1355">
        <v>7.0187746347475724E-2</v>
      </c>
      <c r="H14" s="1355">
        <v>4.8926270792645069E-2</v>
      </c>
      <c r="I14" s="1356">
        <v>8.06719576515606E-2</v>
      </c>
    </row>
    <row r="15" spans="1:9" ht="15" thickBot="1">
      <c r="A15" s="1290"/>
      <c r="B15" s="2273"/>
      <c r="C15" s="1358" t="s">
        <v>331</v>
      </c>
      <c r="D15" s="1359">
        <v>8.282350020773635E-2</v>
      </c>
      <c r="E15" s="1360">
        <v>0.10789914567719007</v>
      </c>
      <c r="F15" s="1360">
        <v>8.0751337277239293E-2</v>
      </c>
      <c r="G15" s="1360">
        <v>5.1318311593222074E-2</v>
      </c>
      <c r="H15" s="1360">
        <v>6.4713854716361527E-2</v>
      </c>
      <c r="I15" s="1361">
        <v>6.9008164779683301E-2</v>
      </c>
    </row>
    <row r="16" spans="1:9">
      <c r="A16" s="1290"/>
      <c r="B16" s="2276" t="s">
        <v>602</v>
      </c>
      <c r="C16" s="1349" t="s">
        <v>580</v>
      </c>
      <c r="D16" s="1350">
        <v>0.16794467926948101</v>
      </c>
      <c r="E16" s="1351">
        <v>0.13414235888861312</v>
      </c>
      <c r="F16" s="1351">
        <v>0.17382806383886462</v>
      </c>
      <c r="G16" s="1351">
        <v>0.15821678425604876</v>
      </c>
      <c r="H16" s="1351">
        <v>9.8728735557082545E-2</v>
      </c>
      <c r="I16" s="1352">
        <v>0.15764990147564489</v>
      </c>
    </row>
    <row r="17" spans="1:10">
      <c r="A17" s="1290"/>
      <c r="B17" s="2273"/>
      <c r="C17" s="1353" t="s">
        <v>581</v>
      </c>
      <c r="D17" s="1354">
        <v>0.13510630032256071</v>
      </c>
      <c r="E17" s="1355">
        <v>7.3335092193591883E-2</v>
      </c>
      <c r="F17" s="1355">
        <v>0.10416991022539546</v>
      </c>
      <c r="G17" s="1355">
        <v>0.10052103999865268</v>
      </c>
      <c r="H17" s="1355">
        <v>7.4959040828062304E-2</v>
      </c>
      <c r="I17" s="1356">
        <v>0.10817211838459635</v>
      </c>
    </row>
    <row r="18" spans="1:10">
      <c r="A18" s="1290"/>
      <c r="B18" s="2273"/>
      <c r="C18" s="1357" t="s">
        <v>582</v>
      </c>
      <c r="D18" s="1354">
        <v>0.15393953162577448</v>
      </c>
      <c r="E18" s="1355">
        <v>6.5657164366251228E-2</v>
      </c>
      <c r="F18" s="1355">
        <v>8.8594573652419115E-2</v>
      </c>
      <c r="G18" s="1355">
        <v>8.6774465633930084E-2</v>
      </c>
      <c r="H18" s="1355">
        <v>3.8762248773473694E-2</v>
      </c>
      <c r="I18" s="1356">
        <v>9.9615835980392767E-2</v>
      </c>
    </row>
    <row r="19" spans="1:10">
      <c r="A19" s="1290"/>
      <c r="B19" s="2273"/>
      <c r="C19" s="1357" t="s">
        <v>307</v>
      </c>
      <c r="D19" s="1354">
        <v>0.11109108976082324</v>
      </c>
      <c r="E19" s="1355">
        <v>0.17771493930585441</v>
      </c>
      <c r="F19" s="1355">
        <v>0.11496459072992229</v>
      </c>
      <c r="G19" s="1355">
        <v>7.7263898459316208E-2</v>
      </c>
      <c r="H19" s="1355">
        <v>5.3343814767000633E-2</v>
      </c>
      <c r="I19" s="1356">
        <v>9.5103986945275901E-2</v>
      </c>
    </row>
    <row r="20" spans="1:10" ht="15" thickBot="1">
      <c r="A20" s="1290"/>
      <c r="B20" s="2277"/>
      <c r="C20" s="1358" t="s">
        <v>331</v>
      </c>
      <c r="D20" s="1359">
        <v>9.0895945110058829E-2</v>
      </c>
      <c r="E20" s="1360">
        <v>0.13903143613065633</v>
      </c>
      <c r="F20" s="1360">
        <v>9.6723765915611298E-2</v>
      </c>
      <c r="G20" s="1360">
        <v>5.6858336182820213E-2</v>
      </c>
      <c r="H20" s="1360">
        <v>8.5328242093743373E-2</v>
      </c>
      <c r="I20" s="1361">
        <v>8.0196931293824172E-2</v>
      </c>
    </row>
    <row r="21" spans="1:10">
      <c r="A21" s="1290"/>
      <c r="B21" s="2273" t="s">
        <v>587</v>
      </c>
      <c r="C21" s="1349" t="s">
        <v>580</v>
      </c>
      <c r="D21" s="1350">
        <v>0.11606420320198196</v>
      </c>
      <c r="E21" s="1351">
        <v>9.4971618602021857E-2</v>
      </c>
      <c r="F21" s="1351">
        <v>0.11009017188644409</v>
      </c>
      <c r="G21" s="1351">
        <v>0.10114713239116237</v>
      </c>
      <c r="H21" s="1351">
        <v>5.3382315665018422E-2</v>
      </c>
      <c r="I21" s="1352">
        <v>0.10434271688883699</v>
      </c>
    </row>
    <row r="22" spans="1:10">
      <c r="A22" s="1290"/>
      <c r="B22" s="2273"/>
      <c r="C22" s="1353" t="s">
        <v>581</v>
      </c>
      <c r="D22" s="1354">
        <v>8.3610406204893295E-2</v>
      </c>
      <c r="E22" s="1355">
        <v>3.9052560607393073E-2</v>
      </c>
      <c r="F22" s="1355">
        <v>4.8920321746823765E-2</v>
      </c>
      <c r="G22" s="1355">
        <v>5.7625241677240382E-2</v>
      </c>
      <c r="H22" s="1355">
        <v>4.4474454730367818E-2</v>
      </c>
      <c r="I22" s="1356">
        <v>6.199429893541282E-2</v>
      </c>
    </row>
    <row r="23" spans="1:10">
      <c r="A23" s="1290"/>
      <c r="B23" s="2273"/>
      <c r="C23" s="1357" t="s">
        <v>582</v>
      </c>
      <c r="D23" s="1354">
        <v>7.8776880764118498E-2</v>
      </c>
      <c r="E23" s="1355">
        <v>3.185486729124555E-2</v>
      </c>
      <c r="F23" s="1355">
        <v>5.3062233324394081E-2</v>
      </c>
      <c r="G23" s="1355">
        <v>5.8270486786055765E-2</v>
      </c>
      <c r="H23" s="1355">
        <v>2.5960024416598011E-2</v>
      </c>
      <c r="I23" s="1356">
        <v>5.7660675848313164E-2</v>
      </c>
    </row>
    <row r="24" spans="1:10">
      <c r="A24" s="1290"/>
      <c r="B24" s="2273"/>
      <c r="C24" s="1357" t="s">
        <v>307</v>
      </c>
      <c r="D24" s="1354">
        <v>6.4691437714070238E-2</v>
      </c>
      <c r="E24" s="1355">
        <v>1.5219799212186849E-2</v>
      </c>
      <c r="F24" s="1355">
        <v>5.2507170121222531E-2</v>
      </c>
      <c r="G24" s="1355">
        <v>4.3371354897689583E-2</v>
      </c>
      <c r="H24" s="1355">
        <v>2.7395482808074516E-2</v>
      </c>
      <c r="I24" s="1356">
        <v>4.6256963415816518E-2</v>
      </c>
    </row>
    <row r="25" spans="1:10" ht="15" thickBot="1">
      <c r="A25" s="1290"/>
      <c r="B25" s="2273"/>
      <c r="C25" s="1358" t="s">
        <v>331</v>
      </c>
      <c r="D25" s="1359">
        <v>4.5871833497939857E-2</v>
      </c>
      <c r="E25" s="1360">
        <v>7.556545711564297E-2</v>
      </c>
      <c r="F25" s="1360">
        <v>4.9961233854501762E-2</v>
      </c>
      <c r="G25" s="1360">
        <v>2.0053267362960616E-2</v>
      </c>
      <c r="H25" s="1360">
        <v>2.782546902457279E-2</v>
      </c>
      <c r="I25" s="1361">
        <v>3.4517353618632618E-2</v>
      </c>
    </row>
    <row r="26" spans="1:10">
      <c r="A26" s="1290"/>
      <c r="B26" s="2276" t="s">
        <v>588</v>
      </c>
      <c r="C26" s="1349" t="s">
        <v>580</v>
      </c>
      <c r="D26" s="1350">
        <v>0.88955271648576006</v>
      </c>
      <c r="E26" s="1351">
        <v>0.93774064618289743</v>
      </c>
      <c r="F26" s="1351">
        <v>0.79884680613261416</v>
      </c>
      <c r="G26" s="1351">
        <v>0.87885007903077206</v>
      </c>
      <c r="H26" s="1351">
        <v>0.84115704365557264</v>
      </c>
      <c r="I26" s="1352">
        <v>0.8712770184044647</v>
      </c>
    </row>
    <row r="27" spans="1:10">
      <c r="A27" s="1290"/>
      <c r="B27" s="2273"/>
      <c r="C27" s="1353" t="s">
        <v>581</v>
      </c>
      <c r="D27" s="1354">
        <v>0.86609308056378564</v>
      </c>
      <c r="E27" s="1355">
        <v>0.88203066206176117</v>
      </c>
      <c r="F27" s="1355">
        <v>0.80922866104526103</v>
      </c>
      <c r="G27" s="1355">
        <v>0.87128024237757173</v>
      </c>
      <c r="H27" s="1355">
        <v>0.80502358799559703</v>
      </c>
      <c r="I27" s="1356">
        <v>0.86481491428573598</v>
      </c>
    </row>
    <row r="28" spans="1:10">
      <c r="A28" s="1290"/>
      <c r="B28" s="2273"/>
      <c r="C28" s="1357" t="s">
        <v>582</v>
      </c>
      <c r="D28" s="1354">
        <v>0.80846294963125664</v>
      </c>
      <c r="E28" s="1355">
        <v>1.0523046592647054</v>
      </c>
      <c r="F28" s="1355">
        <v>0.89044769205642849</v>
      </c>
      <c r="G28" s="1355">
        <v>0.94595197246035934</v>
      </c>
      <c r="H28" s="1355">
        <v>0.9959332967228457</v>
      </c>
      <c r="I28" s="1356">
        <v>0.89015744634907867</v>
      </c>
    </row>
    <row r="29" spans="1:10">
      <c r="A29" s="1290"/>
      <c r="B29" s="2273"/>
      <c r="C29" s="1357" t="s">
        <v>307</v>
      </c>
      <c r="D29" s="1354">
        <v>0.89737203192054793</v>
      </c>
      <c r="E29" s="1355">
        <v>0.55361251849112425</v>
      </c>
      <c r="F29" s="1355">
        <v>0.80440262732355972</v>
      </c>
      <c r="G29" s="1355">
        <v>0.90841580281421497</v>
      </c>
      <c r="H29" s="1355">
        <v>0.91718732539750181</v>
      </c>
      <c r="I29" s="1356">
        <v>0.84825000762565628</v>
      </c>
    </row>
    <row r="30" spans="1:10" ht="15" thickBot="1">
      <c r="A30" s="1290"/>
      <c r="B30" s="2277"/>
      <c r="C30" s="1358" t="s">
        <v>331</v>
      </c>
      <c r="D30" s="1359">
        <v>0.91119026385007396</v>
      </c>
      <c r="E30" s="1360">
        <v>0.77607732956013387</v>
      </c>
      <c r="F30" s="1360">
        <v>0.8348655215481634</v>
      </c>
      <c r="G30" s="1360">
        <v>0.90256442658144354</v>
      </c>
      <c r="H30" s="1360">
        <v>0.7584107339896391</v>
      </c>
      <c r="I30" s="1361">
        <v>0.86048385725449195</v>
      </c>
    </row>
    <row r="31" spans="1:10">
      <c r="A31" s="1290"/>
      <c r="B31" s="2273" t="s">
        <v>611</v>
      </c>
      <c r="C31" s="1349" t="s">
        <v>580</v>
      </c>
      <c r="D31" s="1350">
        <v>0.14894438636159241</v>
      </c>
      <c r="E31" s="1351">
        <v>7.1913686916646957E-2</v>
      </c>
      <c r="F31" s="1351">
        <v>0.22274729970796009</v>
      </c>
      <c r="G31" s="1351">
        <v>0.14342300287585688</v>
      </c>
      <c r="H31" s="1351">
        <v>9.5536732349922243E-2</v>
      </c>
      <c r="I31" s="1352">
        <v>0.15175776918383579</v>
      </c>
      <c r="J31" s="1362"/>
    </row>
    <row r="32" spans="1:10">
      <c r="A32" s="1290"/>
      <c r="B32" s="2273"/>
      <c r="C32" s="1353" t="s">
        <v>581</v>
      </c>
      <c r="D32" s="1354">
        <v>0.11501923839018706</v>
      </c>
      <c r="E32" s="1355">
        <v>4.4147104339206843E-2</v>
      </c>
      <c r="F32" s="1355">
        <v>0.13531442625760023</v>
      </c>
      <c r="G32" s="1355">
        <v>8.9103828947007066E-2</v>
      </c>
      <c r="H32" s="1355">
        <v>7.6970244486016345E-2</v>
      </c>
      <c r="I32" s="1356">
        <v>9.8590336455766703E-2</v>
      </c>
      <c r="J32" s="1362"/>
    </row>
    <row r="33" spans="1:10">
      <c r="A33" s="1290"/>
      <c r="B33" s="2273"/>
      <c r="C33" s="1357" t="s">
        <v>582</v>
      </c>
      <c r="D33" s="1354">
        <v>0.14537470881596179</v>
      </c>
      <c r="E33" s="1355">
        <v>4.5789484029308415E-2</v>
      </c>
      <c r="F33" s="1355">
        <v>0.1001225200874164</v>
      </c>
      <c r="G33" s="1355">
        <v>8.4232808517832644E-2</v>
      </c>
      <c r="H33" s="1355">
        <v>4.061856620854333E-2</v>
      </c>
      <c r="I33" s="1356">
        <v>9.9548720880121511E-2</v>
      </c>
      <c r="J33" s="1362"/>
    </row>
    <row r="34" spans="1:10">
      <c r="A34" s="1290"/>
      <c r="B34" s="2273"/>
      <c r="C34" s="1357" t="s">
        <v>307</v>
      </c>
      <c r="D34" s="1354">
        <v>9.7029241118376949E-2</v>
      </c>
      <c r="E34" s="1355">
        <v>0.12561240369651674</v>
      </c>
      <c r="F34" s="1355">
        <v>9.1362571365125045E-2</v>
      </c>
      <c r="G34" s="1355">
        <v>6.933163770479131E-2</v>
      </c>
      <c r="H34" s="1355">
        <v>6.0159194443240221E-2</v>
      </c>
      <c r="I34" s="1356">
        <v>7.9802032674176598E-2</v>
      </c>
      <c r="J34" s="1362"/>
    </row>
    <row r="35" spans="1:10" ht="15" thickBot="1">
      <c r="A35" s="1290"/>
      <c r="B35" s="2273"/>
      <c r="C35" s="1358" t="s">
        <v>331</v>
      </c>
      <c r="D35" s="1359">
        <v>7.9020205332697394E-2</v>
      </c>
      <c r="E35" s="1360">
        <v>0.11703165002443454</v>
      </c>
      <c r="F35" s="1360">
        <v>9.6647803726988113E-2</v>
      </c>
      <c r="G35" s="1360">
        <v>5.9995651606019433E-2</v>
      </c>
      <c r="H35" s="1360">
        <v>9.6182333559639288E-2</v>
      </c>
      <c r="I35" s="1361">
        <v>7.6357500704448814E-2</v>
      </c>
      <c r="J35" s="1362"/>
    </row>
    <row r="36" spans="1:10">
      <c r="A36" s="1290"/>
      <c r="B36" s="2276" t="s">
        <v>604</v>
      </c>
      <c r="C36" s="1349" t="s">
        <v>580</v>
      </c>
      <c r="D36" s="1350">
        <v>1.1745704062241642</v>
      </c>
      <c r="E36" s="1351">
        <v>2.014676791903045</v>
      </c>
      <c r="F36" s="1351">
        <v>0.9332884262193637</v>
      </c>
      <c r="G36" s="1351">
        <v>1.2136267725153518</v>
      </c>
      <c r="H36" s="1351">
        <v>1.1575478237243926</v>
      </c>
      <c r="I36" s="1352">
        <v>1.0962889165939229</v>
      </c>
    </row>
    <row r="37" spans="1:10">
      <c r="A37" s="1290"/>
      <c r="B37" s="2273"/>
      <c r="C37" s="1353" t="s">
        <v>581</v>
      </c>
      <c r="D37" s="1354">
        <v>1.1801907196457406</v>
      </c>
      <c r="E37" s="1355">
        <v>1.6141219185096682</v>
      </c>
      <c r="F37" s="1355">
        <v>1.0005638828805954</v>
      </c>
      <c r="G37" s="1355">
        <v>1.2748154282855528</v>
      </c>
      <c r="H37" s="1355">
        <v>1.0996943141264992</v>
      </c>
      <c r="I37" s="1356">
        <v>1.207002061913508</v>
      </c>
    </row>
    <row r="38" spans="1:10">
      <c r="A38" s="1290"/>
      <c r="B38" s="2273"/>
      <c r="C38" s="1357" t="s">
        <v>582</v>
      </c>
      <c r="D38" s="1354">
        <v>0.98114909498950365</v>
      </c>
      <c r="E38" s="1355">
        <v>1.6546452978736896</v>
      </c>
      <c r="F38" s="1355">
        <v>1.2308901652344819</v>
      </c>
      <c r="G38" s="1355">
        <v>1.2741041575261889</v>
      </c>
      <c r="H38" s="1355">
        <v>1.3169003093758789</v>
      </c>
      <c r="I38" s="1356">
        <v>1.1600132513196473</v>
      </c>
    </row>
    <row r="39" spans="1:10">
      <c r="A39" s="1290"/>
      <c r="B39" s="2273"/>
      <c r="C39" s="1357" t="s">
        <v>307</v>
      </c>
      <c r="D39" s="1354">
        <v>1.1607176033603972</v>
      </c>
      <c r="E39" s="1355">
        <v>0.85195999060946026</v>
      </c>
      <c r="F39" s="1355">
        <v>1.4344218365229437</v>
      </c>
      <c r="G39" s="1355">
        <v>1.314766085596957</v>
      </c>
      <c r="H39" s="1355">
        <v>1.1053342582961336</v>
      </c>
      <c r="I39" s="1356">
        <v>1.2892870342959302</v>
      </c>
    </row>
    <row r="40" spans="1:10" ht="15" thickBot="1">
      <c r="A40" s="1290"/>
      <c r="B40" s="2277"/>
      <c r="C40" s="1358" t="s">
        <v>331</v>
      </c>
      <c r="D40" s="1359">
        <v>1.2004741043338165</v>
      </c>
      <c r="E40" s="1360">
        <v>1.006284860111599</v>
      </c>
      <c r="F40" s="1360">
        <v>1.1801409250330592</v>
      </c>
      <c r="G40" s="1360">
        <v>1.1554263297154039</v>
      </c>
      <c r="H40" s="1360">
        <v>0.92989138844135333</v>
      </c>
      <c r="I40" s="1361">
        <v>1.1803925068222703</v>
      </c>
    </row>
    <row r="41" spans="1:10">
      <c r="A41" s="1290"/>
      <c r="B41" s="2276" t="s">
        <v>612</v>
      </c>
      <c r="C41" s="1349" t="s">
        <v>580</v>
      </c>
      <c r="D41" s="1350">
        <v>0.89334127669942975</v>
      </c>
      <c r="E41" s="1351">
        <v>0.95520789683538354</v>
      </c>
      <c r="F41" s="1351">
        <v>0.79212806029572835</v>
      </c>
      <c r="G41" s="1351">
        <v>0.90033325896508343</v>
      </c>
      <c r="H41" s="1351">
        <v>0.8371222192033908</v>
      </c>
      <c r="I41" s="1352">
        <v>0.87074821547296721</v>
      </c>
    </row>
    <row r="42" spans="1:10">
      <c r="A42" s="1290"/>
      <c r="B42" s="2273"/>
      <c r="C42" s="1353" t="s">
        <v>581</v>
      </c>
      <c r="D42" s="1354">
        <v>0.83683767774861062</v>
      </c>
      <c r="E42" s="1355">
        <v>0.93269306771354032</v>
      </c>
      <c r="F42" s="1355">
        <v>0.75303585204040246</v>
      </c>
      <c r="G42" s="1355">
        <v>0.85073084678296418</v>
      </c>
      <c r="H42" s="1355">
        <v>0.77623457383100081</v>
      </c>
      <c r="I42" s="1356">
        <v>0.82695125963246119</v>
      </c>
    </row>
    <row r="43" spans="1:10">
      <c r="A43" s="1290"/>
      <c r="B43" s="2273"/>
      <c r="C43" s="1357" t="s">
        <v>582</v>
      </c>
      <c r="D43" s="1354">
        <v>0.72099652198658037</v>
      </c>
      <c r="E43" s="1355">
        <v>0.83438684311936895</v>
      </c>
      <c r="F43" s="1355">
        <v>0.80512646075361993</v>
      </c>
      <c r="G43" s="1355">
        <v>0.85175502551313964</v>
      </c>
      <c r="H43" s="1355">
        <v>0.76358668660990525</v>
      </c>
      <c r="I43" s="1356">
        <v>0.77901545019361318</v>
      </c>
    </row>
    <row r="44" spans="1:10">
      <c r="A44" s="1290"/>
      <c r="B44" s="2273"/>
      <c r="C44" s="1357" t="s">
        <v>307</v>
      </c>
      <c r="D44" s="1354">
        <v>0.77035012692109883</v>
      </c>
      <c r="E44" s="1355">
        <v>0.55617834555763446</v>
      </c>
      <c r="F44" s="1355">
        <v>0.76663361673275909</v>
      </c>
      <c r="G44" s="1355">
        <v>0.81942441209495664</v>
      </c>
      <c r="H44" s="1355">
        <v>0.71406478435106413</v>
      </c>
      <c r="I44" s="1356">
        <v>0.76803663644454245</v>
      </c>
    </row>
    <row r="45" spans="1:10" ht="15" thickBot="1">
      <c r="A45" s="1290"/>
      <c r="B45" s="2277"/>
      <c r="C45" s="1358" t="s">
        <v>331</v>
      </c>
      <c r="D45" s="1359">
        <v>0.72885670547043846</v>
      </c>
      <c r="E45" s="1360">
        <v>0.73894360447564977</v>
      </c>
      <c r="F45" s="1360">
        <v>0.73145764869569352</v>
      </c>
      <c r="G45" s="1360">
        <v>0.60960941649764622</v>
      </c>
      <c r="H45" s="1360">
        <v>0.62771437173985878</v>
      </c>
      <c r="I45" s="1361">
        <v>0.684683020913463</v>
      </c>
    </row>
    <row r="46" spans="1:10">
      <c r="A46" s="1290"/>
      <c r="B46" s="1363"/>
      <c r="C46" s="1364"/>
      <c r="D46" s="1365"/>
      <c r="E46" s="1365"/>
      <c r="F46" s="1365"/>
      <c r="G46" s="1365"/>
      <c r="H46" s="1365"/>
      <c r="I46" s="1365"/>
    </row>
    <row r="47" spans="1:10">
      <c r="A47" s="1290"/>
      <c r="B47" s="2278" t="s">
        <v>573</v>
      </c>
      <c r="C47" s="2278"/>
      <c r="D47" s="2278"/>
      <c r="E47" s="2278"/>
      <c r="F47" s="2278"/>
      <c r="G47" s="2278"/>
      <c r="H47" s="2278"/>
      <c r="I47" s="2278"/>
    </row>
    <row r="48" spans="1:10">
      <c r="A48" s="1290"/>
    </row>
    <row r="49" spans="1:9">
      <c r="A49" s="1290"/>
      <c r="D49" s="1365"/>
      <c r="E49" s="1365"/>
      <c r="F49" s="1362"/>
      <c r="G49" s="1362"/>
      <c r="H49" s="1362"/>
      <c r="I49" s="1362"/>
    </row>
    <row r="50" spans="1:9">
      <c r="A50" s="1290"/>
      <c r="E50" s="1365"/>
      <c r="F50" s="1365"/>
      <c r="G50" s="1365"/>
      <c r="H50" s="1365"/>
    </row>
    <row r="51" spans="1:9">
      <c r="A51" s="1290"/>
    </row>
    <row r="52" spans="1:9">
      <c r="A52" s="1290"/>
    </row>
    <row r="53" spans="1:9">
      <c r="A53" s="1290"/>
    </row>
    <row r="54" spans="1:9">
      <c r="A54" s="1290"/>
    </row>
    <row r="55" spans="1:9">
      <c r="A55" s="1290"/>
    </row>
    <row r="56" spans="1:9">
      <c r="A56" s="1290"/>
    </row>
    <row r="57" spans="1:9">
      <c r="A57" s="1290"/>
    </row>
    <row r="58" spans="1:9">
      <c r="A58" s="1290"/>
    </row>
  </sheetData>
  <mergeCells count="11">
    <mergeCell ref="B26:B30"/>
    <mergeCell ref="B31:B35"/>
    <mergeCell ref="B36:B40"/>
    <mergeCell ref="B41:B45"/>
    <mergeCell ref="B47:I47"/>
    <mergeCell ref="B21:B25"/>
    <mergeCell ref="H1:I1"/>
    <mergeCell ref="B3:I3"/>
    <mergeCell ref="B6:B10"/>
    <mergeCell ref="B11:B15"/>
    <mergeCell ref="B16:B20"/>
  </mergeCells>
  <pageMargins left="0.70866141732283472" right="0.70866141732283472" top="0.74803149606299213" bottom="0.74803149606299213" header="0.31496062992125984" footer="0.31496062992125984"/>
  <pageSetup paperSize="9" scale="55"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50"/>
  <sheetViews>
    <sheetView workbookViewId="0"/>
  </sheetViews>
  <sheetFormatPr defaultColWidth="9.140625" defaultRowHeight="14.25"/>
  <cols>
    <col min="1" max="1" width="0.7109375" style="1368" customWidth="1"/>
    <col min="2" max="2" width="60.5703125" style="1367" customWidth="1"/>
    <col min="3" max="3" width="14.140625" style="1368" customWidth="1"/>
    <col min="4" max="4" width="15" style="1368" customWidth="1"/>
    <col min="5" max="5" width="16.85546875" style="1368" customWidth="1"/>
    <col min="6" max="6" width="13.42578125" style="1368" customWidth="1"/>
    <col min="7" max="7" width="12.42578125" style="1368" customWidth="1"/>
    <col min="8" max="9" width="16.140625" style="1368" customWidth="1"/>
    <col min="10" max="10" width="19.5703125" style="1368" customWidth="1"/>
    <col min="11" max="11" width="17" style="1368" customWidth="1"/>
    <col min="12" max="16384" width="9.140625" style="1368"/>
  </cols>
  <sheetData>
    <row r="1" spans="2:11">
      <c r="I1" s="2220" t="s">
        <v>613</v>
      </c>
      <c r="J1" s="2220"/>
      <c r="K1" s="2220"/>
    </row>
    <row r="2" spans="2:11">
      <c r="K2" s="1369"/>
    </row>
    <row r="3" spans="2:11">
      <c r="B3" s="2282" t="s">
        <v>614</v>
      </c>
      <c r="C3" s="2282"/>
      <c r="D3" s="2282"/>
      <c r="E3" s="2282"/>
      <c r="F3" s="2282"/>
      <c r="G3" s="2282"/>
      <c r="H3" s="2282"/>
      <c r="I3" s="2282"/>
      <c r="J3" s="2282"/>
      <c r="K3" s="2282"/>
    </row>
    <row r="4" spans="2:11" ht="15" thickBot="1"/>
    <row r="5" spans="2:11" ht="64.5" thickBot="1">
      <c r="B5" s="1345" t="s">
        <v>579</v>
      </c>
      <c r="C5" s="1345" t="s">
        <v>5</v>
      </c>
      <c r="D5" s="1370" t="s">
        <v>615</v>
      </c>
      <c r="E5" s="1347" t="s">
        <v>7</v>
      </c>
      <c r="F5" s="1370" t="s">
        <v>521</v>
      </c>
      <c r="G5" s="1347" t="s">
        <v>8</v>
      </c>
      <c r="H5" s="1347" t="s">
        <v>9</v>
      </c>
      <c r="I5" s="1347" t="s">
        <v>11</v>
      </c>
      <c r="J5" s="1347" t="s">
        <v>616</v>
      </c>
      <c r="K5" s="1371" t="s">
        <v>617</v>
      </c>
    </row>
    <row r="6" spans="2:11">
      <c r="B6" s="2279" t="s">
        <v>618</v>
      </c>
      <c r="C6" s="1349" t="s">
        <v>580</v>
      </c>
      <c r="D6" s="1372">
        <v>0.22970391921522168</v>
      </c>
      <c r="E6" s="1351">
        <v>0.45878057918761367</v>
      </c>
      <c r="F6" s="1351">
        <v>8.7533227228848459E-2</v>
      </c>
      <c r="G6" s="1351">
        <v>0.17906644801789426</v>
      </c>
      <c r="H6" s="1351">
        <v>0.17906644801789426</v>
      </c>
      <c r="I6" s="1351">
        <v>1.5783080189807942E-2</v>
      </c>
      <c r="J6" s="1351">
        <v>0.7490365774425769</v>
      </c>
      <c r="K6" s="1352">
        <v>1</v>
      </c>
    </row>
    <row r="7" spans="2:11">
      <c r="B7" s="2280"/>
      <c r="C7" s="1353" t="s">
        <v>581</v>
      </c>
      <c r="D7" s="1373">
        <v>0.24788364698092705</v>
      </c>
      <c r="E7" s="1374">
        <v>0.47197152640557966</v>
      </c>
      <c r="F7" s="1374">
        <v>8.3345974087091448E-2</v>
      </c>
      <c r="G7" s="1374">
        <v>0.16222280942208214</v>
      </c>
      <c r="H7" s="1374">
        <v>2.6737377237616065E-3</v>
      </c>
      <c r="I7" s="1374">
        <v>1.245549983279833E-2</v>
      </c>
      <c r="J7" s="1374">
        <v>0.73966085318627461</v>
      </c>
      <c r="K7" s="1375">
        <v>1</v>
      </c>
    </row>
    <row r="8" spans="2:11">
      <c r="B8" s="2280"/>
      <c r="C8" s="1357" t="s">
        <v>582</v>
      </c>
      <c r="D8" s="1373">
        <v>0.25797662037611835</v>
      </c>
      <c r="E8" s="1374">
        <v>0.47992559972691529</v>
      </c>
      <c r="F8" s="1374">
        <v>7.8122489158351863E-2</v>
      </c>
      <c r="G8" s="1374">
        <v>0.14969331532806682</v>
      </c>
      <c r="H8" s="1374">
        <v>2.1530177209910318E-3</v>
      </c>
      <c r="I8" s="1374">
        <v>1.3352861367037514E-2</v>
      </c>
      <c r="J8" s="1374">
        <v>0.72867051825684415</v>
      </c>
      <c r="K8" s="1375">
        <v>1</v>
      </c>
    </row>
    <row r="9" spans="2:11">
      <c r="B9" s="2280"/>
      <c r="C9" s="1357" t="s">
        <v>307</v>
      </c>
      <c r="D9" s="1376">
        <v>0.27122201624936865</v>
      </c>
      <c r="E9" s="1377">
        <v>0.48840549500084618</v>
      </c>
      <c r="F9" s="1377">
        <v>7.5724167712827944E-2</v>
      </c>
      <c r="G9" s="1377">
        <v>0.13703826959152463</v>
      </c>
      <c r="H9" s="1377">
        <v>1.9193158681410551E-3</v>
      </c>
      <c r="I9" s="1377">
        <v>8.0833211847243722E-3</v>
      </c>
      <c r="J9" s="1377">
        <v>0.72069466256590697</v>
      </c>
      <c r="K9" s="1309">
        <v>1</v>
      </c>
    </row>
    <row r="10" spans="2:11" ht="15" thickBot="1">
      <c r="B10" s="2281"/>
      <c r="C10" s="1358" t="s">
        <v>331</v>
      </c>
      <c r="D10" s="1359">
        <v>0.27788904767705525</v>
      </c>
      <c r="E10" s="1360">
        <v>0.50392564897827608</v>
      </c>
      <c r="F10" s="1360">
        <v>7.182660646525138E-2</v>
      </c>
      <c r="G10" s="1360">
        <v>0.12260993553243764</v>
      </c>
      <c r="H10" s="1360">
        <v>1.6767830492034183E-3</v>
      </c>
      <c r="I10" s="1360">
        <v>6.3656002986979205E-3</v>
      </c>
      <c r="J10" s="1360">
        <v>0.71574535202424683</v>
      </c>
      <c r="K10" s="1361">
        <v>1</v>
      </c>
    </row>
    <row r="11" spans="2:11">
      <c r="B11" s="2279" t="s">
        <v>583</v>
      </c>
      <c r="C11" s="1349" t="s">
        <v>580</v>
      </c>
      <c r="D11" s="1372">
        <v>2.6146915883458334E-2</v>
      </c>
      <c r="E11" s="1351">
        <v>5.1304227370917221E-2</v>
      </c>
      <c r="F11" s="1351">
        <v>5.0115650881494618E-2</v>
      </c>
      <c r="G11" s="1351">
        <v>6.4427180017105942E-2</v>
      </c>
      <c r="H11" s="1351">
        <v>0.28627713637342433</v>
      </c>
      <c r="I11" s="1351">
        <v>0.1090101876746833</v>
      </c>
      <c r="J11" s="1351">
        <v>5.7616053569855642E-2</v>
      </c>
      <c r="K11" s="1352">
        <v>5.1026288734617349E-2</v>
      </c>
    </row>
    <row r="12" spans="2:11">
      <c r="B12" s="2280"/>
      <c r="C12" s="1353" t="s">
        <v>581</v>
      </c>
      <c r="D12" s="1373">
        <v>1.8003133476282251E-2</v>
      </c>
      <c r="E12" s="1374">
        <v>2.7558247092873307E-2</v>
      </c>
      <c r="F12" s="1374">
        <v>2.8131623832158979E-2</v>
      </c>
      <c r="G12" s="1374">
        <v>2.8131363465384626E-2</v>
      </c>
      <c r="H12" s="1374">
        <v>0.10785465579248141</v>
      </c>
      <c r="I12" s="1374">
        <v>5.9363072411144469E-2</v>
      </c>
      <c r="J12" s="1374">
        <v>2.9569341989121728E-2</v>
      </c>
      <c r="K12" s="1375">
        <v>2.7073363845507178E-2</v>
      </c>
    </row>
    <row r="13" spans="2:11">
      <c r="B13" s="2280"/>
      <c r="C13" s="1357" t="s">
        <v>582</v>
      </c>
      <c r="D13" s="1373">
        <v>1.6447583538115033E-2</v>
      </c>
      <c r="E13" s="1374">
        <v>2.8167872523918384E-2</v>
      </c>
      <c r="F13" s="1374">
        <v>2.8868448241022599E-2</v>
      </c>
      <c r="G13" s="1374">
        <v>2.8425387469578151E-2</v>
      </c>
      <c r="H13" s="1374">
        <v>4.5882881631036043E-2</v>
      </c>
      <c r="I13" s="1374">
        <v>4.1714926678024955E-2</v>
      </c>
      <c r="J13" s="1374">
        <v>2.9458863231170786E-2</v>
      </c>
      <c r="K13" s="1375">
        <v>2.6265910785299305E-2</v>
      </c>
    </row>
    <row r="14" spans="2:11">
      <c r="B14" s="2280"/>
      <c r="C14" s="1357" t="s">
        <v>307</v>
      </c>
      <c r="D14" s="1376">
        <v>1.4775903045163515E-2</v>
      </c>
      <c r="E14" s="1377">
        <v>2.9038865047393628E-2</v>
      </c>
      <c r="F14" s="1377">
        <v>2.8618556753459271E-2</v>
      </c>
      <c r="G14" s="1377">
        <v>2.7765018200447276E-2</v>
      </c>
      <c r="H14" s="1377">
        <v>3.2327894668040771E-2</v>
      </c>
      <c r="I14" s="1377">
        <v>6.1630100854942707E-2</v>
      </c>
      <c r="J14" s="1377">
        <v>2.969129293785323E-2</v>
      </c>
      <c r="K14" s="1309">
        <v>2.5904082460663527E-2</v>
      </c>
    </row>
    <row r="15" spans="2:11" ht="15" thickBot="1">
      <c r="B15" s="2281"/>
      <c r="C15" s="1358" t="s">
        <v>331</v>
      </c>
      <c r="D15" s="1359">
        <v>1.3351129595712856E-2</v>
      </c>
      <c r="E15" s="1360">
        <v>2.2638477964697531E-2</v>
      </c>
      <c r="F15" s="1360">
        <v>2.1490786897855531E-2</v>
      </c>
      <c r="G15" s="1360">
        <v>1.992753364913398E-2</v>
      </c>
      <c r="H15" s="1360">
        <v>1.2477452290468203E-2</v>
      </c>
      <c r="I15" s="1360">
        <v>5.4862897427704102E-2</v>
      </c>
      <c r="J15" s="1360">
        <v>2.2927918473660106E-2</v>
      </c>
      <c r="K15" s="1361">
        <v>2.046991904413191E-2</v>
      </c>
    </row>
    <row r="16" spans="2:11">
      <c r="B16" s="2279" t="s">
        <v>602</v>
      </c>
      <c r="C16" s="1349" t="s">
        <v>580</v>
      </c>
      <c r="D16" s="1372">
        <v>2.8746141031532651E-2</v>
      </c>
      <c r="E16" s="1351">
        <v>5.2947375600943578E-2</v>
      </c>
      <c r="F16" s="1351">
        <v>4.4390139661157998E-2</v>
      </c>
      <c r="G16" s="1351">
        <v>6.3240243424034615E-2</v>
      </c>
      <c r="H16" s="1351">
        <v>0.29065114044822843</v>
      </c>
      <c r="I16" s="1351">
        <v>0.12772809588265743</v>
      </c>
      <c r="J16" s="1351">
        <v>5.8072178950791302E-2</v>
      </c>
      <c r="K16" s="1352">
        <v>5.2274656235284628E-2</v>
      </c>
    </row>
    <row r="17" spans="2:18">
      <c r="B17" s="2280"/>
      <c r="C17" s="1353" t="s">
        <v>581</v>
      </c>
      <c r="D17" s="1373">
        <v>1.9275900714436748E-2</v>
      </c>
      <c r="E17" s="1374">
        <v>2.9313974990199023E-2</v>
      </c>
      <c r="F17" s="1374">
        <v>2.1621854468890866E-2</v>
      </c>
      <c r="G17" s="1374">
        <v>2.7429848599159423E-2</v>
      </c>
      <c r="H17" s="1374">
        <v>0.11267220785168916</v>
      </c>
      <c r="I17" s="1374">
        <v>8.4164513651281331E-2</v>
      </c>
      <c r="J17" s="1374">
        <v>3.0326273825028012E-2</v>
      </c>
      <c r="K17" s="1375">
        <v>2.8257649225028734E-2</v>
      </c>
    </row>
    <row r="18" spans="2:18">
      <c r="B18" s="2280"/>
      <c r="C18" s="1357" t="s">
        <v>582</v>
      </c>
      <c r="D18" s="1373">
        <v>1.7441792324079601E-2</v>
      </c>
      <c r="E18" s="1374">
        <v>3.0885735987046473E-2</v>
      </c>
      <c r="F18" s="1374">
        <v>2.2415228826761748E-2</v>
      </c>
      <c r="G18" s="1374">
        <v>2.7628742566914038E-2</v>
      </c>
      <c r="H18" s="1374">
        <v>4.08439003190052E-2</v>
      </c>
      <c r="I18" s="1374">
        <v>5.8662347084997429E-2</v>
      </c>
      <c r="J18" s="1374">
        <v>3.0815465610521016E-2</v>
      </c>
      <c r="K18" s="1375">
        <v>2.7737206121903495E-2</v>
      </c>
    </row>
    <row r="19" spans="2:18">
      <c r="B19" s="2280"/>
      <c r="C19" s="1357" t="s">
        <v>307</v>
      </c>
      <c r="D19" s="1376">
        <v>1.3175046642068989E-2</v>
      </c>
      <c r="E19" s="1377">
        <v>3.1545914495519474E-2</v>
      </c>
      <c r="F19" s="1377">
        <v>2.259016428558935E-2</v>
      </c>
      <c r="G19" s="1377">
        <v>2.653801145487936E-2</v>
      </c>
      <c r="H19" s="1377">
        <v>4.1670086732879148E-2</v>
      </c>
      <c r="I19" s="1377">
        <v>8.6961041060925851E-2</v>
      </c>
      <c r="J19" s="1377">
        <v>3.0875458639340499E-2</v>
      </c>
      <c r="K19" s="1309">
        <v>2.6528074985542011E-2</v>
      </c>
    </row>
    <row r="20" spans="2:18" ht="15" thickBot="1">
      <c r="B20" s="2281"/>
      <c r="C20" s="1358" t="s">
        <v>331</v>
      </c>
      <c r="D20" s="1359">
        <v>1.3443458397246437E-2</v>
      </c>
      <c r="E20" s="1360">
        <v>2.7795090007083419E-2</v>
      </c>
      <c r="F20" s="1360">
        <v>1.8729306886955635E-2</v>
      </c>
      <c r="G20" s="1360">
        <v>2.1244546943495323E-2</v>
      </c>
      <c r="H20" s="1360">
        <v>8.0366196916136744E-3</v>
      </c>
      <c r="I20" s="1360">
        <v>7.5977259413111786E-2</v>
      </c>
      <c r="J20" s="1360">
        <v>2.6924312674452819E-2</v>
      </c>
      <c r="K20" s="1361">
        <v>2.3490382369898401E-2</v>
      </c>
    </row>
    <row r="21" spans="2:18">
      <c r="B21" s="2279" t="s">
        <v>587</v>
      </c>
      <c r="C21" s="1349" t="s">
        <v>580</v>
      </c>
      <c r="D21" s="1372">
        <v>1.4324084672372586E-2</v>
      </c>
      <c r="E21" s="1351">
        <v>3.9349243720258241E-2</v>
      </c>
      <c r="F21" s="1351">
        <v>3.6493190772156188E-2</v>
      </c>
      <c r="G21" s="1351">
        <v>5.4563995742458821E-2</v>
      </c>
      <c r="H21" s="1351">
        <v>0.27836212751155354</v>
      </c>
      <c r="I21" s="1351">
        <v>9.0395745591374282E-2</v>
      </c>
      <c r="J21" s="1351">
        <v>4.5788875740681349E-2</v>
      </c>
      <c r="K21" s="1352">
        <v>3.9093009208580824E-2</v>
      </c>
    </row>
    <row r="22" spans="2:18">
      <c r="B22" s="2280"/>
      <c r="C22" s="1353" t="s">
        <v>581</v>
      </c>
      <c r="D22" s="1373">
        <v>6.621634886211843E-3</v>
      </c>
      <c r="E22" s="1374">
        <v>1.4445208564911639E-2</v>
      </c>
      <c r="F22" s="1374">
        <v>1.4377114026731457E-2</v>
      </c>
      <c r="G22" s="1374">
        <v>1.8259329965820185E-2</v>
      </c>
      <c r="H22" s="1374">
        <v>9.0458891311928469E-2</v>
      </c>
      <c r="I22" s="1374">
        <v>3.8745897632846867E-2</v>
      </c>
      <c r="J22" s="1374">
        <v>1.6844751425749985E-2</v>
      </c>
      <c r="K22" s="1375">
        <v>1.4583397737338823E-2</v>
      </c>
    </row>
    <row r="23" spans="2:18">
      <c r="B23" s="2280"/>
      <c r="C23" s="1357" t="s">
        <v>582</v>
      </c>
      <c r="D23" s="1373">
        <v>5.4598144789208937E-3</v>
      </c>
      <c r="E23" s="1374">
        <v>1.4454490488013781E-2</v>
      </c>
      <c r="F23" s="1374">
        <v>1.4686092443274039E-2</v>
      </c>
      <c r="G23" s="1374">
        <v>1.8311664156547735E-2</v>
      </c>
      <c r="H23" s="1374">
        <v>3.3801542696140892E-2</v>
      </c>
      <c r="I23" s="1374">
        <v>2.3714160136604545E-2</v>
      </c>
      <c r="J23" s="1374">
        <v>1.6392387763486435E-2</v>
      </c>
      <c r="K23" s="1375">
        <v>1.3669806066979227E-2</v>
      </c>
    </row>
    <row r="24" spans="2:18">
      <c r="B24" s="2280"/>
      <c r="C24" s="1357" t="s">
        <v>307</v>
      </c>
      <c r="D24" s="1376">
        <v>4.421140853508719E-3</v>
      </c>
      <c r="E24" s="1377">
        <v>1.5601157749774344E-2</v>
      </c>
      <c r="F24" s="1377">
        <v>1.5138139316158509E-2</v>
      </c>
      <c r="G24" s="1377">
        <v>1.8032348819112608E-2</v>
      </c>
      <c r="H24" s="1377">
        <v>1.6160952876047682E-2</v>
      </c>
      <c r="I24" s="1377">
        <v>3.1630136946748703E-2</v>
      </c>
      <c r="J24" s="1377">
        <v>1.6811649622625907E-2</v>
      </c>
      <c r="K24" s="1309">
        <v>1.3570853444423112E-2</v>
      </c>
    </row>
    <row r="25" spans="2:18" ht="15" thickBot="1">
      <c r="B25" s="2281"/>
      <c r="C25" s="1358" t="s">
        <v>331</v>
      </c>
      <c r="D25" s="1359">
        <v>2.2782740990518269E-3</v>
      </c>
      <c r="E25" s="1360">
        <v>1.0407516253719235E-2</v>
      </c>
      <c r="F25" s="1360">
        <v>8.623969515695884E-3</v>
      </c>
      <c r="G25" s="1360">
        <v>9.9932254371550098E-3</v>
      </c>
      <c r="H25" s="1360">
        <v>3.0295276274597141E-3</v>
      </c>
      <c r="I25" s="1360">
        <v>2.3183282739521756E-2</v>
      </c>
      <c r="J25" s="1360">
        <v>1.0779898115313432E-2</v>
      </c>
      <c r="K25" s="1361">
        <v>8.4963449025948386E-3</v>
      </c>
    </row>
    <row r="26" spans="2:18">
      <c r="B26" s="2279" t="s">
        <v>603</v>
      </c>
      <c r="C26" s="1349" t="s">
        <v>580</v>
      </c>
      <c r="D26" s="1372">
        <v>0.90958003214333583</v>
      </c>
      <c r="E26" s="1351">
        <v>0.96896638952588476</v>
      </c>
      <c r="F26" s="1351">
        <v>1.1289815996084041</v>
      </c>
      <c r="G26" s="1351">
        <v>1.0187686910866669</v>
      </c>
      <c r="H26" s="1351">
        <v>0.98495101698875587</v>
      </c>
      <c r="I26" s="1351">
        <v>0.85345504386779492</v>
      </c>
      <c r="J26" s="1351">
        <v>0.99214554388733778</v>
      </c>
      <c r="K26" s="1352">
        <v>0.97611906819533223</v>
      </c>
    </row>
    <row r="27" spans="2:18">
      <c r="B27" s="2280"/>
      <c r="C27" s="1353" t="s">
        <v>581</v>
      </c>
      <c r="D27" s="1373">
        <v>0.93397106277885866</v>
      </c>
      <c r="E27" s="1374">
        <v>0.94010611328171168</v>
      </c>
      <c r="F27" s="1374">
        <v>1.3010735907335906</v>
      </c>
      <c r="G27" s="1374">
        <v>1.0255748719752942</v>
      </c>
      <c r="H27" s="1374">
        <v>0.95724276508765038</v>
      </c>
      <c r="I27" s="1374">
        <v>0.70532187302956884</v>
      </c>
      <c r="J27" s="1374">
        <v>0.9750403943368211</v>
      </c>
      <c r="K27" s="1375">
        <v>0.95808974164515448</v>
      </c>
    </row>
    <row r="28" spans="2:18">
      <c r="B28" s="2280"/>
      <c r="C28" s="1357" t="s">
        <v>582</v>
      </c>
      <c r="D28" s="1373">
        <v>0.94299847358049349</v>
      </c>
      <c r="E28" s="1374">
        <v>0.91200263240390433</v>
      </c>
      <c r="F28" s="1374">
        <v>1.2878944249971829</v>
      </c>
      <c r="G28" s="1374">
        <v>1.0288339181826578</v>
      </c>
      <c r="H28" s="1374">
        <v>1.1233716974303294</v>
      </c>
      <c r="I28" s="1374">
        <v>0.7111022444700873</v>
      </c>
      <c r="J28" s="1374">
        <v>0.95597657369528566</v>
      </c>
      <c r="K28" s="1375">
        <v>0.94695589274067737</v>
      </c>
    </row>
    <row r="29" spans="2:18">
      <c r="B29" s="2280"/>
      <c r="C29" s="1357" t="s">
        <v>307</v>
      </c>
      <c r="D29" s="1376">
        <v>1.1215066972122028</v>
      </c>
      <c r="E29" s="1377">
        <v>0.92052696876224882</v>
      </c>
      <c r="F29" s="1377">
        <v>1.2668591689576838</v>
      </c>
      <c r="G29" s="1377">
        <v>1.0462358209338369</v>
      </c>
      <c r="H29" s="1377">
        <v>0.77580579266068428</v>
      </c>
      <c r="I29" s="1377">
        <v>0.70870932664851582</v>
      </c>
      <c r="J29" s="1377">
        <v>0.96164702473509356</v>
      </c>
      <c r="K29" s="1309">
        <v>0.97647803222742069</v>
      </c>
    </row>
    <row r="30" spans="2:18" ht="15" thickBot="1">
      <c r="B30" s="2281"/>
      <c r="C30" s="1358" t="s">
        <v>331</v>
      </c>
      <c r="D30" s="1359">
        <v>0.99313206477043936</v>
      </c>
      <c r="E30" s="1360">
        <v>0.81447759150728583</v>
      </c>
      <c r="F30" s="1360">
        <v>1.1474416553462092</v>
      </c>
      <c r="G30" s="1360">
        <v>0.93800699549563293</v>
      </c>
      <c r="H30" s="1360">
        <v>1.5525746855345912</v>
      </c>
      <c r="I30" s="1360">
        <v>0.72209629370016648</v>
      </c>
      <c r="J30" s="1360">
        <v>0.85156931398346536</v>
      </c>
      <c r="K30" s="1361">
        <v>0.87141702173239011</v>
      </c>
    </row>
    <row r="31" spans="2:18" s="1290" customFormat="1">
      <c r="B31" s="2279" t="s">
        <v>611</v>
      </c>
      <c r="C31" s="1349" t="s">
        <v>580</v>
      </c>
      <c r="D31" s="1372">
        <v>2.4503820495546294E-2</v>
      </c>
      <c r="E31" s="1351">
        <v>4.8434633229428703E-2</v>
      </c>
      <c r="F31" s="1351">
        <v>7.5498080823679661E-2</v>
      </c>
      <c r="G31" s="1351">
        <v>9.7192897574937556E-2</v>
      </c>
      <c r="H31" s="1351">
        <v>0.27632339260265942</v>
      </c>
      <c r="I31" s="1351">
        <v>0.10577945904012631</v>
      </c>
      <c r="J31" s="1351">
        <v>6.051738476990675E-2</v>
      </c>
      <c r="K31" s="1352">
        <v>5.1681358255465479E-2</v>
      </c>
      <c r="L31" s="1368"/>
      <c r="M31" s="1368"/>
      <c r="N31" s="1368"/>
      <c r="O31" s="1368"/>
      <c r="P31" s="1368"/>
      <c r="Q31" s="1368"/>
      <c r="R31" s="1368"/>
    </row>
    <row r="32" spans="2:18" s="1290" customFormat="1">
      <c r="B32" s="2280"/>
      <c r="C32" s="1353" t="s">
        <v>581</v>
      </c>
      <c r="D32" s="1373">
        <v>1.5193305991686629E-2</v>
      </c>
      <c r="E32" s="1374">
        <v>2.5353272294697318E-2</v>
      </c>
      <c r="F32" s="1374">
        <v>3.6814822400901615E-2</v>
      </c>
      <c r="G32" s="1374">
        <v>3.8655270295287911E-2</v>
      </c>
      <c r="H32" s="1374">
        <v>0.10340312408427689</v>
      </c>
      <c r="I32" s="1374">
        <v>6.5924699615524066E-2</v>
      </c>
      <c r="J32" s="1374">
        <v>2.9627803315090972E-2</v>
      </c>
      <c r="K32" s="1375">
        <v>2.6102857239999996E-2</v>
      </c>
      <c r="L32" s="1368"/>
      <c r="M32" s="1368"/>
      <c r="N32" s="1368"/>
      <c r="O32" s="1368"/>
      <c r="P32" s="1368"/>
      <c r="Q32" s="1368"/>
      <c r="R32" s="1368"/>
    </row>
    <row r="33" spans="2:18" s="1290" customFormat="1">
      <c r="B33" s="2280"/>
      <c r="C33" s="1357" t="s">
        <v>582</v>
      </c>
      <c r="D33" s="1373">
        <v>1.2835813441348346E-2</v>
      </c>
      <c r="E33" s="1374">
        <v>2.4656986751627256E-2</v>
      </c>
      <c r="F33" s="1374">
        <v>3.7415862297642113E-2</v>
      </c>
      <c r="G33" s="1374">
        <v>3.8359843994497621E-2</v>
      </c>
      <c r="H33" s="1374">
        <v>3.7817237002089894E-2</v>
      </c>
      <c r="I33" s="1374">
        <v>6.5220353820117385E-2</v>
      </c>
      <c r="J33" s="1374">
        <v>2.8236214267714065E-2</v>
      </c>
      <c r="K33" s="1375">
        <v>2.4145253122647002E-2</v>
      </c>
      <c r="L33" s="1368"/>
      <c r="M33" s="1368"/>
      <c r="N33" s="1368"/>
      <c r="O33" s="1368"/>
      <c r="P33" s="1368"/>
      <c r="Q33" s="1368"/>
      <c r="R33" s="1368"/>
    </row>
    <row r="34" spans="2:18" s="1290" customFormat="1">
      <c r="B34" s="2280"/>
      <c r="C34" s="1357" t="s">
        <v>307</v>
      </c>
      <c r="D34" s="1376">
        <v>9.6733072592394727E-3</v>
      </c>
      <c r="E34" s="1377">
        <v>2.6156418436528165E-2</v>
      </c>
      <c r="F34" s="1377">
        <v>3.7241871574018079E-2</v>
      </c>
      <c r="G34" s="1377">
        <v>3.6205319002122718E-2</v>
      </c>
      <c r="H34" s="1377">
        <v>3.9710474980996488E-2</v>
      </c>
      <c r="I34" s="1377">
        <v>8.0441377696157862E-2</v>
      </c>
      <c r="J34" s="1377">
        <v>2.8844351872330819E-2</v>
      </c>
      <c r="K34" s="1309">
        <v>2.3487411638105863E-2</v>
      </c>
      <c r="L34" s="1368"/>
      <c r="M34" s="1368"/>
      <c r="N34" s="1368"/>
      <c r="O34" s="1368"/>
      <c r="P34" s="1368"/>
      <c r="Q34" s="1368"/>
      <c r="R34" s="1368"/>
    </row>
    <row r="35" spans="2:18" s="1290" customFormat="1" ht="15" thickBot="1">
      <c r="B35" s="2281"/>
      <c r="C35" s="1358" t="s">
        <v>331</v>
      </c>
      <c r="D35" s="1359">
        <v>9.46971406879356E-3</v>
      </c>
      <c r="E35" s="1360">
        <v>2.2340157942893415E-2</v>
      </c>
      <c r="F35" s="1360">
        <v>2.9857787464900629E-2</v>
      </c>
      <c r="G35" s="1360">
        <v>2.7030176334709746E-2</v>
      </c>
      <c r="H35" s="1360">
        <v>3.2209182153069699E-3</v>
      </c>
      <c r="I35" s="1360">
        <v>7.3667543785584905E-2</v>
      </c>
      <c r="J35" s="1360">
        <v>2.4252402023686854E-2</v>
      </c>
      <c r="K35" s="1361">
        <v>2.0097776214792223E-2</v>
      </c>
      <c r="L35" s="1368"/>
      <c r="M35" s="1368"/>
      <c r="N35" s="1368"/>
      <c r="O35" s="1368"/>
      <c r="P35" s="1368"/>
      <c r="Q35" s="1368"/>
      <c r="R35" s="1368"/>
    </row>
    <row r="36" spans="2:18">
      <c r="B36" s="2279" t="s">
        <v>612</v>
      </c>
      <c r="C36" s="1349" t="s">
        <v>580</v>
      </c>
      <c r="D36" s="1372">
        <v>0.67818083144349095</v>
      </c>
      <c r="E36" s="1351">
        <v>0.8600589648516862</v>
      </c>
      <c r="F36" s="1351">
        <v>0.92867483349752855</v>
      </c>
      <c r="G36" s="1351">
        <v>0.92907367099872129</v>
      </c>
      <c r="H36" s="1351">
        <v>0.96528913268779082</v>
      </c>
      <c r="I36" s="1351">
        <v>0.87224519644791787</v>
      </c>
      <c r="J36" s="1351">
        <v>0.8850028925724468</v>
      </c>
      <c r="K36" s="1352">
        <v>0.85833221405960869</v>
      </c>
    </row>
    <row r="37" spans="2:18">
      <c r="B37" s="2280"/>
      <c r="C37" s="1353" t="s">
        <v>581</v>
      </c>
      <c r="D37" s="1373">
        <v>0.57149529958197853</v>
      </c>
      <c r="E37" s="1374">
        <v>0.71590581022467326</v>
      </c>
      <c r="F37" s="1374">
        <v>0.86555385971873211</v>
      </c>
      <c r="G37" s="1374">
        <v>0.826403723677818</v>
      </c>
      <c r="H37" s="1374">
        <v>0.87231264520411556</v>
      </c>
      <c r="I37" s="1374">
        <v>0.70382894182864364</v>
      </c>
      <c r="J37" s="1374">
        <v>0.75307400473635744</v>
      </c>
      <c r="K37" s="1375">
        <v>0.72176681583785396</v>
      </c>
    </row>
    <row r="38" spans="2:18">
      <c r="B38" s="2280"/>
      <c r="C38" s="1357" t="s">
        <v>582</v>
      </c>
      <c r="D38" s="1373">
        <v>0.56226618136575879</v>
      </c>
      <c r="E38" s="1374">
        <v>0.73679662104674626</v>
      </c>
      <c r="F38" s="1374">
        <v>0.86536215800368077</v>
      </c>
      <c r="G38" s="1374">
        <v>0.83316735212339876</v>
      </c>
      <c r="H38" s="1374">
        <v>0.92284128606241644</v>
      </c>
      <c r="I38" s="1374">
        <v>0.67204148053605617</v>
      </c>
      <c r="J38" s="1374">
        <v>0.76621665280088735</v>
      </c>
      <c r="K38" s="1375">
        <v>0.73202696306266057</v>
      </c>
    </row>
    <row r="39" spans="2:18">
      <c r="B39" s="2280"/>
      <c r="C39" s="1357" t="s">
        <v>307</v>
      </c>
      <c r="D39" s="1376">
        <v>0.61267091250083727</v>
      </c>
      <c r="E39" s="1377">
        <v>0.74632379681829786</v>
      </c>
      <c r="F39" s="1377">
        <v>0.86731913740306699</v>
      </c>
      <c r="G39" s="1377">
        <v>0.83677366518090268</v>
      </c>
      <c r="H39" s="1377">
        <v>0.57811085485854863</v>
      </c>
      <c r="I39" s="1377">
        <v>0.6093764746477166</v>
      </c>
      <c r="J39" s="1377">
        <v>0.76843413223921009</v>
      </c>
      <c r="K39" s="1309">
        <v>0.74434828968244404</v>
      </c>
    </row>
    <row r="40" spans="2:18" ht="15" thickBot="1">
      <c r="B40" s="2281"/>
      <c r="C40" s="1358" t="s">
        <v>331</v>
      </c>
      <c r="D40" s="1359">
        <v>0.51200440664174218</v>
      </c>
      <c r="E40" s="1360">
        <v>0.64753783376342711</v>
      </c>
      <c r="F40" s="1360">
        <v>0.74160082633132607</v>
      </c>
      <c r="G40" s="1360">
        <v>0.73751537022842251</v>
      </c>
      <c r="H40" s="1360">
        <v>0.94350393700787405</v>
      </c>
      <c r="I40" s="1360">
        <v>0.56578844881368751</v>
      </c>
      <c r="J40" s="1360">
        <v>0.6630564589108906</v>
      </c>
      <c r="K40" s="1361">
        <v>0.63868573607686097</v>
      </c>
    </row>
    <row r="41" spans="2:18">
      <c r="B41" s="2279" t="s">
        <v>619</v>
      </c>
      <c r="C41" s="1349" t="s">
        <v>580</v>
      </c>
      <c r="D41" s="1372">
        <v>1.0583551613936253</v>
      </c>
      <c r="E41" s="1351">
        <v>1.0457715322362184</v>
      </c>
      <c r="F41" s="1351">
        <v>1.0697238473607509</v>
      </c>
      <c r="G41" s="1351">
        <v>1.0075500173120202</v>
      </c>
      <c r="H41" s="1351">
        <v>0.99898236307775312</v>
      </c>
      <c r="I41" s="1351">
        <v>1.0072381172853795</v>
      </c>
      <c r="J41" s="1351">
        <v>1.1401182350362491</v>
      </c>
      <c r="K41" s="1352">
        <v>1.0352773017219685</v>
      </c>
    </row>
    <row r="42" spans="2:18">
      <c r="B42" s="2280"/>
      <c r="C42" s="1353" t="s">
        <v>581</v>
      </c>
      <c r="D42" s="1373">
        <v>1.1916099953553181</v>
      </c>
      <c r="E42" s="1374">
        <v>1.0917103980648353</v>
      </c>
      <c r="F42" s="1374">
        <v>1.4855974077502976</v>
      </c>
      <c r="G42" s="1374">
        <v>1.3332725594745627</v>
      </c>
      <c r="H42" s="1374">
        <v>1.0581260690852461</v>
      </c>
      <c r="I42" s="1374">
        <v>0.9321040628727808</v>
      </c>
      <c r="J42" s="1374">
        <v>1.1866856294625145</v>
      </c>
      <c r="K42" s="1375">
        <v>1.1786963035979512</v>
      </c>
    </row>
    <row r="43" spans="2:18">
      <c r="B43" s="2280"/>
      <c r="C43" s="1357" t="s">
        <v>582</v>
      </c>
      <c r="D43" s="1373">
        <v>1.2878046702484656</v>
      </c>
      <c r="E43" s="1374">
        <v>1.1472522276512358</v>
      </c>
      <c r="F43" s="1374">
        <v>1.505925541817378</v>
      </c>
      <c r="G43" s="1374">
        <v>1.3829287138790507</v>
      </c>
      <c r="H43" s="1374">
        <v>1.2199811335586825</v>
      </c>
      <c r="I43" s="1374">
        <v>0.9007021841612286</v>
      </c>
      <c r="J43" s="1374">
        <v>1.2305065935429256</v>
      </c>
      <c r="K43" s="1375">
        <v>1.2297962734526042</v>
      </c>
    </row>
    <row r="44" spans="2:18">
      <c r="B44" s="2280"/>
      <c r="C44" s="1357" t="s">
        <v>307</v>
      </c>
      <c r="D44" s="1376">
        <v>1.5334836901917879</v>
      </c>
      <c r="E44" s="1377">
        <v>1.1147294351696901</v>
      </c>
      <c r="F44" s="1377">
        <v>1.5024257808233588</v>
      </c>
      <c r="G44" s="1377">
        <v>1.4367678572608915</v>
      </c>
      <c r="H44" s="1377">
        <v>0.81749461869618689</v>
      </c>
      <c r="I44" s="1377">
        <v>0.79623637262307778</v>
      </c>
      <c r="J44" s="1377">
        <v>1.2026043284416088</v>
      </c>
      <c r="K44" s="1309">
        <v>1.2316290358242736</v>
      </c>
    </row>
    <row r="45" spans="2:18" ht="15" thickBot="1">
      <c r="B45" s="2281"/>
      <c r="C45" s="1358" t="s">
        <v>331</v>
      </c>
      <c r="D45" s="1359">
        <v>1.4177693122035842</v>
      </c>
      <c r="E45" s="1360">
        <v>1.0171480205613761</v>
      </c>
      <c r="F45" s="1360">
        <v>1.5012545399281856</v>
      </c>
      <c r="G45" s="1360">
        <v>1.4142580101180438</v>
      </c>
      <c r="H45" s="1360">
        <v>3.887549212598425</v>
      </c>
      <c r="I45" s="1360">
        <v>0.77902306456186787</v>
      </c>
      <c r="J45" s="1360">
        <v>1.0981557904243979</v>
      </c>
      <c r="K45" s="1361">
        <v>1.1366546905001695</v>
      </c>
    </row>
    <row r="46" spans="2:18">
      <c r="B46" s="1368"/>
      <c r="D46" s="1378"/>
      <c r="E46" s="1378"/>
      <c r="F46" s="1378"/>
      <c r="G46" s="1378"/>
      <c r="H46" s="1378"/>
      <c r="I46" s="1378"/>
      <c r="J46" s="1378"/>
      <c r="K46" s="1378"/>
    </row>
    <row r="47" spans="2:18" ht="30.75" customHeight="1">
      <c r="B47" s="2283" t="s">
        <v>620</v>
      </c>
      <c r="C47" s="2283"/>
      <c r="D47" s="2283"/>
      <c r="E47" s="2283"/>
      <c r="F47" s="2283"/>
      <c r="G47" s="2283"/>
      <c r="H47" s="2283"/>
      <c r="I47" s="2283"/>
      <c r="J47" s="2283"/>
      <c r="K47" s="2283"/>
    </row>
    <row r="49" spans="4:11">
      <c r="D49" s="1379"/>
      <c r="E49" s="1365"/>
      <c r="F49" s="1379"/>
      <c r="G49" s="1379"/>
      <c r="H49" s="1379"/>
      <c r="I49" s="1379"/>
      <c r="J49" s="1379"/>
      <c r="K49" s="1379"/>
    </row>
    <row r="50" spans="4:11" ht="15">
      <c r="J50" s="1380"/>
      <c r="K50" s="1380"/>
    </row>
  </sheetData>
  <mergeCells count="11">
    <mergeCell ref="B26:B30"/>
    <mergeCell ref="B31:B35"/>
    <mergeCell ref="B36:B40"/>
    <mergeCell ref="B41:B45"/>
    <mergeCell ref="B47:K47"/>
    <mergeCell ref="B21:B25"/>
    <mergeCell ref="I1:K1"/>
    <mergeCell ref="B3:K3"/>
    <mergeCell ref="B6:B10"/>
    <mergeCell ref="B11:B15"/>
    <mergeCell ref="B16:B20"/>
  </mergeCells>
  <pageMargins left="0.70866141732283472" right="0.70866141732283472" top="0.74803149606299213" bottom="0.74803149606299213" header="0.31496062992125984" footer="0.31496062992125984"/>
  <pageSetup paperSize="9" scale="64"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6"/>
  <sheetViews>
    <sheetView workbookViewId="0"/>
  </sheetViews>
  <sheetFormatPr defaultColWidth="33.140625" defaultRowHeight="12.75"/>
  <cols>
    <col min="1" max="1" width="4.5703125" style="1381" customWidth="1"/>
    <col min="2" max="2" width="33" style="1381" customWidth="1"/>
    <col min="3" max="3" width="24.42578125" style="1381" customWidth="1"/>
    <col min="4" max="4" width="23.5703125" style="1381" customWidth="1"/>
    <col min="5" max="5" width="16.85546875" style="1381" customWidth="1"/>
    <col min="6" max="182" width="9.140625" style="1381" customWidth="1"/>
    <col min="183" max="183" width="29.140625" style="1381" customWidth="1"/>
    <col min="184" max="184" width="33.140625" style="1381"/>
    <col min="185" max="185" width="16" style="1381" customWidth="1"/>
    <col min="186" max="186" width="29.140625" style="1381" customWidth="1"/>
    <col min="187" max="187" width="33.140625" style="1381"/>
    <col min="188" max="188" width="16" style="1381" customWidth="1"/>
    <col min="189" max="189" width="29.140625" style="1381" customWidth="1"/>
    <col min="190" max="190" width="33.140625" style="1381"/>
    <col min="191" max="191" width="16" style="1381" customWidth="1"/>
    <col min="192" max="192" width="29.140625" style="1381" customWidth="1"/>
    <col min="193" max="193" width="33.140625" style="1381"/>
    <col min="194" max="194" width="16" style="1381" customWidth="1"/>
    <col min="195" max="195" width="29.140625" style="1381" customWidth="1"/>
    <col min="196" max="196" width="33.140625" style="1381"/>
    <col min="197" max="197" width="16" style="1381" customWidth="1"/>
    <col min="198" max="198" width="29.140625" style="1381" customWidth="1"/>
    <col min="199" max="199" width="33.140625" style="1381"/>
    <col min="200" max="200" width="16" style="1381" customWidth="1"/>
    <col min="201" max="201" width="29.140625" style="1381" customWidth="1"/>
    <col min="202" max="202" width="33.140625" style="1381"/>
    <col min="203" max="203" width="16" style="1381" customWidth="1"/>
    <col min="204" max="204" width="29.140625" style="1381" customWidth="1"/>
    <col min="205" max="205" width="33.140625" style="1381"/>
    <col min="206" max="206" width="16" style="1381" customWidth="1"/>
    <col min="207" max="207" width="29.140625" style="1381" customWidth="1"/>
    <col min="208" max="208" width="33.140625" style="1381"/>
    <col min="209" max="209" width="16" style="1381" customWidth="1"/>
    <col min="210" max="210" width="29.140625" style="1381" customWidth="1"/>
    <col min="211" max="211" width="33.140625" style="1381"/>
    <col min="212" max="212" width="16" style="1381" customWidth="1"/>
    <col min="213" max="213" width="29.140625" style="1381" customWidth="1"/>
    <col min="214" max="214" width="33.140625" style="1381"/>
    <col min="215" max="215" width="16" style="1381" customWidth="1"/>
    <col min="216" max="216" width="29.140625" style="1381" customWidth="1"/>
    <col min="217" max="217" width="33.140625" style="1381"/>
    <col min="218" max="218" width="16" style="1381" customWidth="1"/>
    <col min="219" max="219" width="29.140625" style="1381" customWidth="1"/>
    <col min="220" max="220" width="33.140625" style="1381"/>
    <col min="221" max="221" width="16" style="1381" customWidth="1"/>
    <col min="222" max="222" width="29.140625" style="1381" customWidth="1"/>
    <col min="223" max="223" width="33.140625" style="1381"/>
    <col min="224" max="224" width="16" style="1381" customWidth="1"/>
    <col min="225" max="225" width="29.140625" style="1381" customWidth="1"/>
    <col min="226" max="226" width="33.140625" style="1381"/>
    <col min="227" max="227" width="16" style="1381" customWidth="1"/>
    <col min="228" max="228" width="29.140625" style="1381" customWidth="1"/>
    <col min="229" max="229" width="33.140625" style="1381"/>
    <col min="230" max="230" width="16" style="1381" customWidth="1"/>
    <col min="231" max="231" width="29.140625" style="1381" customWidth="1"/>
    <col min="232" max="16384" width="33.140625" style="1381"/>
  </cols>
  <sheetData>
    <row r="1" spans="2:6">
      <c r="D1" s="1382" t="s">
        <v>621</v>
      </c>
      <c r="E1" s="1383"/>
      <c r="F1" s="1383"/>
    </row>
    <row r="3" spans="2:6" ht="31.5" customHeight="1">
      <c r="B3" s="2284" t="s">
        <v>622</v>
      </c>
      <c r="C3" s="2284"/>
      <c r="D3" s="2284"/>
      <c r="E3" s="1384"/>
    </row>
    <row r="4" spans="2:6">
      <c r="C4" s="1382"/>
      <c r="D4" s="1382"/>
    </row>
    <row r="5" spans="2:6" ht="13.5" thickBot="1">
      <c r="C5" s="1385"/>
      <c r="D5" s="1385"/>
    </row>
    <row r="6" spans="2:6" ht="51.75" thickBot="1">
      <c r="B6" s="1386" t="s">
        <v>623</v>
      </c>
      <c r="C6" s="1387" t="s">
        <v>624</v>
      </c>
      <c r="D6" s="1388" t="s">
        <v>625</v>
      </c>
    </row>
    <row r="7" spans="2:6">
      <c r="B7" s="1389" t="s">
        <v>626</v>
      </c>
      <c r="C7" s="1390">
        <v>5.0698469643860825E-3</v>
      </c>
      <c r="D7" s="1391">
        <v>6.3246532594781912E-2</v>
      </c>
    </row>
    <row r="8" spans="2:6">
      <c r="B8" s="1392" t="s">
        <v>627</v>
      </c>
      <c r="C8" s="1390">
        <v>3.8783064621577837E-2</v>
      </c>
      <c r="D8" s="1393">
        <v>0.16562311391840071</v>
      </c>
    </row>
    <row r="9" spans="2:6">
      <c r="B9" s="1392" t="s">
        <v>628</v>
      </c>
      <c r="C9" s="1390">
        <v>0.1269005250583814</v>
      </c>
      <c r="D9" s="1393">
        <v>0.23626408561649623</v>
      </c>
    </row>
    <row r="10" spans="2:6">
      <c r="B10" s="1392" t="s">
        <v>629</v>
      </c>
      <c r="C10" s="1390">
        <v>0.22145594647184327</v>
      </c>
      <c r="D10" s="1393">
        <v>0.20536647672211367</v>
      </c>
    </row>
    <row r="11" spans="2:6">
      <c r="B11" s="1392" t="s">
        <v>630</v>
      </c>
      <c r="C11" s="1390">
        <v>7.7316692435952808E-2</v>
      </c>
      <c r="D11" s="1393">
        <v>7.486375556900049E-2</v>
      </c>
    </row>
    <row r="12" spans="2:6">
      <c r="B12" s="1392" t="s">
        <v>631</v>
      </c>
      <c r="C12" s="1390">
        <v>0.1033784794903989</v>
      </c>
      <c r="D12" s="1393">
        <v>8.468721678482842E-2</v>
      </c>
    </row>
    <row r="13" spans="2:6">
      <c r="B13" s="1392" t="s">
        <v>632</v>
      </c>
      <c r="C13" s="1390">
        <v>0.21613573924944196</v>
      </c>
      <c r="D13" s="1393">
        <v>0.11879454498907784</v>
      </c>
    </row>
    <row r="14" spans="2:6" ht="25.5">
      <c r="B14" s="1392" t="s">
        <v>633</v>
      </c>
      <c r="C14" s="1390">
        <v>0.14433201271754051</v>
      </c>
      <c r="D14" s="1393">
        <v>4.1096450250675161E-2</v>
      </c>
    </row>
    <row r="15" spans="2:6" ht="13.5" thickBot="1">
      <c r="B15" s="1394" t="s">
        <v>634</v>
      </c>
      <c r="C15" s="1395">
        <v>6.6627692990477397E-2</v>
      </c>
      <c r="D15" s="1396">
        <v>1.0057823554625717E-2</v>
      </c>
    </row>
    <row r="16" spans="2:6" ht="13.5" thickBot="1">
      <c r="B16" s="1397" t="s">
        <v>635</v>
      </c>
      <c r="C16" s="1398">
        <v>1</v>
      </c>
      <c r="D16" s="1399">
        <v>1.0000000000000002</v>
      </c>
    </row>
    <row r="22" spans="2:2">
      <c r="B22" s="1400"/>
    </row>
    <row r="23" spans="2:2">
      <c r="B23" s="1400"/>
    </row>
    <row r="24" spans="2:2">
      <c r="B24" s="1400"/>
    </row>
    <row r="25" spans="2:2">
      <c r="B25" s="1400"/>
    </row>
    <row r="26" spans="2:2">
      <c r="B26" s="1400"/>
    </row>
  </sheetData>
  <mergeCells count="1">
    <mergeCell ref="B3:D3"/>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7"/>
  <sheetViews>
    <sheetView workbookViewId="0"/>
  </sheetViews>
  <sheetFormatPr defaultColWidth="9.140625" defaultRowHeight="14.25"/>
  <cols>
    <col min="1" max="1" width="10.28515625" style="1402" customWidth="1"/>
    <col min="2" max="2" width="19.28515625" style="1402" customWidth="1"/>
    <col min="3" max="3" width="13.5703125" style="1402" customWidth="1"/>
    <col min="4" max="4" width="15.140625" style="1402" customWidth="1"/>
    <col min="5" max="5" width="17.140625" style="1402" customWidth="1"/>
    <col min="6" max="6" width="12.7109375" style="1402" customWidth="1"/>
    <col min="7" max="8" width="15.42578125" style="1402" customWidth="1"/>
    <col min="9" max="9" width="16.140625" style="1402" customWidth="1"/>
    <col min="10" max="10" width="18.140625" style="1402" customWidth="1"/>
    <col min="11" max="16384" width="9.140625" style="1402"/>
  </cols>
  <sheetData>
    <row r="1" spans="1:256" s="1286" customFormat="1" ht="15">
      <c r="A1" s="1401"/>
      <c r="B1" s="1402"/>
      <c r="C1" s="1402"/>
      <c r="D1" s="1402"/>
      <c r="E1" s="1402"/>
      <c r="F1" s="1402"/>
      <c r="G1" s="1402"/>
      <c r="H1" s="1402"/>
      <c r="I1" s="1403" t="s">
        <v>636</v>
      </c>
      <c r="J1" s="1404"/>
      <c r="K1" s="1402"/>
      <c r="L1" s="1402"/>
      <c r="M1" s="1402"/>
      <c r="N1" s="1402"/>
      <c r="O1" s="1402"/>
      <c r="P1" s="1402"/>
      <c r="Q1" s="1402"/>
      <c r="R1" s="1402"/>
      <c r="S1" s="1402"/>
      <c r="T1" s="1402"/>
      <c r="U1" s="1402"/>
      <c r="V1" s="1402"/>
      <c r="W1" s="1402"/>
      <c r="X1" s="1402"/>
      <c r="Y1" s="1402"/>
      <c r="Z1" s="1402"/>
      <c r="AA1" s="1402"/>
      <c r="AB1" s="1402"/>
      <c r="AC1" s="1402"/>
      <c r="AD1" s="1402"/>
      <c r="AE1" s="1402"/>
      <c r="AF1" s="1402"/>
      <c r="AG1" s="1402"/>
      <c r="AH1" s="1402"/>
      <c r="AI1" s="1402"/>
      <c r="AJ1" s="1402"/>
      <c r="AK1" s="1402"/>
      <c r="AL1" s="1402"/>
      <c r="AM1" s="1402"/>
      <c r="AN1" s="1402"/>
      <c r="AO1" s="1402"/>
      <c r="AP1" s="1402"/>
      <c r="AQ1" s="1402"/>
      <c r="AR1" s="1402"/>
      <c r="AS1" s="1402"/>
      <c r="AT1" s="1402"/>
      <c r="AU1" s="1402"/>
      <c r="AV1" s="1402"/>
      <c r="AW1" s="1402"/>
      <c r="AX1" s="1402"/>
      <c r="AY1" s="1402"/>
      <c r="AZ1" s="1402"/>
      <c r="BA1" s="1402"/>
      <c r="BB1" s="1402"/>
      <c r="BC1" s="1402"/>
      <c r="BD1" s="1402"/>
      <c r="BE1" s="1402"/>
      <c r="BF1" s="1402"/>
      <c r="BG1" s="1402"/>
      <c r="BH1" s="1402"/>
      <c r="BI1" s="1402"/>
      <c r="BJ1" s="1402"/>
      <c r="BK1" s="1402"/>
      <c r="BL1" s="1402"/>
      <c r="BM1" s="1402"/>
      <c r="BN1" s="1402"/>
      <c r="BO1" s="1402"/>
      <c r="BP1" s="1402"/>
      <c r="BQ1" s="1402"/>
      <c r="BR1" s="1402"/>
      <c r="BS1" s="1402"/>
      <c r="BT1" s="1402"/>
      <c r="BU1" s="1402"/>
      <c r="BV1" s="1402"/>
      <c r="BW1" s="1402"/>
      <c r="BX1" s="1402"/>
      <c r="BY1" s="1402"/>
      <c r="BZ1" s="1402"/>
      <c r="CA1" s="1402"/>
      <c r="CB1" s="1402"/>
      <c r="CC1" s="1402"/>
      <c r="CD1" s="1402"/>
      <c r="CE1" s="1402"/>
      <c r="CF1" s="1402"/>
      <c r="CG1" s="1402"/>
      <c r="CH1" s="1402"/>
      <c r="CI1" s="1402"/>
      <c r="CJ1" s="1402"/>
      <c r="CK1" s="1402"/>
      <c r="CL1" s="1402"/>
      <c r="CM1" s="1402"/>
      <c r="CN1" s="1402"/>
      <c r="CO1" s="1402"/>
      <c r="CP1" s="1402"/>
      <c r="CQ1" s="1402"/>
      <c r="CR1" s="1402"/>
      <c r="CS1" s="1402"/>
      <c r="CT1" s="1402"/>
      <c r="CU1" s="1402"/>
      <c r="CV1" s="1402"/>
      <c r="CW1" s="1402"/>
      <c r="CX1" s="1402"/>
      <c r="CY1" s="1402"/>
      <c r="CZ1" s="1402"/>
      <c r="DA1" s="1402"/>
      <c r="DB1" s="1402"/>
      <c r="DC1" s="1402"/>
      <c r="DD1" s="1402"/>
      <c r="DE1" s="1402"/>
      <c r="DF1" s="1402"/>
      <c r="DG1" s="1402"/>
      <c r="DH1" s="1402"/>
      <c r="DI1" s="1402"/>
      <c r="DJ1" s="1402"/>
      <c r="DK1" s="1402"/>
      <c r="DL1" s="1402"/>
      <c r="DM1" s="1402"/>
      <c r="DN1" s="1402"/>
      <c r="DO1" s="1402"/>
      <c r="DP1" s="1402"/>
      <c r="DQ1" s="1402"/>
      <c r="DR1" s="1402"/>
      <c r="DS1" s="1402"/>
      <c r="DT1" s="1402"/>
      <c r="DU1" s="1402"/>
      <c r="DV1" s="1402"/>
      <c r="DW1" s="1402"/>
      <c r="DX1" s="1402"/>
      <c r="DY1" s="1402"/>
      <c r="DZ1" s="1402"/>
      <c r="EA1" s="1402"/>
      <c r="EB1" s="1402"/>
      <c r="EC1" s="1402"/>
      <c r="ED1" s="1402"/>
      <c r="EE1" s="1402"/>
      <c r="EF1" s="1402"/>
      <c r="EG1" s="1402"/>
      <c r="EH1" s="1402"/>
      <c r="EI1" s="1402"/>
      <c r="EJ1" s="1402"/>
      <c r="EK1" s="1402"/>
      <c r="EL1" s="1402"/>
      <c r="EM1" s="1402"/>
      <c r="EN1" s="1402"/>
      <c r="EO1" s="1402"/>
      <c r="EP1" s="1402"/>
      <c r="EQ1" s="1402"/>
      <c r="ER1" s="1402"/>
      <c r="ES1" s="1402"/>
      <c r="ET1" s="1402"/>
      <c r="EU1" s="1402"/>
      <c r="EV1" s="1402"/>
      <c r="EW1" s="1402"/>
      <c r="EX1" s="1402"/>
      <c r="EY1" s="1402"/>
      <c r="EZ1" s="1402"/>
      <c r="FA1" s="1402"/>
      <c r="FB1" s="1402"/>
      <c r="FC1" s="1402"/>
      <c r="FD1" s="1402"/>
      <c r="FE1" s="1402"/>
      <c r="FF1" s="1402"/>
      <c r="FG1" s="1402"/>
      <c r="FH1" s="1402"/>
      <c r="FI1" s="1402"/>
      <c r="FJ1" s="1402"/>
      <c r="FK1" s="1402"/>
      <c r="FL1" s="1402"/>
      <c r="FM1" s="1402"/>
      <c r="FN1" s="1402"/>
      <c r="FO1" s="1402"/>
      <c r="FP1" s="1402"/>
      <c r="FQ1" s="1402"/>
      <c r="FR1" s="1402"/>
      <c r="FS1" s="1402"/>
      <c r="FT1" s="1402"/>
      <c r="FU1" s="1402"/>
      <c r="FV1" s="1402"/>
      <c r="FW1" s="1402"/>
      <c r="FX1" s="1402"/>
      <c r="FY1" s="1402"/>
      <c r="FZ1" s="1402"/>
      <c r="GA1" s="1402"/>
      <c r="GB1" s="1402"/>
      <c r="GC1" s="1402"/>
      <c r="GD1" s="1402"/>
      <c r="GE1" s="1402"/>
      <c r="GF1" s="1402"/>
      <c r="GG1" s="1402"/>
      <c r="GH1" s="1402"/>
      <c r="GI1" s="1402"/>
      <c r="GJ1" s="1402"/>
      <c r="GK1" s="1402"/>
      <c r="GL1" s="1402"/>
      <c r="GM1" s="1402"/>
      <c r="GN1" s="1402"/>
      <c r="GO1" s="1402"/>
      <c r="GP1" s="1402"/>
      <c r="GQ1" s="1402"/>
      <c r="GR1" s="1402"/>
      <c r="GS1" s="1402"/>
      <c r="GT1" s="1402"/>
      <c r="GU1" s="1402"/>
      <c r="GV1" s="1402"/>
      <c r="GW1" s="1402"/>
      <c r="GX1" s="1402"/>
      <c r="GY1" s="1402"/>
      <c r="GZ1" s="1402"/>
      <c r="HA1" s="1402"/>
      <c r="HB1" s="1402"/>
      <c r="HC1" s="1402"/>
      <c r="HD1" s="1402"/>
      <c r="HE1" s="1402"/>
      <c r="HF1" s="1402"/>
      <c r="HG1" s="1402"/>
      <c r="HH1" s="1402"/>
      <c r="HI1" s="1402"/>
      <c r="HJ1" s="1402"/>
      <c r="HK1" s="1402"/>
      <c r="HL1" s="1402"/>
      <c r="HM1" s="1402"/>
      <c r="HN1" s="1402"/>
      <c r="HO1" s="1402"/>
      <c r="HP1" s="1402"/>
      <c r="HQ1" s="1402"/>
      <c r="HR1" s="1402"/>
      <c r="HS1" s="1402"/>
      <c r="HT1" s="1402"/>
      <c r="HU1" s="1402"/>
      <c r="HV1" s="1402"/>
      <c r="HW1" s="1402"/>
      <c r="HX1" s="1402"/>
      <c r="HY1" s="1402"/>
      <c r="HZ1" s="1402"/>
      <c r="IA1" s="1402"/>
      <c r="IB1" s="1402"/>
      <c r="IC1" s="1402"/>
      <c r="ID1" s="1402"/>
      <c r="IE1" s="1402"/>
      <c r="IF1" s="1402"/>
      <c r="IG1" s="1402"/>
      <c r="IH1" s="1402"/>
      <c r="II1" s="1402"/>
      <c r="IJ1" s="1402"/>
      <c r="IK1" s="1402"/>
      <c r="IL1" s="1402"/>
      <c r="IM1" s="1402"/>
      <c r="IN1" s="1402"/>
      <c r="IO1" s="1402"/>
      <c r="IP1" s="1402"/>
      <c r="IQ1" s="1402"/>
      <c r="IR1" s="1402"/>
      <c r="IS1" s="1402"/>
      <c r="IT1" s="1402"/>
      <c r="IU1" s="1402"/>
      <c r="IV1" s="1402"/>
    </row>
    <row r="3" spans="1:256" s="1286" customFormat="1" ht="36" customHeight="1">
      <c r="A3" s="2275" t="s">
        <v>637</v>
      </c>
      <c r="B3" s="2275"/>
      <c r="C3" s="2275"/>
      <c r="D3" s="2275"/>
      <c r="E3" s="2275"/>
      <c r="F3" s="2275"/>
      <c r="G3" s="2275"/>
      <c r="H3" s="2275"/>
      <c r="I3" s="2275"/>
      <c r="J3" s="1405"/>
      <c r="K3" s="1402"/>
      <c r="L3" s="1402"/>
      <c r="M3" s="1402"/>
      <c r="N3" s="1402"/>
      <c r="O3" s="1402"/>
      <c r="P3" s="1402"/>
      <c r="Q3" s="1402"/>
      <c r="R3" s="1402"/>
      <c r="S3" s="1402"/>
      <c r="T3" s="1402"/>
      <c r="U3" s="1402"/>
      <c r="V3" s="1402"/>
      <c r="W3" s="1402"/>
      <c r="X3" s="1402"/>
      <c r="Y3" s="1402"/>
      <c r="Z3" s="1402"/>
      <c r="AA3" s="1402"/>
      <c r="AB3" s="1402"/>
      <c r="AC3" s="1402"/>
      <c r="AD3" s="1402"/>
      <c r="AE3" s="1402"/>
      <c r="AF3" s="1402"/>
      <c r="AG3" s="1402"/>
      <c r="AH3" s="1402"/>
      <c r="AI3" s="1402"/>
      <c r="AJ3" s="1402"/>
      <c r="AK3" s="1402"/>
      <c r="AL3" s="1402"/>
      <c r="AM3" s="1402"/>
      <c r="AN3" s="1402"/>
      <c r="AO3" s="1402"/>
      <c r="AP3" s="1402"/>
      <c r="AQ3" s="1402"/>
      <c r="AR3" s="1402"/>
      <c r="AS3" s="1402"/>
      <c r="AT3" s="1402"/>
      <c r="AU3" s="1402"/>
      <c r="AV3" s="1402"/>
      <c r="AW3" s="1402"/>
      <c r="AX3" s="1402"/>
      <c r="AY3" s="1402"/>
      <c r="AZ3" s="1402"/>
      <c r="BA3" s="1402"/>
      <c r="BB3" s="1402"/>
      <c r="BC3" s="1402"/>
      <c r="BD3" s="1402"/>
      <c r="BE3" s="1402"/>
      <c r="BF3" s="1402"/>
      <c r="BG3" s="1402"/>
      <c r="BH3" s="1402"/>
      <c r="BI3" s="1402"/>
      <c r="BJ3" s="1402"/>
      <c r="BK3" s="1402"/>
      <c r="BL3" s="1402"/>
      <c r="BM3" s="1402"/>
      <c r="BN3" s="1402"/>
      <c r="BO3" s="1402"/>
      <c r="BP3" s="1402"/>
      <c r="BQ3" s="1402"/>
      <c r="BR3" s="1402"/>
      <c r="BS3" s="1402"/>
      <c r="BT3" s="1402"/>
      <c r="BU3" s="1402"/>
      <c r="BV3" s="1402"/>
      <c r="BW3" s="1402"/>
      <c r="BX3" s="1402"/>
      <c r="BY3" s="1402"/>
      <c r="BZ3" s="1402"/>
      <c r="CA3" s="1402"/>
      <c r="CB3" s="1402"/>
      <c r="CC3" s="1402"/>
      <c r="CD3" s="1402"/>
      <c r="CE3" s="1402"/>
      <c r="CF3" s="1402"/>
      <c r="CG3" s="1402"/>
      <c r="CH3" s="1402"/>
      <c r="CI3" s="1402"/>
      <c r="CJ3" s="1402"/>
      <c r="CK3" s="1402"/>
      <c r="CL3" s="1402"/>
      <c r="CM3" s="1402"/>
      <c r="CN3" s="1402"/>
      <c r="CO3" s="1402"/>
      <c r="CP3" s="1402"/>
      <c r="CQ3" s="1402"/>
      <c r="CR3" s="1402"/>
      <c r="CS3" s="1402"/>
      <c r="CT3" s="1402"/>
      <c r="CU3" s="1402"/>
      <c r="CV3" s="1402"/>
      <c r="CW3" s="1402"/>
      <c r="CX3" s="1402"/>
      <c r="CY3" s="1402"/>
      <c r="CZ3" s="1402"/>
      <c r="DA3" s="1402"/>
      <c r="DB3" s="1402"/>
      <c r="DC3" s="1402"/>
      <c r="DD3" s="1402"/>
      <c r="DE3" s="1402"/>
      <c r="DF3" s="1402"/>
      <c r="DG3" s="1402"/>
      <c r="DH3" s="1402"/>
      <c r="DI3" s="1402"/>
      <c r="DJ3" s="1402"/>
      <c r="DK3" s="1402"/>
      <c r="DL3" s="1402"/>
      <c r="DM3" s="1402"/>
      <c r="DN3" s="1402"/>
      <c r="DO3" s="1402"/>
      <c r="DP3" s="1402"/>
      <c r="DQ3" s="1402"/>
      <c r="DR3" s="1402"/>
      <c r="DS3" s="1402"/>
      <c r="DT3" s="1402"/>
      <c r="DU3" s="1402"/>
      <c r="DV3" s="1402"/>
      <c r="DW3" s="1402"/>
      <c r="DX3" s="1402"/>
      <c r="DY3" s="1402"/>
      <c r="DZ3" s="1402"/>
      <c r="EA3" s="1402"/>
      <c r="EB3" s="1402"/>
      <c r="EC3" s="1402"/>
      <c r="ED3" s="1402"/>
      <c r="EE3" s="1402"/>
      <c r="EF3" s="1402"/>
      <c r="EG3" s="1402"/>
      <c r="EH3" s="1402"/>
      <c r="EI3" s="1402"/>
      <c r="EJ3" s="1402"/>
      <c r="EK3" s="1402"/>
      <c r="EL3" s="1402"/>
      <c r="EM3" s="1402"/>
      <c r="EN3" s="1402"/>
      <c r="EO3" s="1402"/>
      <c r="EP3" s="1402"/>
      <c r="EQ3" s="1402"/>
      <c r="ER3" s="1402"/>
      <c r="ES3" s="1402"/>
      <c r="ET3" s="1402"/>
      <c r="EU3" s="1402"/>
      <c r="EV3" s="1402"/>
      <c r="EW3" s="1402"/>
      <c r="EX3" s="1402"/>
      <c r="EY3" s="1402"/>
      <c r="EZ3" s="1402"/>
      <c r="FA3" s="1402"/>
      <c r="FB3" s="1402"/>
      <c r="FC3" s="1402"/>
      <c r="FD3" s="1402"/>
      <c r="FE3" s="1402"/>
      <c r="FF3" s="1402"/>
      <c r="FG3" s="1402"/>
      <c r="FH3" s="1402"/>
      <c r="FI3" s="1402"/>
      <c r="FJ3" s="1402"/>
      <c r="FK3" s="1402"/>
      <c r="FL3" s="1402"/>
      <c r="FM3" s="1402"/>
      <c r="FN3" s="1402"/>
      <c r="FO3" s="1402"/>
      <c r="FP3" s="1402"/>
      <c r="FQ3" s="1402"/>
      <c r="FR3" s="1402"/>
      <c r="FS3" s="1402"/>
      <c r="FT3" s="1402"/>
      <c r="FU3" s="1402"/>
      <c r="FV3" s="1402"/>
      <c r="FW3" s="1402"/>
      <c r="FX3" s="1402"/>
      <c r="FY3" s="1402"/>
      <c r="FZ3" s="1402"/>
      <c r="GA3" s="1402"/>
      <c r="GB3" s="1402"/>
      <c r="GC3" s="1402"/>
      <c r="GD3" s="1402"/>
      <c r="GE3" s="1402"/>
      <c r="GF3" s="1402"/>
      <c r="GG3" s="1402"/>
      <c r="GH3" s="1402"/>
      <c r="GI3" s="1402"/>
      <c r="GJ3" s="1402"/>
      <c r="GK3" s="1402"/>
      <c r="GL3" s="1402"/>
      <c r="GM3" s="1402"/>
      <c r="GN3" s="1402"/>
      <c r="GO3" s="1402"/>
      <c r="GP3" s="1402"/>
      <c r="GQ3" s="1402"/>
      <c r="GR3" s="1402"/>
      <c r="GS3" s="1402"/>
      <c r="GT3" s="1402"/>
      <c r="GU3" s="1402"/>
      <c r="GV3" s="1402"/>
      <c r="GW3" s="1402"/>
      <c r="GX3" s="1402"/>
      <c r="GY3" s="1402"/>
      <c r="GZ3" s="1402"/>
      <c r="HA3" s="1402"/>
      <c r="HB3" s="1402"/>
      <c r="HC3" s="1402"/>
      <c r="HD3" s="1402"/>
      <c r="HE3" s="1402"/>
      <c r="HF3" s="1402"/>
      <c r="HG3" s="1402"/>
      <c r="HH3" s="1402"/>
      <c r="HI3" s="1402"/>
      <c r="HJ3" s="1402"/>
      <c r="HK3" s="1402"/>
      <c r="HL3" s="1402"/>
      <c r="HM3" s="1402"/>
      <c r="HN3" s="1402"/>
      <c r="HO3" s="1402"/>
      <c r="HP3" s="1402"/>
      <c r="HQ3" s="1402"/>
      <c r="HR3" s="1402"/>
      <c r="HS3" s="1402"/>
      <c r="HT3" s="1402"/>
      <c r="HU3" s="1402"/>
      <c r="HV3" s="1402"/>
      <c r="HW3" s="1402"/>
      <c r="HX3" s="1402"/>
      <c r="HY3" s="1402"/>
      <c r="HZ3" s="1402"/>
      <c r="IA3" s="1402"/>
      <c r="IB3" s="1402"/>
      <c r="IC3" s="1402"/>
      <c r="ID3" s="1402"/>
      <c r="IE3" s="1402"/>
      <c r="IF3" s="1402"/>
      <c r="IG3" s="1402"/>
      <c r="IH3" s="1402"/>
      <c r="II3" s="1402"/>
      <c r="IJ3" s="1402"/>
      <c r="IK3" s="1402"/>
      <c r="IL3" s="1402"/>
      <c r="IM3" s="1402"/>
      <c r="IN3" s="1402"/>
      <c r="IO3" s="1402"/>
      <c r="IP3" s="1402"/>
      <c r="IQ3" s="1402"/>
      <c r="IR3" s="1402"/>
      <c r="IS3" s="1402"/>
      <c r="IT3" s="1402"/>
      <c r="IU3" s="1402"/>
      <c r="IV3" s="1402"/>
    </row>
    <row r="4" spans="1:256" s="1286" customFormat="1" ht="15.75" thickBot="1">
      <c r="A4" s="1402"/>
      <c r="B4" s="1402"/>
      <c r="C4" s="1402"/>
      <c r="D4" s="1402"/>
      <c r="E4" s="1402"/>
      <c r="F4" s="1402"/>
      <c r="G4" s="1402"/>
      <c r="H4" s="1402"/>
      <c r="I4" s="1402"/>
      <c r="J4" s="1402"/>
      <c r="K4" s="1402"/>
      <c r="L4" s="1402"/>
      <c r="M4" s="1402"/>
      <c r="N4" s="1402"/>
      <c r="O4" s="1402"/>
      <c r="P4" s="1402"/>
      <c r="Q4" s="1402"/>
      <c r="R4" s="1402"/>
      <c r="S4" s="1402"/>
      <c r="T4" s="1402"/>
      <c r="U4" s="1402"/>
      <c r="V4" s="1402"/>
      <c r="W4" s="1402"/>
      <c r="X4" s="1402"/>
      <c r="Y4" s="1402"/>
      <c r="Z4" s="1402"/>
      <c r="AA4" s="1402"/>
      <c r="AB4" s="1402"/>
      <c r="AC4" s="1402"/>
      <c r="AD4" s="1402"/>
      <c r="AE4" s="1402"/>
      <c r="AF4" s="1402"/>
      <c r="AG4" s="1402"/>
      <c r="AH4" s="1402"/>
      <c r="AI4" s="1402"/>
      <c r="AJ4" s="1402"/>
      <c r="AK4" s="1402"/>
      <c r="AL4" s="1402"/>
      <c r="AM4" s="1402"/>
      <c r="AN4" s="1402"/>
      <c r="AO4" s="1402"/>
      <c r="AP4" s="1402"/>
      <c r="AQ4" s="1402"/>
      <c r="AR4" s="1402"/>
      <c r="AS4" s="1402"/>
      <c r="AT4" s="1402"/>
      <c r="AU4" s="1402"/>
      <c r="AV4" s="1402"/>
      <c r="AW4" s="1402"/>
      <c r="AX4" s="1402"/>
      <c r="AY4" s="1402"/>
      <c r="AZ4" s="1402"/>
      <c r="BA4" s="1402"/>
      <c r="BB4" s="1402"/>
      <c r="BC4" s="1402"/>
      <c r="BD4" s="1402"/>
      <c r="BE4" s="1402"/>
      <c r="BF4" s="1402"/>
      <c r="BG4" s="1402"/>
      <c r="BH4" s="1402"/>
      <c r="BI4" s="1402"/>
      <c r="BJ4" s="1402"/>
      <c r="BK4" s="1402"/>
      <c r="BL4" s="1402"/>
      <c r="BM4" s="1402"/>
      <c r="BN4" s="1402"/>
      <c r="BO4" s="1402"/>
      <c r="BP4" s="1402"/>
      <c r="BQ4" s="1402"/>
      <c r="BR4" s="1402"/>
      <c r="BS4" s="1402"/>
      <c r="BT4" s="1402"/>
      <c r="BU4" s="1402"/>
      <c r="BV4" s="1402"/>
      <c r="BW4" s="1402"/>
      <c r="BX4" s="1402"/>
      <c r="BY4" s="1402"/>
      <c r="BZ4" s="1402"/>
      <c r="CA4" s="1402"/>
      <c r="CB4" s="1402"/>
      <c r="CC4" s="1402"/>
      <c r="CD4" s="1402"/>
      <c r="CE4" s="1402"/>
      <c r="CF4" s="1402"/>
      <c r="CG4" s="1402"/>
      <c r="CH4" s="1402"/>
      <c r="CI4" s="1402"/>
      <c r="CJ4" s="1402"/>
      <c r="CK4" s="1402"/>
      <c r="CL4" s="1402"/>
      <c r="CM4" s="1402"/>
      <c r="CN4" s="1402"/>
      <c r="CO4" s="1402"/>
      <c r="CP4" s="1402"/>
      <c r="CQ4" s="1402"/>
      <c r="CR4" s="1402"/>
      <c r="CS4" s="1402"/>
      <c r="CT4" s="1402"/>
      <c r="CU4" s="1402"/>
      <c r="CV4" s="1402"/>
      <c r="CW4" s="1402"/>
      <c r="CX4" s="1402"/>
      <c r="CY4" s="1402"/>
      <c r="CZ4" s="1402"/>
      <c r="DA4" s="1402"/>
      <c r="DB4" s="1402"/>
      <c r="DC4" s="1402"/>
      <c r="DD4" s="1402"/>
      <c r="DE4" s="1402"/>
      <c r="DF4" s="1402"/>
      <c r="DG4" s="1402"/>
      <c r="DH4" s="1402"/>
      <c r="DI4" s="1402"/>
      <c r="DJ4" s="1402"/>
      <c r="DK4" s="1402"/>
      <c r="DL4" s="1402"/>
      <c r="DM4" s="1402"/>
      <c r="DN4" s="1402"/>
      <c r="DO4" s="1402"/>
      <c r="DP4" s="1402"/>
      <c r="DQ4" s="1402"/>
      <c r="DR4" s="1402"/>
      <c r="DS4" s="1402"/>
      <c r="DT4" s="1402"/>
      <c r="DU4" s="1402"/>
      <c r="DV4" s="1402"/>
      <c r="DW4" s="1402"/>
      <c r="DX4" s="1402"/>
      <c r="DY4" s="1402"/>
      <c r="DZ4" s="1402"/>
      <c r="EA4" s="1402"/>
      <c r="EB4" s="1402"/>
      <c r="EC4" s="1402"/>
      <c r="ED4" s="1402"/>
      <c r="EE4" s="1402"/>
      <c r="EF4" s="1402"/>
      <c r="EG4" s="1402"/>
      <c r="EH4" s="1402"/>
      <c r="EI4" s="1402"/>
      <c r="EJ4" s="1402"/>
      <c r="EK4" s="1402"/>
      <c r="EL4" s="1402"/>
      <c r="EM4" s="1402"/>
      <c r="EN4" s="1402"/>
      <c r="EO4" s="1402"/>
      <c r="EP4" s="1402"/>
      <c r="EQ4" s="1402"/>
      <c r="ER4" s="1402"/>
      <c r="ES4" s="1402"/>
      <c r="ET4" s="1402"/>
      <c r="EU4" s="1402"/>
      <c r="EV4" s="1402"/>
      <c r="EW4" s="1402"/>
      <c r="EX4" s="1402"/>
      <c r="EY4" s="1402"/>
      <c r="EZ4" s="1402"/>
      <c r="FA4" s="1402"/>
      <c r="FB4" s="1402"/>
      <c r="FC4" s="1402"/>
      <c r="FD4" s="1402"/>
      <c r="FE4" s="1402"/>
      <c r="FF4" s="1402"/>
      <c r="FG4" s="1402"/>
      <c r="FH4" s="1402"/>
      <c r="FI4" s="1402"/>
      <c r="FJ4" s="1402"/>
      <c r="FK4" s="1402"/>
      <c r="FL4" s="1402"/>
      <c r="FM4" s="1402"/>
      <c r="FN4" s="1402"/>
      <c r="FO4" s="1402"/>
      <c r="FP4" s="1402"/>
      <c r="FQ4" s="1402"/>
      <c r="FR4" s="1402"/>
      <c r="FS4" s="1402"/>
      <c r="FT4" s="1402"/>
      <c r="FU4" s="1402"/>
      <c r="FV4" s="1402"/>
      <c r="FW4" s="1402"/>
      <c r="FX4" s="1402"/>
      <c r="FY4" s="1402"/>
      <c r="FZ4" s="1402"/>
      <c r="GA4" s="1402"/>
      <c r="GB4" s="1402"/>
      <c r="GC4" s="1402"/>
      <c r="GD4" s="1402"/>
      <c r="GE4" s="1402"/>
      <c r="GF4" s="1402"/>
      <c r="GG4" s="1402"/>
      <c r="GH4" s="1402"/>
      <c r="GI4" s="1402"/>
      <c r="GJ4" s="1402"/>
      <c r="GK4" s="1402"/>
      <c r="GL4" s="1402"/>
      <c r="GM4" s="1402"/>
      <c r="GN4" s="1402"/>
      <c r="GO4" s="1402"/>
      <c r="GP4" s="1402"/>
      <c r="GQ4" s="1402"/>
      <c r="GR4" s="1402"/>
      <c r="GS4" s="1402"/>
      <c r="GT4" s="1402"/>
      <c r="GU4" s="1402"/>
      <c r="GV4" s="1402"/>
      <c r="GW4" s="1402"/>
      <c r="GX4" s="1402"/>
      <c r="GY4" s="1402"/>
      <c r="GZ4" s="1402"/>
      <c r="HA4" s="1402"/>
      <c r="HB4" s="1402"/>
      <c r="HC4" s="1402"/>
      <c r="HD4" s="1402"/>
      <c r="HE4" s="1402"/>
      <c r="HF4" s="1402"/>
      <c r="HG4" s="1402"/>
      <c r="HH4" s="1402"/>
      <c r="HI4" s="1402"/>
      <c r="HJ4" s="1402"/>
      <c r="HK4" s="1402"/>
      <c r="HL4" s="1402"/>
      <c r="HM4" s="1402"/>
      <c r="HN4" s="1402"/>
      <c r="HO4" s="1402"/>
      <c r="HP4" s="1402"/>
      <c r="HQ4" s="1402"/>
      <c r="HR4" s="1402"/>
      <c r="HS4" s="1402"/>
      <c r="HT4" s="1402"/>
      <c r="HU4" s="1402"/>
      <c r="HV4" s="1402"/>
      <c r="HW4" s="1402"/>
      <c r="HX4" s="1402"/>
      <c r="HY4" s="1402"/>
      <c r="HZ4" s="1402"/>
      <c r="IA4" s="1402"/>
      <c r="IB4" s="1402"/>
      <c r="IC4" s="1402"/>
      <c r="ID4" s="1402"/>
      <c r="IE4" s="1402"/>
      <c r="IF4" s="1402"/>
      <c r="IG4" s="1402"/>
      <c r="IH4" s="1402"/>
      <c r="II4" s="1402"/>
      <c r="IJ4" s="1402"/>
      <c r="IK4" s="1402"/>
      <c r="IL4" s="1402"/>
      <c r="IM4" s="1402"/>
      <c r="IN4" s="1402"/>
      <c r="IO4" s="1402"/>
      <c r="IP4" s="1402"/>
      <c r="IQ4" s="1402"/>
      <c r="IR4" s="1402"/>
      <c r="IS4" s="1402"/>
      <c r="IT4" s="1402"/>
      <c r="IU4" s="1402"/>
      <c r="IV4" s="1402"/>
    </row>
    <row r="5" spans="1:256" s="1286" customFormat="1" ht="77.25" thickBot="1">
      <c r="A5" s="2288" t="s">
        <v>638</v>
      </c>
      <c r="B5" s="2289"/>
      <c r="C5" s="1406" t="s">
        <v>572</v>
      </c>
      <c r="D5" s="1206" t="s">
        <v>639</v>
      </c>
      <c r="E5" s="1206" t="s">
        <v>14</v>
      </c>
      <c r="F5" s="1206" t="s">
        <v>15</v>
      </c>
      <c r="G5" s="1206" t="s">
        <v>506</v>
      </c>
      <c r="H5" s="1206" t="s">
        <v>509</v>
      </c>
      <c r="I5" s="1407" t="s">
        <v>640</v>
      </c>
      <c r="J5" s="1402"/>
      <c r="K5" s="1402"/>
      <c r="L5" s="1402"/>
      <c r="M5" s="1402"/>
      <c r="N5" s="1402"/>
      <c r="O5" s="1402"/>
      <c r="P5" s="1402"/>
      <c r="Q5" s="1402"/>
      <c r="R5" s="1402"/>
      <c r="S5" s="1402"/>
      <c r="T5" s="1402"/>
      <c r="U5" s="1402"/>
      <c r="V5" s="1402"/>
      <c r="W5" s="1402"/>
      <c r="X5" s="1402"/>
      <c r="Y5" s="1402"/>
      <c r="Z5" s="1402"/>
      <c r="AA5" s="1402"/>
      <c r="AB5" s="1402"/>
      <c r="AC5" s="1402"/>
      <c r="AD5" s="1402"/>
      <c r="AE5" s="1402"/>
      <c r="AF5" s="1402"/>
      <c r="AG5" s="1402"/>
      <c r="AH5" s="1402"/>
      <c r="AI5" s="1402"/>
      <c r="AJ5" s="1402"/>
      <c r="AK5" s="1402"/>
      <c r="AL5" s="1402"/>
      <c r="AM5" s="1402"/>
      <c r="AN5" s="1402"/>
      <c r="AO5" s="1402"/>
      <c r="AP5" s="1402"/>
      <c r="AQ5" s="1402"/>
      <c r="AR5" s="1402"/>
      <c r="AS5" s="1402"/>
      <c r="AT5" s="1402"/>
      <c r="AU5" s="1402"/>
      <c r="AV5" s="1402"/>
      <c r="AW5" s="1402"/>
      <c r="AX5" s="1402"/>
      <c r="AY5" s="1402"/>
      <c r="AZ5" s="1402"/>
      <c r="BA5" s="1402"/>
      <c r="BB5" s="1402"/>
      <c r="BC5" s="1402"/>
      <c r="BD5" s="1402"/>
      <c r="BE5" s="1402"/>
      <c r="BF5" s="1402"/>
      <c r="BG5" s="1402"/>
      <c r="BH5" s="1402"/>
      <c r="BI5" s="1402"/>
      <c r="BJ5" s="1402"/>
      <c r="BK5" s="1402"/>
      <c r="BL5" s="1402"/>
      <c r="BM5" s="1402"/>
      <c r="BN5" s="1402"/>
      <c r="BO5" s="1402"/>
      <c r="BP5" s="1402"/>
      <c r="BQ5" s="1402"/>
      <c r="BR5" s="1402"/>
      <c r="BS5" s="1402"/>
      <c r="BT5" s="1402"/>
      <c r="BU5" s="1402"/>
      <c r="BV5" s="1402"/>
      <c r="BW5" s="1402"/>
      <c r="BX5" s="1402"/>
      <c r="BY5" s="1402"/>
      <c r="BZ5" s="1402"/>
      <c r="CA5" s="1402"/>
      <c r="CB5" s="1402"/>
      <c r="CC5" s="1402"/>
      <c r="CD5" s="1402"/>
      <c r="CE5" s="1402"/>
      <c r="CF5" s="1402"/>
      <c r="CG5" s="1402"/>
      <c r="CH5" s="1402"/>
      <c r="CI5" s="1402"/>
      <c r="CJ5" s="1402"/>
      <c r="CK5" s="1402"/>
      <c r="CL5" s="1402"/>
      <c r="CM5" s="1402"/>
      <c r="CN5" s="1402"/>
      <c r="CO5" s="1402"/>
      <c r="CP5" s="1402"/>
      <c r="CQ5" s="1402"/>
      <c r="CR5" s="1402"/>
      <c r="CS5" s="1402"/>
      <c r="CT5" s="1402"/>
      <c r="CU5" s="1402"/>
      <c r="CV5" s="1402"/>
      <c r="CW5" s="1402"/>
      <c r="CX5" s="1402"/>
      <c r="CY5" s="1402"/>
      <c r="CZ5" s="1402"/>
      <c r="DA5" s="1402"/>
      <c r="DB5" s="1402"/>
      <c r="DC5" s="1402"/>
      <c r="DD5" s="1402"/>
      <c r="DE5" s="1402"/>
      <c r="DF5" s="1402"/>
      <c r="DG5" s="1402"/>
      <c r="DH5" s="1402"/>
      <c r="DI5" s="1402"/>
      <c r="DJ5" s="1402"/>
      <c r="DK5" s="1402"/>
      <c r="DL5" s="1402"/>
      <c r="DM5" s="1402"/>
      <c r="DN5" s="1402"/>
      <c r="DO5" s="1402"/>
      <c r="DP5" s="1402"/>
      <c r="DQ5" s="1402"/>
      <c r="DR5" s="1402"/>
      <c r="DS5" s="1402"/>
      <c r="DT5" s="1402"/>
      <c r="DU5" s="1402"/>
      <c r="DV5" s="1402"/>
      <c r="DW5" s="1402"/>
      <c r="DX5" s="1402"/>
      <c r="DY5" s="1402"/>
      <c r="DZ5" s="1402"/>
      <c r="EA5" s="1402"/>
      <c r="EB5" s="1402"/>
      <c r="EC5" s="1402"/>
      <c r="ED5" s="1402"/>
      <c r="EE5" s="1402"/>
      <c r="EF5" s="1402"/>
      <c r="EG5" s="1402"/>
      <c r="EH5" s="1402"/>
      <c r="EI5" s="1402"/>
      <c r="EJ5" s="1402"/>
      <c r="EK5" s="1402"/>
      <c r="EL5" s="1402"/>
      <c r="EM5" s="1402"/>
      <c r="EN5" s="1402"/>
      <c r="EO5" s="1402"/>
      <c r="EP5" s="1402"/>
      <c r="EQ5" s="1402"/>
      <c r="ER5" s="1402"/>
      <c r="ES5" s="1402"/>
      <c r="ET5" s="1402"/>
      <c r="EU5" s="1402"/>
      <c r="EV5" s="1402"/>
      <c r="EW5" s="1402"/>
      <c r="EX5" s="1402"/>
      <c r="EY5" s="1402"/>
      <c r="EZ5" s="1402"/>
      <c r="FA5" s="1402"/>
      <c r="FB5" s="1402"/>
      <c r="FC5" s="1402"/>
      <c r="FD5" s="1402"/>
      <c r="FE5" s="1402"/>
      <c r="FF5" s="1402"/>
      <c r="FG5" s="1402"/>
      <c r="FH5" s="1402"/>
      <c r="FI5" s="1402"/>
      <c r="FJ5" s="1402"/>
      <c r="FK5" s="1402"/>
      <c r="FL5" s="1402"/>
      <c r="FM5" s="1402"/>
      <c r="FN5" s="1402"/>
      <c r="FO5" s="1402"/>
      <c r="FP5" s="1402"/>
      <c r="FQ5" s="1402"/>
      <c r="FR5" s="1402"/>
      <c r="FS5" s="1402"/>
      <c r="FT5" s="1402"/>
      <c r="FU5" s="1402"/>
      <c r="FV5" s="1402"/>
      <c r="FW5" s="1402"/>
      <c r="FX5" s="1402"/>
      <c r="FY5" s="1402"/>
      <c r="FZ5" s="1402"/>
      <c r="GA5" s="1402"/>
      <c r="GB5" s="1402"/>
      <c r="GC5" s="1402"/>
      <c r="GD5" s="1402"/>
      <c r="GE5" s="1402"/>
      <c r="GF5" s="1402"/>
      <c r="GG5" s="1402"/>
      <c r="GH5" s="1402"/>
      <c r="GI5" s="1402"/>
      <c r="GJ5" s="1402"/>
      <c r="GK5" s="1402"/>
      <c r="GL5" s="1402"/>
      <c r="GM5" s="1402"/>
      <c r="GN5" s="1402"/>
      <c r="GO5" s="1402"/>
      <c r="GP5" s="1402"/>
      <c r="GQ5" s="1402"/>
      <c r="GR5" s="1402"/>
      <c r="GS5" s="1402"/>
      <c r="GT5" s="1402"/>
      <c r="GU5" s="1402"/>
      <c r="GV5" s="1402"/>
      <c r="GW5" s="1402"/>
      <c r="GX5" s="1402"/>
      <c r="GY5" s="1402"/>
      <c r="GZ5" s="1402"/>
      <c r="HA5" s="1402"/>
      <c r="HB5" s="1402"/>
      <c r="HC5" s="1402"/>
      <c r="HD5" s="1402"/>
      <c r="HE5" s="1402"/>
      <c r="HF5" s="1402"/>
      <c r="HG5" s="1402"/>
      <c r="HH5" s="1402"/>
      <c r="HI5" s="1402"/>
      <c r="HJ5" s="1402"/>
      <c r="HK5" s="1402"/>
      <c r="HL5" s="1402"/>
      <c r="HM5" s="1402"/>
      <c r="HN5" s="1402"/>
      <c r="HO5" s="1402"/>
      <c r="HP5" s="1402"/>
      <c r="HQ5" s="1402"/>
      <c r="HR5" s="1402"/>
      <c r="HS5" s="1402"/>
      <c r="HT5" s="1402"/>
      <c r="HU5" s="1402"/>
      <c r="HV5" s="1402"/>
      <c r="HW5" s="1402"/>
      <c r="HX5" s="1402"/>
      <c r="HY5" s="1402"/>
      <c r="HZ5" s="1402"/>
      <c r="IA5" s="1402"/>
      <c r="IB5" s="1402"/>
      <c r="IC5" s="1402"/>
      <c r="ID5" s="1402"/>
      <c r="IE5" s="1402"/>
      <c r="IF5" s="1402"/>
      <c r="IG5" s="1402"/>
      <c r="IH5" s="1402"/>
      <c r="II5" s="1402"/>
      <c r="IJ5" s="1402"/>
      <c r="IK5" s="1402"/>
      <c r="IL5" s="1402"/>
      <c r="IM5" s="1402"/>
      <c r="IN5" s="1402"/>
      <c r="IO5" s="1402"/>
      <c r="IP5" s="1402"/>
      <c r="IQ5" s="1402"/>
      <c r="IR5" s="1402"/>
      <c r="IS5" s="1402"/>
      <c r="IT5" s="1402"/>
      <c r="IU5" s="1402"/>
    </row>
    <row r="6" spans="1:256" s="1286" customFormat="1" ht="51.75" thickBot="1">
      <c r="A6" s="2290" t="s">
        <v>641</v>
      </c>
      <c r="B6" s="1408" t="s">
        <v>642</v>
      </c>
      <c r="C6" s="2291">
        <v>0.16313815251708799</v>
      </c>
      <c r="D6" s="2292"/>
      <c r="E6" s="2292"/>
      <c r="F6" s="2292"/>
      <c r="G6" s="2292"/>
      <c r="H6" s="2292"/>
      <c r="I6" s="2293"/>
      <c r="J6" s="1402"/>
      <c r="K6" s="1409"/>
      <c r="L6" s="1402"/>
      <c r="M6" s="1402"/>
      <c r="N6" s="1402"/>
      <c r="O6" s="1402"/>
      <c r="P6" s="1402"/>
      <c r="Q6" s="1402"/>
      <c r="R6" s="1402"/>
      <c r="S6" s="1402"/>
      <c r="T6" s="1402"/>
      <c r="U6" s="1402"/>
      <c r="V6" s="1402"/>
      <c r="W6" s="1402"/>
      <c r="X6" s="1402"/>
      <c r="Y6" s="1402"/>
      <c r="Z6" s="1402"/>
      <c r="AA6" s="1402"/>
      <c r="AB6" s="1402"/>
      <c r="AC6" s="1402"/>
      <c r="AD6" s="1402"/>
      <c r="AE6" s="1402"/>
      <c r="AF6" s="1402"/>
      <c r="AG6" s="1402"/>
      <c r="AH6" s="1402"/>
      <c r="AI6" s="1402"/>
      <c r="AJ6" s="1402"/>
      <c r="AK6" s="1402"/>
      <c r="AL6" s="1402"/>
      <c r="AM6" s="1402"/>
      <c r="AN6" s="1402"/>
      <c r="AO6" s="1402"/>
      <c r="AP6" s="1402"/>
      <c r="AQ6" s="1402"/>
      <c r="AR6" s="1402"/>
      <c r="AS6" s="1402"/>
      <c r="AT6" s="1402"/>
      <c r="AU6" s="1402"/>
      <c r="AV6" s="1402"/>
      <c r="AW6" s="1402"/>
      <c r="AX6" s="1402"/>
      <c r="AY6" s="1402"/>
      <c r="AZ6" s="1402"/>
      <c r="BA6" s="1402"/>
      <c r="BB6" s="1402"/>
      <c r="BC6" s="1402"/>
      <c r="BD6" s="1402"/>
      <c r="BE6" s="1402"/>
      <c r="BF6" s="1402"/>
      <c r="BG6" s="1402"/>
      <c r="BH6" s="1402"/>
      <c r="BI6" s="1402"/>
      <c r="BJ6" s="1402"/>
      <c r="BK6" s="1402"/>
      <c r="BL6" s="1402"/>
      <c r="BM6" s="1402"/>
      <c r="BN6" s="1402"/>
      <c r="BO6" s="1402"/>
      <c r="BP6" s="1402"/>
      <c r="BQ6" s="1402"/>
      <c r="BR6" s="1402"/>
      <c r="BS6" s="1402"/>
      <c r="BT6" s="1402"/>
      <c r="BU6" s="1402"/>
      <c r="BV6" s="1402"/>
      <c r="BW6" s="1402"/>
      <c r="BX6" s="1402"/>
      <c r="BY6" s="1402"/>
      <c r="BZ6" s="1402"/>
      <c r="CA6" s="1402"/>
      <c r="CB6" s="1402"/>
      <c r="CC6" s="1402"/>
      <c r="CD6" s="1402"/>
      <c r="CE6" s="1402"/>
      <c r="CF6" s="1402"/>
      <c r="CG6" s="1402"/>
      <c r="CH6" s="1402"/>
      <c r="CI6" s="1402"/>
      <c r="CJ6" s="1402"/>
      <c r="CK6" s="1402"/>
      <c r="CL6" s="1402"/>
      <c r="CM6" s="1402"/>
      <c r="CN6" s="1402"/>
      <c r="CO6" s="1402"/>
      <c r="CP6" s="1402"/>
      <c r="CQ6" s="1402"/>
      <c r="CR6" s="1402"/>
      <c r="CS6" s="1402"/>
      <c r="CT6" s="1402"/>
      <c r="CU6" s="1402"/>
      <c r="CV6" s="1402"/>
      <c r="CW6" s="1402"/>
      <c r="CX6" s="1402"/>
      <c r="CY6" s="1402"/>
      <c r="CZ6" s="1402"/>
      <c r="DA6" s="1402"/>
      <c r="DB6" s="1402"/>
      <c r="DC6" s="1402"/>
      <c r="DD6" s="1402"/>
      <c r="DE6" s="1402"/>
      <c r="DF6" s="1402"/>
      <c r="DG6" s="1402"/>
      <c r="DH6" s="1402"/>
      <c r="DI6" s="1402"/>
      <c r="DJ6" s="1402"/>
      <c r="DK6" s="1402"/>
      <c r="DL6" s="1402"/>
      <c r="DM6" s="1402"/>
      <c r="DN6" s="1402"/>
      <c r="DO6" s="1402"/>
      <c r="DP6" s="1402"/>
      <c r="DQ6" s="1402"/>
      <c r="DR6" s="1402"/>
      <c r="DS6" s="1402"/>
      <c r="DT6" s="1402"/>
      <c r="DU6" s="1402"/>
      <c r="DV6" s="1402"/>
      <c r="DW6" s="1402"/>
      <c r="DX6" s="1402"/>
      <c r="DY6" s="1402"/>
      <c r="DZ6" s="1402"/>
      <c r="EA6" s="1402"/>
      <c r="EB6" s="1402"/>
      <c r="EC6" s="1402"/>
      <c r="ED6" s="1402"/>
      <c r="EE6" s="1402"/>
      <c r="EF6" s="1402"/>
      <c r="EG6" s="1402"/>
      <c r="EH6" s="1402"/>
      <c r="EI6" s="1402"/>
      <c r="EJ6" s="1402"/>
      <c r="EK6" s="1402"/>
      <c r="EL6" s="1402"/>
      <c r="EM6" s="1402"/>
      <c r="EN6" s="1402"/>
      <c r="EO6" s="1402"/>
      <c r="EP6" s="1402"/>
      <c r="EQ6" s="1402"/>
      <c r="ER6" s="1402"/>
      <c r="ES6" s="1402"/>
      <c r="ET6" s="1402"/>
      <c r="EU6" s="1402"/>
      <c r="EV6" s="1402"/>
      <c r="EW6" s="1402"/>
      <c r="EX6" s="1402"/>
      <c r="EY6" s="1402"/>
      <c r="EZ6" s="1402"/>
      <c r="FA6" s="1402"/>
      <c r="FB6" s="1402"/>
      <c r="FC6" s="1402"/>
      <c r="FD6" s="1402"/>
      <c r="FE6" s="1402"/>
      <c r="FF6" s="1402"/>
      <c r="FG6" s="1402"/>
      <c r="FH6" s="1402"/>
      <c r="FI6" s="1402"/>
      <c r="FJ6" s="1402"/>
      <c r="FK6" s="1402"/>
      <c r="FL6" s="1402"/>
      <c r="FM6" s="1402"/>
      <c r="FN6" s="1402"/>
      <c r="FO6" s="1402"/>
      <c r="FP6" s="1402"/>
      <c r="FQ6" s="1402"/>
      <c r="FR6" s="1402"/>
      <c r="FS6" s="1402"/>
      <c r="FT6" s="1402"/>
      <c r="FU6" s="1402"/>
      <c r="FV6" s="1402"/>
      <c r="FW6" s="1402"/>
      <c r="FX6" s="1402"/>
      <c r="FY6" s="1402"/>
      <c r="FZ6" s="1402"/>
      <c r="GA6" s="1402"/>
      <c r="GB6" s="1402"/>
      <c r="GC6" s="1402"/>
      <c r="GD6" s="1402"/>
      <c r="GE6" s="1402"/>
      <c r="GF6" s="1402"/>
      <c r="GG6" s="1402"/>
      <c r="GH6" s="1402"/>
      <c r="GI6" s="1402"/>
      <c r="GJ6" s="1402"/>
      <c r="GK6" s="1402"/>
      <c r="GL6" s="1402"/>
      <c r="GM6" s="1402"/>
      <c r="GN6" s="1402"/>
      <c r="GO6" s="1402"/>
      <c r="GP6" s="1402"/>
      <c r="GQ6" s="1402"/>
      <c r="GR6" s="1402"/>
      <c r="GS6" s="1402"/>
      <c r="GT6" s="1402"/>
      <c r="GU6" s="1402"/>
      <c r="GV6" s="1402"/>
      <c r="GW6" s="1402"/>
      <c r="GX6" s="1402"/>
      <c r="GY6" s="1402"/>
      <c r="GZ6" s="1402"/>
      <c r="HA6" s="1402"/>
      <c r="HB6" s="1402"/>
      <c r="HC6" s="1402"/>
      <c r="HD6" s="1402"/>
      <c r="HE6" s="1402"/>
      <c r="HF6" s="1402"/>
      <c r="HG6" s="1402"/>
      <c r="HH6" s="1402"/>
      <c r="HI6" s="1402"/>
      <c r="HJ6" s="1402"/>
      <c r="HK6" s="1402"/>
      <c r="HL6" s="1402"/>
      <c r="HM6" s="1402"/>
      <c r="HN6" s="1402"/>
      <c r="HO6" s="1402"/>
      <c r="HP6" s="1402"/>
      <c r="HQ6" s="1402"/>
      <c r="HR6" s="1402"/>
      <c r="HS6" s="1402"/>
      <c r="HT6" s="1402"/>
      <c r="HU6" s="1402"/>
      <c r="HV6" s="1402"/>
      <c r="HW6" s="1402"/>
      <c r="HX6" s="1402"/>
      <c r="HY6" s="1402"/>
      <c r="HZ6" s="1402"/>
      <c r="IA6" s="1402"/>
      <c r="IB6" s="1402"/>
      <c r="IC6" s="1402"/>
      <c r="ID6" s="1402"/>
      <c r="IE6" s="1402"/>
      <c r="IF6" s="1402"/>
      <c r="IG6" s="1402"/>
      <c r="IH6" s="1402"/>
      <c r="II6" s="1402"/>
      <c r="IJ6" s="1402"/>
      <c r="IK6" s="1402"/>
      <c r="IL6" s="1402"/>
      <c r="IM6" s="1402"/>
      <c r="IN6" s="1402"/>
      <c r="IO6" s="1402"/>
      <c r="IP6" s="1402"/>
      <c r="IQ6" s="1402"/>
      <c r="IR6" s="1402"/>
      <c r="IS6" s="1402"/>
      <c r="IT6" s="1402"/>
      <c r="IU6" s="1402"/>
    </row>
    <row r="7" spans="1:256" s="1286" customFormat="1" ht="38.25">
      <c r="A7" s="2286"/>
      <c r="B7" s="1410" t="s">
        <v>643</v>
      </c>
      <c r="C7" s="1411">
        <v>9.0895945110058829E-2</v>
      </c>
      <c r="D7" s="1412">
        <v>0.13903143613065633</v>
      </c>
      <c r="E7" s="1412">
        <v>9.8869905680584569E-2</v>
      </c>
      <c r="F7" s="1412">
        <v>5.6858336182820213E-2</v>
      </c>
      <c r="G7" s="1412">
        <v>8.5328242093743373E-2</v>
      </c>
      <c r="H7" s="1412">
        <v>8.85151771574305E-2</v>
      </c>
      <c r="I7" s="1413">
        <v>8.0196931293824172E-2</v>
      </c>
      <c r="J7" s="1402"/>
      <c r="K7" s="1402"/>
      <c r="L7" s="1414"/>
      <c r="M7" s="1414"/>
      <c r="N7" s="1414"/>
      <c r="O7" s="1414"/>
      <c r="P7" s="1414"/>
      <c r="Q7" s="1414"/>
      <c r="R7" s="1414"/>
      <c r="S7" s="1414"/>
      <c r="T7" s="1414"/>
      <c r="U7" s="1414"/>
      <c r="V7" s="1414"/>
      <c r="W7" s="1414"/>
      <c r="X7" s="1402"/>
      <c r="Y7" s="1402"/>
      <c r="Z7" s="1402"/>
      <c r="AA7" s="1402"/>
      <c r="AB7" s="1402"/>
      <c r="AC7" s="1402"/>
      <c r="AD7" s="1402"/>
      <c r="AE7" s="1402"/>
      <c r="AF7" s="1402"/>
      <c r="AG7" s="1402"/>
      <c r="AH7" s="1402"/>
      <c r="AI7" s="1402"/>
      <c r="AJ7" s="1402"/>
      <c r="AK7" s="1402"/>
      <c r="AL7" s="1402"/>
      <c r="AM7" s="1402"/>
      <c r="AN7" s="1402"/>
      <c r="AO7" s="1402"/>
      <c r="AP7" s="1402"/>
      <c r="AQ7" s="1402"/>
      <c r="AR7" s="1402"/>
      <c r="AS7" s="1402"/>
      <c r="AT7" s="1402"/>
      <c r="AU7" s="1402"/>
      <c r="AV7" s="1402"/>
      <c r="AW7" s="1402"/>
      <c r="AX7" s="1402"/>
      <c r="AY7" s="1402"/>
      <c r="AZ7" s="1402"/>
      <c r="BA7" s="1402"/>
      <c r="BB7" s="1402"/>
      <c r="BC7" s="1402"/>
      <c r="BD7" s="1402"/>
      <c r="BE7" s="1402"/>
      <c r="BF7" s="1402"/>
      <c r="BG7" s="1402"/>
      <c r="BH7" s="1402"/>
      <c r="BI7" s="1402"/>
      <c r="BJ7" s="1402"/>
      <c r="BK7" s="1402"/>
      <c r="BL7" s="1402"/>
      <c r="BM7" s="1402"/>
      <c r="BN7" s="1402"/>
      <c r="BO7" s="1402"/>
      <c r="BP7" s="1402"/>
      <c r="BQ7" s="1402"/>
      <c r="BR7" s="1402"/>
      <c r="BS7" s="1402"/>
      <c r="BT7" s="1402"/>
      <c r="BU7" s="1402"/>
      <c r="BV7" s="1402"/>
      <c r="BW7" s="1402"/>
      <c r="BX7" s="1402"/>
      <c r="BY7" s="1402"/>
      <c r="BZ7" s="1402"/>
      <c r="CA7" s="1402"/>
      <c r="CB7" s="1402"/>
      <c r="CC7" s="1402"/>
      <c r="CD7" s="1402"/>
      <c r="CE7" s="1402"/>
      <c r="CF7" s="1402"/>
      <c r="CG7" s="1402"/>
      <c r="CH7" s="1402"/>
      <c r="CI7" s="1402"/>
      <c r="CJ7" s="1402"/>
      <c r="CK7" s="1402"/>
      <c r="CL7" s="1402"/>
      <c r="CM7" s="1402"/>
      <c r="CN7" s="1402"/>
      <c r="CO7" s="1402"/>
      <c r="CP7" s="1402"/>
      <c r="CQ7" s="1402"/>
      <c r="CR7" s="1402"/>
      <c r="CS7" s="1402"/>
      <c r="CT7" s="1402"/>
      <c r="CU7" s="1402"/>
      <c r="CV7" s="1402"/>
      <c r="CW7" s="1402"/>
      <c r="CX7" s="1402"/>
      <c r="CY7" s="1402"/>
      <c r="CZ7" s="1402"/>
      <c r="DA7" s="1402"/>
      <c r="DB7" s="1402"/>
      <c r="DC7" s="1402"/>
      <c r="DD7" s="1402"/>
      <c r="DE7" s="1402"/>
      <c r="DF7" s="1402"/>
      <c r="DG7" s="1402"/>
      <c r="DH7" s="1402"/>
      <c r="DI7" s="1402"/>
      <c r="DJ7" s="1402"/>
      <c r="DK7" s="1402"/>
      <c r="DL7" s="1402"/>
      <c r="DM7" s="1402"/>
      <c r="DN7" s="1402"/>
      <c r="DO7" s="1402"/>
      <c r="DP7" s="1402"/>
      <c r="DQ7" s="1402"/>
      <c r="DR7" s="1402"/>
      <c r="DS7" s="1402"/>
      <c r="DT7" s="1402"/>
      <c r="DU7" s="1402"/>
      <c r="DV7" s="1402"/>
      <c r="DW7" s="1402"/>
      <c r="DX7" s="1402"/>
      <c r="DY7" s="1402"/>
      <c r="DZ7" s="1402"/>
      <c r="EA7" s="1402"/>
      <c r="EB7" s="1402"/>
      <c r="EC7" s="1402"/>
      <c r="ED7" s="1402"/>
      <c r="EE7" s="1402"/>
      <c r="EF7" s="1402"/>
      <c r="EG7" s="1402"/>
      <c r="EH7" s="1402"/>
      <c r="EI7" s="1402"/>
      <c r="EJ7" s="1402"/>
      <c r="EK7" s="1402"/>
      <c r="EL7" s="1402"/>
      <c r="EM7" s="1402"/>
      <c r="EN7" s="1402"/>
      <c r="EO7" s="1402"/>
      <c r="EP7" s="1402"/>
      <c r="EQ7" s="1402"/>
      <c r="ER7" s="1402"/>
      <c r="ES7" s="1402"/>
      <c r="ET7" s="1402"/>
      <c r="EU7" s="1402"/>
      <c r="EV7" s="1402"/>
      <c r="EW7" s="1402"/>
      <c r="EX7" s="1402"/>
      <c r="EY7" s="1402"/>
      <c r="EZ7" s="1402"/>
      <c r="FA7" s="1402"/>
      <c r="FB7" s="1402"/>
      <c r="FC7" s="1402"/>
      <c r="FD7" s="1402"/>
      <c r="FE7" s="1402"/>
      <c r="FF7" s="1402"/>
      <c r="FG7" s="1402"/>
      <c r="FH7" s="1402"/>
      <c r="FI7" s="1402"/>
      <c r="FJ7" s="1402"/>
      <c r="FK7" s="1402"/>
      <c r="FL7" s="1402"/>
      <c r="FM7" s="1402"/>
      <c r="FN7" s="1402"/>
      <c r="FO7" s="1402"/>
      <c r="FP7" s="1402"/>
      <c r="FQ7" s="1402"/>
      <c r="FR7" s="1402"/>
      <c r="FS7" s="1402"/>
      <c r="FT7" s="1402"/>
      <c r="FU7" s="1402"/>
      <c r="FV7" s="1402"/>
      <c r="FW7" s="1402"/>
      <c r="FX7" s="1402"/>
      <c r="FY7" s="1402"/>
      <c r="FZ7" s="1402"/>
      <c r="GA7" s="1402"/>
      <c r="GB7" s="1402"/>
      <c r="GC7" s="1402"/>
      <c r="GD7" s="1402"/>
      <c r="GE7" s="1402"/>
      <c r="GF7" s="1402"/>
      <c r="GG7" s="1402"/>
      <c r="GH7" s="1402"/>
      <c r="GI7" s="1402"/>
      <c r="GJ7" s="1402"/>
      <c r="GK7" s="1402"/>
      <c r="GL7" s="1402"/>
      <c r="GM7" s="1402"/>
      <c r="GN7" s="1402"/>
      <c r="GO7" s="1402"/>
      <c r="GP7" s="1402"/>
      <c r="GQ7" s="1402"/>
      <c r="GR7" s="1402"/>
      <c r="GS7" s="1402"/>
      <c r="GT7" s="1402"/>
      <c r="GU7" s="1402"/>
      <c r="GV7" s="1402"/>
      <c r="GW7" s="1402"/>
      <c r="GX7" s="1402"/>
      <c r="GY7" s="1402"/>
      <c r="GZ7" s="1402"/>
      <c r="HA7" s="1402"/>
      <c r="HB7" s="1402"/>
      <c r="HC7" s="1402"/>
      <c r="HD7" s="1402"/>
      <c r="HE7" s="1402"/>
      <c r="HF7" s="1402"/>
      <c r="HG7" s="1402"/>
      <c r="HH7" s="1402"/>
      <c r="HI7" s="1402"/>
      <c r="HJ7" s="1402"/>
      <c r="HK7" s="1402"/>
      <c r="HL7" s="1402"/>
      <c r="HM7" s="1402"/>
      <c r="HN7" s="1402"/>
      <c r="HO7" s="1402"/>
      <c r="HP7" s="1402"/>
      <c r="HQ7" s="1402"/>
      <c r="HR7" s="1402"/>
      <c r="HS7" s="1402"/>
      <c r="HT7" s="1402"/>
      <c r="HU7" s="1402"/>
      <c r="HV7" s="1402"/>
      <c r="HW7" s="1402"/>
      <c r="HX7" s="1402"/>
      <c r="HY7" s="1402"/>
      <c r="HZ7" s="1402"/>
      <c r="IA7" s="1402"/>
      <c r="IB7" s="1402"/>
      <c r="IC7" s="1402"/>
      <c r="ID7" s="1402"/>
      <c r="IE7" s="1402"/>
      <c r="IF7" s="1402"/>
      <c r="IG7" s="1402"/>
      <c r="IH7" s="1402"/>
      <c r="II7" s="1402"/>
      <c r="IJ7" s="1402"/>
      <c r="IK7" s="1402"/>
      <c r="IL7" s="1402"/>
      <c r="IM7" s="1402"/>
      <c r="IN7" s="1402"/>
      <c r="IO7" s="1402"/>
      <c r="IP7" s="1402"/>
      <c r="IQ7" s="1402"/>
      <c r="IR7" s="1402"/>
      <c r="IS7" s="1402"/>
      <c r="IT7" s="1402"/>
      <c r="IU7" s="1402"/>
    </row>
    <row r="8" spans="1:256" s="1286" customFormat="1" ht="26.25" thickBot="1">
      <c r="A8" s="2287"/>
      <c r="B8" s="1415" t="s">
        <v>583</v>
      </c>
      <c r="C8" s="1416">
        <v>8.282350020773635E-2</v>
      </c>
      <c r="D8" s="1417">
        <v>0.10789914567719007</v>
      </c>
      <c r="E8" s="1417">
        <v>7.868228853990103E-2</v>
      </c>
      <c r="F8" s="1417">
        <v>5.1318311593222074E-2</v>
      </c>
      <c r="G8" s="1417">
        <v>6.4713854716361527E-2</v>
      </c>
      <c r="H8" s="1417">
        <v>8.8665067073702225E-2</v>
      </c>
      <c r="I8" s="1418">
        <v>6.9008164779683301E-2</v>
      </c>
      <c r="J8" s="1402"/>
      <c r="K8" s="1402"/>
      <c r="L8" s="1414"/>
      <c r="M8" s="1414"/>
      <c r="N8" s="1414"/>
      <c r="O8" s="1414"/>
      <c r="P8" s="1414"/>
      <c r="Q8" s="1414"/>
      <c r="R8" s="1414"/>
      <c r="S8" s="1414"/>
      <c r="T8" s="1414"/>
      <c r="U8" s="1414"/>
      <c r="V8" s="1414"/>
      <c r="W8" s="1414"/>
      <c r="X8" s="1414"/>
      <c r="Y8" s="1414"/>
      <c r="Z8" s="1414"/>
      <c r="AA8" s="1402"/>
      <c r="AB8" s="1402"/>
      <c r="AC8" s="1402"/>
      <c r="AD8" s="1402"/>
      <c r="AE8" s="1402"/>
      <c r="AF8" s="1402"/>
      <c r="AG8" s="1402"/>
      <c r="AH8" s="1402"/>
      <c r="AI8" s="1402"/>
      <c r="AJ8" s="1402"/>
      <c r="AK8" s="1402"/>
      <c r="AL8" s="1402"/>
      <c r="AM8" s="1402"/>
      <c r="AN8" s="1402"/>
      <c r="AO8" s="1402"/>
      <c r="AP8" s="1402"/>
      <c r="AQ8" s="1402"/>
      <c r="AR8" s="1402"/>
      <c r="AS8" s="1402"/>
      <c r="AT8" s="1402"/>
      <c r="AU8" s="1402"/>
      <c r="AV8" s="1402"/>
      <c r="AW8" s="1402"/>
      <c r="AX8" s="1402"/>
      <c r="AY8" s="1402"/>
      <c r="AZ8" s="1402"/>
      <c r="BA8" s="1402"/>
      <c r="BB8" s="1402"/>
      <c r="BC8" s="1402"/>
      <c r="BD8" s="1402"/>
      <c r="BE8" s="1402"/>
      <c r="BF8" s="1402"/>
      <c r="BG8" s="1402"/>
      <c r="BH8" s="1402"/>
      <c r="BI8" s="1402"/>
      <c r="BJ8" s="1402"/>
      <c r="BK8" s="1402"/>
      <c r="BL8" s="1402"/>
      <c r="BM8" s="1402"/>
      <c r="BN8" s="1402"/>
      <c r="BO8" s="1402"/>
      <c r="BP8" s="1402"/>
      <c r="BQ8" s="1402"/>
      <c r="BR8" s="1402"/>
      <c r="BS8" s="1402"/>
      <c r="BT8" s="1402"/>
      <c r="BU8" s="1402"/>
      <c r="BV8" s="1402"/>
      <c r="BW8" s="1402"/>
      <c r="BX8" s="1402"/>
      <c r="BY8" s="1402"/>
      <c r="BZ8" s="1402"/>
      <c r="CA8" s="1402"/>
      <c r="CB8" s="1402"/>
      <c r="CC8" s="1402"/>
      <c r="CD8" s="1402"/>
      <c r="CE8" s="1402"/>
      <c r="CF8" s="1402"/>
      <c r="CG8" s="1402"/>
      <c r="CH8" s="1402"/>
      <c r="CI8" s="1402"/>
      <c r="CJ8" s="1402"/>
      <c r="CK8" s="1402"/>
      <c r="CL8" s="1402"/>
      <c r="CM8" s="1402"/>
      <c r="CN8" s="1402"/>
      <c r="CO8" s="1402"/>
      <c r="CP8" s="1402"/>
      <c r="CQ8" s="1402"/>
      <c r="CR8" s="1402"/>
      <c r="CS8" s="1402"/>
      <c r="CT8" s="1402"/>
      <c r="CU8" s="1402"/>
      <c r="CV8" s="1402"/>
      <c r="CW8" s="1402"/>
      <c r="CX8" s="1402"/>
      <c r="CY8" s="1402"/>
      <c r="CZ8" s="1402"/>
      <c r="DA8" s="1402"/>
      <c r="DB8" s="1402"/>
      <c r="DC8" s="1402"/>
      <c r="DD8" s="1402"/>
      <c r="DE8" s="1402"/>
      <c r="DF8" s="1402"/>
      <c r="DG8" s="1402"/>
      <c r="DH8" s="1402"/>
      <c r="DI8" s="1402"/>
      <c r="DJ8" s="1402"/>
      <c r="DK8" s="1402"/>
      <c r="DL8" s="1402"/>
      <c r="DM8" s="1402"/>
      <c r="DN8" s="1402"/>
      <c r="DO8" s="1402"/>
      <c r="DP8" s="1402"/>
      <c r="DQ8" s="1402"/>
      <c r="DR8" s="1402"/>
      <c r="DS8" s="1402"/>
      <c r="DT8" s="1402"/>
      <c r="DU8" s="1402"/>
      <c r="DV8" s="1402"/>
      <c r="DW8" s="1402"/>
      <c r="DX8" s="1402"/>
      <c r="DY8" s="1402"/>
      <c r="DZ8" s="1402"/>
      <c r="EA8" s="1402"/>
      <c r="EB8" s="1402"/>
      <c r="EC8" s="1402"/>
      <c r="ED8" s="1402"/>
      <c r="EE8" s="1402"/>
      <c r="EF8" s="1402"/>
      <c r="EG8" s="1402"/>
      <c r="EH8" s="1402"/>
      <c r="EI8" s="1402"/>
      <c r="EJ8" s="1402"/>
      <c r="EK8" s="1402"/>
      <c r="EL8" s="1402"/>
      <c r="EM8" s="1402"/>
      <c r="EN8" s="1402"/>
      <c r="EO8" s="1402"/>
      <c r="EP8" s="1402"/>
      <c r="EQ8" s="1402"/>
      <c r="ER8" s="1402"/>
      <c r="ES8" s="1402"/>
      <c r="ET8" s="1402"/>
      <c r="EU8" s="1402"/>
      <c r="EV8" s="1402"/>
      <c r="EW8" s="1402"/>
      <c r="EX8" s="1402"/>
      <c r="EY8" s="1402"/>
      <c r="EZ8" s="1402"/>
      <c r="FA8" s="1402"/>
      <c r="FB8" s="1402"/>
      <c r="FC8" s="1402"/>
      <c r="FD8" s="1402"/>
      <c r="FE8" s="1402"/>
      <c r="FF8" s="1402"/>
      <c r="FG8" s="1402"/>
      <c r="FH8" s="1402"/>
      <c r="FI8" s="1402"/>
      <c r="FJ8" s="1402"/>
      <c r="FK8" s="1402"/>
      <c r="FL8" s="1402"/>
      <c r="FM8" s="1402"/>
      <c r="FN8" s="1402"/>
      <c r="FO8" s="1402"/>
      <c r="FP8" s="1402"/>
      <c r="FQ8" s="1402"/>
      <c r="FR8" s="1402"/>
      <c r="FS8" s="1402"/>
      <c r="FT8" s="1402"/>
      <c r="FU8" s="1402"/>
      <c r="FV8" s="1402"/>
      <c r="FW8" s="1402"/>
      <c r="FX8" s="1402"/>
      <c r="FY8" s="1402"/>
      <c r="FZ8" s="1402"/>
      <c r="GA8" s="1402"/>
      <c r="GB8" s="1402"/>
      <c r="GC8" s="1402"/>
      <c r="GD8" s="1402"/>
      <c r="GE8" s="1402"/>
      <c r="GF8" s="1402"/>
      <c r="GG8" s="1402"/>
      <c r="GH8" s="1402"/>
      <c r="GI8" s="1402"/>
      <c r="GJ8" s="1402"/>
      <c r="GK8" s="1402"/>
      <c r="GL8" s="1402"/>
      <c r="GM8" s="1402"/>
      <c r="GN8" s="1402"/>
      <c r="GO8" s="1402"/>
      <c r="GP8" s="1402"/>
      <c r="GQ8" s="1402"/>
      <c r="GR8" s="1402"/>
      <c r="GS8" s="1402"/>
      <c r="GT8" s="1402"/>
      <c r="GU8" s="1402"/>
      <c r="GV8" s="1402"/>
      <c r="GW8" s="1402"/>
      <c r="GX8" s="1402"/>
      <c r="GY8" s="1402"/>
      <c r="GZ8" s="1402"/>
      <c r="HA8" s="1402"/>
      <c r="HB8" s="1402"/>
      <c r="HC8" s="1402"/>
      <c r="HD8" s="1402"/>
      <c r="HE8" s="1402"/>
      <c r="HF8" s="1402"/>
      <c r="HG8" s="1402"/>
      <c r="HH8" s="1402"/>
      <c r="HI8" s="1402"/>
      <c r="HJ8" s="1402"/>
      <c r="HK8" s="1402"/>
      <c r="HL8" s="1402"/>
      <c r="HM8" s="1402"/>
      <c r="HN8" s="1402"/>
      <c r="HO8" s="1402"/>
      <c r="HP8" s="1402"/>
      <c r="HQ8" s="1402"/>
      <c r="HR8" s="1402"/>
      <c r="HS8" s="1402"/>
      <c r="HT8" s="1402"/>
      <c r="HU8" s="1402"/>
      <c r="HV8" s="1402"/>
      <c r="HW8" s="1402"/>
      <c r="HX8" s="1402"/>
      <c r="HY8" s="1402"/>
      <c r="HZ8" s="1402"/>
      <c r="IA8" s="1402"/>
      <c r="IB8" s="1402"/>
      <c r="IC8" s="1402"/>
      <c r="ID8" s="1402"/>
      <c r="IE8" s="1402"/>
      <c r="IF8" s="1402"/>
      <c r="IG8" s="1402"/>
      <c r="IH8" s="1402"/>
      <c r="II8" s="1402"/>
      <c r="IJ8" s="1402"/>
      <c r="IK8" s="1402"/>
      <c r="IL8" s="1402"/>
      <c r="IM8" s="1402"/>
      <c r="IN8" s="1402"/>
      <c r="IO8" s="1402"/>
      <c r="IP8" s="1402"/>
      <c r="IQ8" s="1402"/>
      <c r="IR8" s="1402"/>
      <c r="IS8" s="1402"/>
      <c r="IT8" s="1402"/>
      <c r="IU8" s="1402"/>
    </row>
    <row r="9" spans="1:256" s="1286" customFormat="1" ht="51">
      <c r="A9" s="2290" t="s">
        <v>644</v>
      </c>
      <c r="B9" s="1408" t="s">
        <v>642</v>
      </c>
      <c r="C9" s="1419">
        <v>0.16035485480429235</v>
      </c>
      <c r="D9" s="1420">
        <v>0.16293469014910872</v>
      </c>
      <c r="E9" s="1420">
        <v>0.16181703082425694</v>
      </c>
      <c r="F9" s="1420">
        <v>0.16008502960828858</v>
      </c>
      <c r="G9" s="1420">
        <v>0.16246223595980305</v>
      </c>
      <c r="H9" s="1420">
        <v>0.16273416852507769</v>
      </c>
      <c r="I9" s="1421">
        <v>0.15360415447932313</v>
      </c>
      <c r="J9" s="1402"/>
      <c r="K9" s="1402"/>
      <c r="L9" s="1414"/>
      <c r="M9" s="1414"/>
      <c r="N9" s="1414"/>
      <c r="O9" s="1414"/>
      <c r="P9" s="1414"/>
      <c r="Q9" s="1414"/>
      <c r="R9" s="1414"/>
      <c r="S9" s="1414"/>
      <c r="T9" s="1414"/>
      <c r="U9" s="1414"/>
      <c r="V9" s="1414"/>
      <c r="W9" s="1414"/>
      <c r="X9" s="1414"/>
      <c r="Y9" s="1414"/>
      <c r="Z9" s="1414"/>
      <c r="AA9" s="1402"/>
      <c r="AB9" s="1402"/>
      <c r="AC9" s="1402"/>
      <c r="AD9" s="1402"/>
      <c r="AE9" s="1402"/>
      <c r="AF9" s="1402"/>
      <c r="AG9" s="1402"/>
      <c r="AH9" s="1402"/>
      <c r="AI9" s="1402"/>
      <c r="AJ9" s="1402"/>
      <c r="AK9" s="1402"/>
      <c r="AL9" s="1402"/>
      <c r="AM9" s="1402"/>
      <c r="AN9" s="1402"/>
      <c r="AO9" s="1402"/>
      <c r="AP9" s="1402"/>
      <c r="AQ9" s="1402"/>
      <c r="AR9" s="1402"/>
      <c r="AS9" s="1402"/>
      <c r="AT9" s="1402"/>
      <c r="AU9" s="1402"/>
      <c r="AV9" s="1402"/>
      <c r="AW9" s="1402"/>
      <c r="AX9" s="1402"/>
      <c r="AY9" s="1402"/>
      <c r="AZ9" s="1402"/>
      <c r="BA9" s="1402"/>
      <c r="BB9" s="1402"/>
      <c r="BC9" s="1402"/>
      <c r="BD9" s="1402"/>
      <c r="BE9" s="1402"/>
      <c r="BF9" s="1402"/>
      <c r="BG9" s="1402"/>
      <c r="BH9" s="1402"/>
      <c r="BI9" s="1402"/>
      <c r="BJ9" s="1402"/>
      <c r="BK9" s="1402"/>
      <c r="BL9" s="1402"/>
      <c r="BM9" s="1402"/>
      <c r="BN9" s="1402"/>
      <c r="BO9" s="1402"/>
      <c r="BP9" s="1402"/>
      <c r="BQ9" s="1402"/>
      <c r="BR9" s="1402"/>
      <c r="BS9" s="1402"/>
      <c r="BT9" s="1402"/>
      <c r="BU9" s="1402"/>
      <c r="BV9" s="1402"/>
      <c r="BW9" s="1402"/>
      <c r="BX9" s="1402"/>
      <c r="BY9" s="1402"/>
      <c r="BZ9" s="1402"/>
      <c r="CA9" s="1402"/>
      <c r="CB9" s="1402"/>
      <c r="CC9" s="1402"/>
      <c r="CD9" s="1402"/>
      <c r="CE9" s="1402"/>
      <c r="CF9" s="1402"/>
      <c r="CG9" s="1402"/>
      <c r="CH9" s="1402"/>
      <c r="CI9" s="1402"/>
      <c r="CJ9" s="1402"/>
      <c r="CK9" s="1402"/>
      <c r="CL9" s="1402"/>
      <c r="CM9" s="1402"/>
      <c r="CN9" s="1402"/>
      <c r="CO9" s="1402"/>
      <c r="CP9" s="1402"/>
      <c r="CQ9" s="1402"/>
      <c r="CR9" s="1402"/>
      <c r="CS9" s="1402"/>
      <c r="CT9" s="1402"/>
      <c r="CU9" s="1402"/>
      <c r="CV9" s="1402"/>
      <c r="CW9" s="1402"/>
      <c r="CX9" s="1402"/>
      <c r="CY9" s="1402"/>
      <c r="CZ9" s="1402"/>
      <c r="DA9" s="1402"/>
      <c r="DB9" s="1402"/>
      <c r="DC9" s="1402"/>
      <c r="DD9" s="1402"/>
      <c r="DE9" s="1402"/>
      <c r="DF9" s="1402"/>
      <c r="DG9" s="1402"/>
      <c r="DH9" s="1402"/>
      <c r="DI9" s="1402"/>
      <c r="DJ9" s="1402"/>
      <c r="DK9" s="1402"/>
      <c r="DL9" s="1402"/>
      <c r="DM9" s="1402"/>
      <c r="DN9" s="1402"/>
      <c r="DO9" s="1402"/>
      <c r="DP9" s="1402"/>
      <c r="DQ9" s="1402"/>
      <c r="DR9" s="1402"/>
      <c r="DS9" s="1402"/>
      <c r="DT9" s="1402"/>
      <c r="DU9" s="1402"/>
      <c r="DV9" s="1402"/>
      <c r="DW9" s="1402"/>
      <c r="DX9" s="1402"/>
      <c r="DY9" s="1402"/>
      <c r="DZ9" s="1402"/>
      <c r="EA9" s="1402"/>
      <c r="EB9" s="1402"/>
      <c r="EC9" s="1402"/>
      <c r="ED9" s="1402"/>
      <c r="EE9" s="1402"/>
      <c r="EF9" s="1402"/>
      <c r="EG9" s="1402"/>
      <c r="EH9" s="1402"/>
      <c r="EI9" s="1402"/>
      <c r="EJ9" s="1402"/>
      <c r="EK9" s="1402"/>
      <c r="EL9" s="1402"/>
      <c r="EM9" s="1402"/>
      <c r="EN9" s="1402"/>
      <c r="EO9" s="1402"/>
      <c r="EP9" s="1402"/>
      <c r="EQ9" s="1402"/>
      <c r="ER9" s="1402"/>
      <c r="ES9" s="1402"/>
      <c r="ET9" s="1402"/>
      <c r="EU9" s="1402"/>
      <c r="EV9" s="1402"/>
      <c r="EW9" s="1402"/>
      <c r="EX9" s="1402"/>
      <c r="EY9" s="1402"/>
      <c r="EZ9" s="1402"/>
      <c r="FA9" s="1402"/>
      <c r="FB9" s="1402"/>
      <c r="FC9" s="1402"/>
      <c r="FD9" s="1402"/>
      <c r="FE9" s="1402"/>
      <c r="FF9" s="1402"/>
      <c r="FG9" s="1402"/>
      <c r="FH9" s="1402"/>
      <c r="FI9" s="1402"/>
      <c r="FJ9" s="1402"/>
      <c r="FK9" s="1402"/>
      <c r="FL9" s="1402"/>
      <c r="FM9" s="1402"/>
      <c r="FN9" s="1402"/>
      <c r="FO9" s="1402"/>
      <c r="FP9" s="1402"/>
      <c r="FQ9" s="1402"/>
      <c r="FR9" s="1402"/>
      <c r="FS9" s="1402"/>
      <c r="FT9" s="1402"/>
      <c r="FU9" s="1402"/>
      <c r="FV9" s="1402"/>
      <c r="FW9" s="1402"/>
      <c r="FX9" s="1402"/>
      <c r="FY9" s="1402"/>
      <c r="FZ9" s="1402"/>
      <c r="GA9" s="1402"/>
      <c r="GB9" s="1402"/>
      <c r="GC9" s="1402"/>
      <c r="GD9" s="1402"/>
      <c r="GE9" s="1402"/>
      <c r="GF9" s="1402"/>
      <c r="GG9" s="1402"/>
      <c r="GH9" s="1402"/>
      <c r="GI9" s="1402"/>
      <c r="GJ9" s="1402"/>
      <c r="GK9" s="1402"/>
      <c r="GL9" s="1402"/>
      <c r="GM9" s="1402"/>
      <c r="GN9" s="1402"/>
      <c r="GO9" s="1402"/>
      <c r="GP9" s="1402"/>
      <c r="GQ9" s="1402"/>
      <c r="GR9" s="1402"/>
      <c r="GS9" s="1402"/>
      <c r="GT9" s="1402"/>
      <c r="GU9" s="1402"/>
      <c r="GV9" s="1402"/>
      <c r="GW9" s="1402"/>
      <c r="GX9" s="1402"/>
      <c r="GY9" s="1402"/>
      <c r="GZ9" s="1402"/>
      <c r="HA9" s="1402"/>
      <c r="HB9" s="1402"/>
      <c r="HC9" s="1402"/>
      <c r="HD9" s="1402"/>
      <c r="HE9" s="1402"/>
      <c r="HF9" s="1402"/>
      <c r="HG9" s="1402"/>
      <c r="HH9" s="1402"/>
      <c r="HI9" s="1402"/>
      <c r="HJ9" s="1402"/>
      <c r="HK9" s="1402"/>
      <c r="HL9" s="1402"/>
      <c r="HM9" s="1402"/>
      <c r="HN9" s="1402"/>
      <c r="HO9" s="1402"/>
      <c r="HP9" s="1402"/>
      <c r="HQ9" s="1402"/>
      <c r="HR9" s="1402"/>
      <c r="HS9" s="1402"/>
      <c r="HT9" s="1402"/>
      <c r="HU9" s="1402"/>
      <c r="HV9" s="1402"/>
      <c r="HW9" s="1402"/>
      <c r="HX9" s="1402"/>
      <c r="HY9" s="1402"/>
      <c r="HZ9" s="1402"/>
      <c r="IA9" s="1402"/>
      <c r="IB9" s="1402"/>
      <c r="IC9" s="1402"/>
      <c r="ID9" s="1402"/>
      <c r="IE9" s="1402"/>
      <c r="IF9" s="1402"/>
      <c r="IG9" s="1402"/>
      <c r="IH9" s="1402"/>
      <c r="II9" s="1402"/>
      <c r="IJ9" s="1402"/>
      <c r="IK9" s="1402"/>
      <c r="IL9" s="1402"/>
      <c r="IM9" s="1402"/>
      <c r="IN9" s="1402"/>
      <c r="IO9" s="1402"/>
      <c r="IP9" s="1402"/>
      <c r="IQ9" s="1402"/>
      <c r="IR9" s="1402"/>
      <c r="IS9" s="1402"/>
      <c r="IT9" s="1402"/>
      <c r="IU9" s="1402"/>
    </row>
    <row r="10" spans="1:256" s="1286" customFormat="1" ht="38.25">
      <c r="A10" s="2286"/>
      <c r="B10" s="1410" t="s">
        <v>643</v>
      </c>
      <c r="C10" s="1422">
        <v>0.14666312136059204</v>
      </c>
      <c r="D10" s="1423">
        <v>0.19142408923432971</v>
      </c>
      <c r="E10" s="1423">
        <v>0.1497134818420178</v>
      </c>
      <c r="F10" s="1423">
        <v>0.11230725610747368</v>
      </c>
      <c r="G10" s="1423">
        <v>0.13959776256144651</v>
      </c>
      <c r="H10" s="1423">
        <v>0.13979808964576346</v>
      </c>
      <c r="I10" s="1424">
        <v>0.1349621823000807</v>
      </c>
      <c r="J10" s="1402"/>
      <c r="K10" s="1402"/>
      <c r="L10" s="1402"/>
      <c r="M10" s="1402"/>
      <c r="N10" s="1402"/>
      <c r="O10" s="1402"/>
      <c r="P10" s="1402"/>
      <c r="Q10" s="1402"/>
      <c r="R10" s="1402"/>
      <c r="S10" s="1402"/>
      <c r="T10" s="1402"/>
      <c r="U10" s="1402"/>
      <c r="V10" s="1402"/>
      <c r="W10" s="1402"/>
      <c r="X10" s="1402"/>
      <c r="Y10" s="1402"/>
      <c r="Z10" s="1402"/>
      <c r="AA10" s="1402"/>
      <c r="AB10" s="1402"/>
      <c r="AC10" s="1402"/>
      <c r="AD10" s="1402"/>
      <c r="AE10" s="1402"/>
      <c r="AF10" s="1402"/>
      <c r="AG10" s="1402"/>
      <c r="AH10" s="1402"/>
      <c r="AI10" s="1402"/>
      <c r="AJ10" s="1402"/>
      <c r="AK10" s="1402"/>
      <c r="AL10" s="1402"/>
      <c r="AM10" s="1402"/>
      <c r="AN10" s="1402"/>
      <c r="AO10" s="1402"/>
      <c r="AP10" s="1402"/>
      <c r="AQ10" s="1402"/>
      <c r="AR10" s="1402"/>
      <c r="AS10" s="1402"/>
      <c r="AT10" s="1402"/>
      <c r="AU10" s="1402"/>
      <c r="AV10" s="1402"/>
      <c r="AW10" s="1402"/>
      <c r="AX10" s="1402"/>
      <c r="AY10" s="1402"/>
      <c r="AZ10" s="1402"/>
      <c r="BA10" s="1402"/>
      <c r="BB10" s="1402"/>
      <c r="BC10" s="1402"/>
      <c r="BD10" s="1402"/>
      <c r="BE10" s="1402"/>
      <c r="BF10" s="1402"/>
      <c r="BG10" s="1402"/>
      <c r="BH10" s="1402"/>
      <c r="BI10" s="1402"/>
      <c r="BJ10" s="1402"/>
      <c r="BK10" s="1402"/>
      <c r="BL10" s="1402"/>
      <c r="BM10" s="1402"/>
      <c r="BN10" s="1402"/>
      <c r="BO10" s="1402"/>
      <c r="BP10" s="1402"/>
      <c r="BQ10" s="1402"/>
      <c r="BR10" s="1402"/>
      <c r="BS10" s="1402"/>
      <c r="BT10" s="1402"/>
      <c r="BU10" s="1402"/>
      <c r="BV10" s="1402"/>
      <c r="BW10" s="1402"/>
      <c r="BX10" s="1402"/>
      <c r="BY10" s="1402"/>
      <c r="BZ10" s="1402"/>
      <c r="CA10" s="1402"/>
      <c r="CB10" s="1402"/>
      <c r="CC10" s="1402"/>
      <c r="CD10" s="1402"/>
      <c r="CE10" s="1402"/>
      <c r="CF10" s="1402"/>
      <c r="CG10" s="1402"/>
      <c r="CH10" s="1402"/>
      <c r="CI10" s="1402"/>
      <c r="CJ10" s="1402"/>
      <c r="CK10" s="1402"/>
      <c r="CL10" s="1402"/>
      <c r="CM10" s="1402"/>
      <c r="CN10" s="1402"/>
      <c r="CO10" s="1402"/>
      <c r="CP10" s="1402"/>
      <c r="CQ10" s="1402"/>
      <c r="CR10" s="1402"/>
      <c r="CS10" s="1402"/>
      <c r="CT10" s="1402"/>
      <c r="CU10" s="1402"/>
      <c r="CV10" s="1402"/>
      <c r="CW10" s="1402"/>
      <c r="CX10" s="1402"/>
      <c r="CY10" s="1402"/>
      <c r="CZ10" s="1402"/>
      <c r="DA10" s="1402"/>
      <c r="DB10" s="1402"/>
      <c r="DC10" s="1402"/>
      <c r="DD10" s="1402"/>
      <c r="DE10" s="1402"/>
      <c r="DF10" s="1402"/>
      <c r="DG10" s="1402"/>
      <c r="DH10" s="1402"/>
      <c r="DI10" s="1402"/>
      <c r="DJ10" s="1402"/>
      <c r="DK10" s="1402"/>
      <c r="DL10" s="1402"/>
      <c r="DM10" s="1402"/>
      <c r="DN10" s="1402"/>
      <c r="DO10" s="1402"/>
      <c r="DP10" s="1402"/>
      <c r="DQ10" s="1402"/>
      <c r="DR10" s="1402"/>
      <c r="DS10" s="1402"/>
      <c r="DT10" s="1402"/>
      <c r="DU10" s="1402"/>
      <c r="DV10" s="1402"/>
      <c r="DW10" s="1402"/>
      <c r="DX10" s="1402"/>
      <c r="DY10" s="1402"/>
      <c r="DZ10" s="1402"/>
      <c r="EA10" s="1402"/>
      <c r="EB10" s="1402"/>
      <c r="EC10" s="1402"/>
      <c r="ED10" s="1402"/>
      <c r="EE10" s="1402"/>
      <c r="EF10" s="1402"/>
      <c r="EG10" s="1402"/>
      <c r="EH10" s="1402"/>
      <c r="EI10" s="1402"/>
      <c r="EJ10" s="1402"/>
      <c r="EK10" s="1402"/>
      <c r="EL10" s="1402"/>
      <c r="EM10" s="1402"/>
      <c r="EN10" s="1402"/>
      <c r="EO10" s="1402"/>
      <c r="EP10" s="1402"/>
      <c r="EQ10" s="1402"/>
      <c r="ER10" s="1402"/>
      <c r="ES10" s="1402"/>
      <c r="ET10" s="1402"/>
      <c r="EU10" s="1402"/>
      <c r="EV10" s="1402"/>
      <c r="EW10" s="1402"/>
      <c r="EX10" s="1402"/>
      <c r="EY10" s="1402"/>
      <c r="EZ10" s="1402"/>
      <c r="FA10" s="1402"/>
      <c r="FB10" s="1402"/>
      <c r="FC10" s="1402"/>
      <c r="FD10" s="1402"/>
      <c r="FE10" s="1402"/>
      <c r="FF10" s="1402"/>
      <c r="FG10" s="1402"/>
      <c r="FH10" s="1402"/>
      <c r="FI10" s="1402"/>
      <c r="FJ10" s="1402"/>
      <c r="FK10" s="1402"/>
      <c r="FL10" s="1402"/>
      <c r="FM10" s="1402"/>
      <c r="FN10" s="1402"/>
      <c r="FO10" s="1402"/>
      <c r="FP10" s="1402"/>
      <c r="FQ10" s="1402"/>
      <c r="FR10" s="1402"/>
      <c r="FS10" s="1402"/>
      <c r="FT10" s="1402"/>
      <c r="FU10" s="1402"/>
      <c r="FV10" s="1402"/>
      <c r="FW10" s="1402"/>
      <c r="FX10" s="1402"/>
      <c r="FY10" s="1402"/>
      <c r="FZ10" s="1402"/>
      <c r="GA10" s="1402"/>
      <c r="GB10" s="1402"/>
      <c r="GC10" s="1402"/>
      <c r="GD10" s="1402"/>
      <c r="GE10" s="1402"/>
      <c r="GF10" s="1402"/>
      <c r="GG10" s="1402"/>
      <c r="GH10" s="1402"/>
      <c r="GI10" s="1402"/>
      <c r="GJ10" s="1402"/>
      <c r="GK10" s="1402"/>
      <c r="GL10" s="1402"/>
      <c r="GM10" s="1402"/>
      <c r="GN10" s="1402"/>
      <c r="GO10" s="1402"/>
      <c r="GP10" s="1402"/>
      <c r="GQ10" s="1402"/>
      <c r="GR10" s="1402"/>
      <c r="GS10" s="1402"/>
      <c r="GT10" s="1402"/>
      <c r="GU10" s="1402"/>
      <c r="GV10" s="1402"/>
      <c r="GW10" s="1402"/>
      <c r="GX10" s="1402"/>
      <c r="GY10" s="1402"/>
      <c r="GZ10" s="1402"/>
      <c r="HA10" s="1402"/>
      <c r="HB10" s="1402"/>
      <c r="HC10" s="1402"/>
      <c r="HD10" s="1402"/>
      <c r="HE10" s="1402"/>
      <c r="HF10" s="1402"/>
      <c r="HG10" s="1402"/>
      <c r="HH10" s="1402"/>
      <c r="HI10" s="1402"/>
      <c r="HJ10" s="1402"/>
      <c r="HK10" s="1402"/>
      <c r="HL10" s="1402"/>
      <c r="HM10" s="1402"/>
      <c r="HN10" s="1402"/>
      <c r="HO10" s="1402"/>
      <c r="HP10" s="1402"/>
      <c r="HQ10" s="1402"/>
      <c r="HR10" s="1402"/>
      <c r="HS10" s="1402"/>
      <c r="HT10" s="1402"/>
      <c r="HU10" s="1402"/>
      <c r="HV10" s="1402"/>
      <c r="HW10" s="1402"/>
      <c r="HX10" s="1402"/>
      <c r="HY10" s="1402"/>
      <c r="HZ10" s="1402"/>
      <c r="IA10" s="1402"/>
      <c r="IB10" s="1402"/>
      <c r="IC10" s="1402"/>
      <c r="ID10" s="1402"/>
      <c r="IE10" s="1402"/>
      <c r="IF10" s="1402"/>
      <c r="IG10" s="1402"/>
      <c r="IH10" s="1402"/>
      <c r="II10" s="1402"/>
      <c r="IJ10" s="1402"/>
      <c r="IK10" s="1402"/>
      <c r="IL10" s="1402"/>
      <c r="IM10" s="1402"/>
      <c r="IN10" s="1402"/>
      <c r="IO10" s="1402"/>
      <c r="IP10" s="1402"/>
      <c r="IQ10" s="1402"/>
      <c r="IR10" s="1402"/>
      <c r="IS10" s="1402"/>
      <c r="IT10" s="1402"/>
      <c r="IU10" s="1402"/>
    </row>
    <row r="11" spans="1:256" s="1286" customFormat="1" ht="26.25" thickBot="1">
      <c r="A11" s="2287"/>
      <c r="B11" s="1415" t="s">
        <v>583</v>
      </c>
      <c r="C11" s="1416">
        <v>9.9968353297682347E-2</v>
      </c>
      <c r="D11" s="1417">
        <v>0.12405124190493194</v>
      </c>
      <c r="E11" s="1417">
        <v>9.5474735614030498E-2</v>
      </c>
      <c r="F11" s="1417">
        <v>6.8502420500781397E-2</v>
      </c>
      <c r="G11" s="1417">
        <v>8.1267534838294686E-2</v>
      </c>
      <c r="H11" s="1417">
        <v>0.11009084658007226</v>
      </c>
      <c r="I11" s="1418">
        <v>8.6879635646976677E-2</v>
      </c>
      <c r="J11" s="1402"/>
      <c r="K11" s="1402"/>
      <c r="L11" s="1402"/>
      <c r="M11" s="1402"/>
      <c r="N11" s="1402"/>
      <c r="O11" s="1402"/>
      <c r="P11" s="1402"/>
      <c r="Q11" s="1402"/>
      <c r="R11" s="1402"/>
      <c r="S11" s="1402"/>
      <c r="T11" s="1402"/>
      <c r="U11" s="1402"/>
      <c r="V11" s="1402"/>
      <c r="W11" s="1402"/>
      <c r="X11" s="1402"/>
      <c r="Y11" s="1402"/>
      <c r="Z11" s="1402"/>
      <c r="AA11" s="1402"/>
      <c r="AB11" s="1402"/>
      <c r="AC11" s="1402"/>
      <c r="AD11" s="1402"/>
      <c r="AE11" s="1402"/>
      <c r="AF11" s="1402"/>
      <c r="AG11" s="1402"/>
      <c r="AH11" s="1402"/>
      <c r="AI11" s="1402"/>
      <c r="AJ11" s="1402"/>
      <c r="AK11" s="1402"/>
      <c r="AL11" s="1402"/>
      <c r="AM11" s="1402"/>
      <c r="AN11" s="1402"/>
      <c r="AO11" s="1402"/>
      <c r="AP11" s="1402"/>
      <c r="AQ11" s="1402"/>
      <c r="AR11" s="1402"/>
      <c r="AS11" s="1402"/>
      <c r="AT11" s="1402"/>
      <c r="AU11" s="1402"/>
      <c r="AV11" s="1402"/>
      <c r="AW11" s="1402"/>
      <c r="AX11" s="1402"/>
      <c r="AY11" s="1402"/>
      <c r="AZ11" s="1402"/>
      <c r="BA11" s="1402"/>
      <c r="BB11" s="1402"/>
      <c r="BC11" s="1402"/>
      <c r="BD11" s="1402"/>
      <c r="BE11" s="1402"/>
      <c r="BF11" s="1402"/>
      <c r="BG11" s="1402"/>
      <c r="BH11" s="1402"/>
      <c r="BI11" s="1402"/>
      <c r="BJ11" s="1402"/>
      <c r="BK11" s="1402"/>
      <c r="BL11" s="1402"/>
      <c r="BM11" s="1402"/>
      <c r="BN11" s="1402"/>
      <c r="BO11" s="1402"/>
      <c r="BP11" s="1402"/>
      <c r="BQ11" s="1402"/>
      <c r="BR11" s="1402"/>
      <c r="BS11" s="1402"/>
      <c r="BT11" s="1402"/>
      <c r="BU11" s="1402"/>
      <c r="BV11" s="1402"/>
      <c r="BW11" s="1402"/>
      <c r="BX11" s="1402"/>
      <c r="BY11" s="1402"/>
      <c r="BZ11" s="1402"/>
      <c r="CA11" s="1402"/>
      <c r="CB11" s="1402"/>
      <c r="CC11" s="1402"/>
      <c r="CD11" s="1402"/>
      <c r="CE11" s="1402"/>
      <c r="CF11" s="1402"/>
      <c r="CG11" s="1402"/>
      <c r="CH11" s="1402"/>
      <c r="CI11" s="1402"/>
      <c r="CJ11" s="1402"/>
      <c r="CK11" s="1402"/>
      <c r="CL11" s="1402"/>
      <c r="CM11" s="1402"/>
      <c r="CN11" s="1402"/>
      <c r="CO11" s="1402"/>
      <c r="CP11" s="1402"/>
      <c r="CQ11" s="1402"/>
      <c r="CR11" s="1402"/>
      <c r="CS11" s="1402"/>
      <c r="CT11" s="1402"/>
      <c r="CU11" s="1402"/>
      <c r="CV11" s="1402"/>
      <c r="CW11" s="1402"/>
      <c r="CX11" s="1402"/>
      <c r="CY11" s="1402"/>
      <c r="CZ11" s="1402"/>
      <c r="DA11" s="1402"/>
      <c r="DB11" s="1402"/>
      <c r="DC11" s="1402"/>
      <c r="DD11" s="1402"/>
      <c r="DE11" s="1402"/>
      <c r="DF11" s="1402"/>
      <c r="DG11" s="1402"/>
      <c r="DH11" s="1402"/>
      <c r="DI11" s="1402"/>
      <c r="DJ11" s="1402"/>
      <c r="DK11" s="1402"/>
      <c r="DL11" s="1402"/>
      <c r="DM11" s="1402"/>
      <c r="DN11" s="1402"/>
      <c r="DO11" s="1402"/>
      <c r="DP11" s="1402"/>
      <c r="DQ11" s="1402"/>
      <c r="DR11" s="1402"/>
      <c r="DS11" s="1402"/>
      <c r="DT11" s="1402"/>
      <c r="DU11" s="1402"/>
      <c r="DV11" s="1402"/>
      <c r="DW11" s="1402"/>
      <c r="DX11" s="1402"/>
      <c r="DY11" s="1402"/>
      <c r="DZ11" s="1402"/>
      <c r="EA11" s="1402"/>
      <c r="EB11" s="1402"/>
      <c r="EC11" s="1402"/>
      <c r="ED11" s="1402"/>
      <c r="EE11" s="1402"/>
      <c r="EF11" s="1402"/>
      <c r="EG11" s="1402"/>
      <c r="EH11" s="1402"/>
      <c r="EI11" s="1402"/>
      <c r="EJ11" s="1402"/>
      <c r="EK11" s="1402"/>
      <c r="EL11" s="1402"/>
      <c r="EM11" s="1402"/>
      <c r="EN11" s="1402"/>
      <c r="EO11" s="1402"/>
      <c r="EP11" s="1402"/>
      <c r="EQ11" s="1402"/>
      <c r="ER11" s="1402"/>
      <c r="ES11" s="1402"/>
      <c r="ET11" s="1402"/>
      <c r="EU11" s="1402"/>
      <c r="EV11" s="1402"/>
      <c r="EW11" s="1402"/>
      <c r="EX11" s="1402"/>
      <c r="EY11" s="1402"/>
      <c r="EZ11" s="1402"/>
      <c r="FA11" s="1402"/>
      <c r="FB11" s="1402"/>
      <c r="FC11" s="1402"/>
      <c r="FD11" s="1402"/>
      <c r="FE11" s="1402"/>
      <c r="FF11" s="1402"/>
      <c r="FG11" s="1402"/>
      <c r="FH11" s="1402"/>
      <c r="FI11" s="1402"/>
      <c r="FJ11" s="1402"/>
      <c r="FK11" s="1402"/>
      <c r="FL11" s="1402"/>
      <c r="FM11" s="1402"/>
      <c r="FN11" s="1402"/>
      <c r="FO11" s="1402"/>
      <c r="FP11" s="1402"/>
      <c r="FQ11" s="1402"/>
      <c r="FR11" s="1402"/>
      <c r="FS11" s="1402"/>
      <c r="FT11" s="1402"/>
      <c r="FU11" s="1402"/>
      <c r="FV11" s="1402"/>
      <c r="FW11" s="1402"/>
      <c r="FX11" s="1402"/>
      <c r="FY11" s="1402"/>
      <c r="FZ11" s="1402"/>
      <c r="GA11" s="1402"/>
      <c r="GB11" s="1402"/>
      <c r="GC11" s="1402"/>
      <c r="GD11" s="1402"/>
      <c r="GE11" s="1402"/>
      <c r="GF11" s="1402"/>
      <c r="GG11" s="1402"/>
      <c r="GH11" s="1402"/>
      <c r="GI11" s="1402"/>
      <c r="GJ11" s="1402"/>
      <c r="GK11" s="1402"/>
      <c r="GL11" s="1402"/>
      <c r="GM11" s="1402"/>
      <c r="GN11" s="1402"/>
      <c r="GO11" s="1402"/>
      <c r="GP11" s="1402"/>
      <c r="GQ11" s="1402"/>
      <c r="GR11" s="1402"/>
      <c r="GS11" s="1402"/>
      <c r="GT11" s="1402"/>
      <c r="GU11" s="1402"/>
      <c r="GV11" s="1402"/>
      <c r="GW11" s="1402"/>
      <c r="GX11" s="1402"/>
      <c r="GY11" s="1402"/>
      <c r="GZ11" s="1402"/>
      <c r="HA11" s="1402"/>
      <c r="HB11" s="1402"/>
      <c r="HC11" s="1402"/>
      <c r="HD11" s="1402"/>
      <c r="HE11" s="1402"/>
      <c r="HF11" s="1402"/>
      <c r="HG11" s="1402"/>
      <c r="HH11" s="1402"/>
      <c r="HI11" s="1402"/>
      <c r="HJ11" s="1402"/>
      <c r="HK11" s="1402"/>
      <c r="HL11" s="1402"/>
      <c r="HM11" s="1402"/>
      <c r="HN11" s="1402"/>
      <c r="HO11" s="1402"/>
      <c r="HP11" s="1402"/>
      <c r="HQ11" s="1402"/>
      <c r="HR11" s="1402"/>
      <c r="HS11" s="1402"/>
      <c r="HT11" s="1402"/>
      <c r="HU11" s="1402"/>
      <c r="HV11" s="1402"/>
      <c r="HW11" s="1402"/>
      <c r="HX11" s="1402"/>
      <c r="HY11" s="1402"/>
      <c r="HZ11" s="1402"/>
      <c r="IA11" s="1402"/>
      <c r="IB11" s="1402"/>
      <c r="IC11" s="1402"/>
      <c r="ID11" s="1402"/>
      <c r="IE11" s="1402"/>
      <c r="IF11" s="1402"/>
      <c r="IG11" s="1402"/>
      <c r="IH11" s="1402"/>
      <c r="II11" s="1402"/>
      <c r="IJ11" s="1402"/>
      <c r="IK11" s="1402"/>
      <c r="IL11" s="1402"/>
      <c r="IM11" s="1402"/>
      <c r="IN11" s="1402"/>
      <c r="IO11" s="1402"/>
      <c r="IP11" s="1402"/>
      <c r="IQ11" s="1402"/>
      <c r="IR11" s="1402"/>
      <c r="IS11" s="1402"/>
      <c r="IT11" s="1402"/>
      <c r="IU11" s="1402"/>
    </row>
    <row r="12" spans="1:256" s="1286" customFormat="1" ht="51">
      <c r="A12" s="2285" t="s">
        <v>645</v>
      </c>
      <c r="B12" s="1425" t="s">
        <v>642</v>
      </c>
      <c r="C12" s="1411">
        <v>0.15478825937870166</v>
      </c>
      <c r="D12" s="1412">
        <v>0.16252776541315081</v>
      </c>
      <c r="E12" s="1412">
        <v>0.15917478743859539</v>
      </c>
      <c r="F12" s="1412">
        <v>0.15397878379069038</v>
      </c>
      <c r="G12" s="1412">
        <v>0.16111040284523376</v>
      </c>
      <c r="H12" s="1412">
        <v>0.16192620054105769</v>
      </c>
      <c r="I12" s="1413">
        <v>0.13453615840379404</v>
      </c>
      <c r="J12" s="1402"/>
      <c r="K12" s="1402"/>
      <c r="L12" s="1414"/>
      <c r="M12" s="1414"/>
      <c r="N12" s="1414"/>
      <c r="O12" s="1414"/>
      <c r="P12" s="1414"/>
      <c r="Q12" s="1414"/>
      <c r="R12" s="1414"/>
      <c r="S12" s="1414"/>
      <c r="T12" s="1414"/>
      <c r="U12" s="1402"/>
      <c r="V12" s="1402"/>
      <c r="W12" s="1402"/>
      <c r="X12" s="1402"/>
      <c r="Y12" s="1402"/>
      <c r="Z12" s="1402"/>
      <c r="AA12" s="1402"/>
      <c r="AB12" s="1402"/>
      <c r="AC12" s="1402"/>
      <c r="AD12" s="1402"/>
      <c r="AE12" s="1402"/>
      <c r="AF12" s="1402"/>
      <c r="AG12" s="1402"/>
      <c r="AH12" s="1402"/>
      <c r="AI12" s="1402"/>
      <c r="AJ12" s="1402"/>
      <c r="AK12" s="1402"/>
      <c r="AL12" s="1402"/>
      <c r="AM12" s="1402"/>
      <c r="AN12" s="1402"/>
      <c r="AO12" s="1402"/>
      <c r="AP12" s="1402"/>
      <c r="AQ12" s="1402"/>
      <c r="AR12" s="1402"/>
      <c r="AS12" s="1402"/>
      <c r="AT12" s="1402"/>
      <c r="AU12" s="1402"/>
      <c r="AV12" s="1402"/>
      <c r="AW12" s="1402"/>
      <c r="AX12" s="1402"/>
      <c r="AY12" s="1402"/>
      <c r="AZ12" s="1402"/>
      <c r="BA12" s="1402"/>
      <c r="BB12" s="1402"/>
      <c r="BC12" s="1402"/>
      <c r="BD12" s="1402"/>
      <c r="BE12" s="1402"/>
      <c r="BF12" s="1402"/>
      <c r="BG12" s="1402"/>
      <c r="BH12" s="1402"/>
      <c r="BI12" s="1402"/>
      <c r="BJ12" s="1402"/>
      <c r="BK12" s="1402"/>
      <c r="BL12" s="1402"/>
      <c r="BM12" s="1402"/>
      <c r="BN12" s="1402"/>
      <c r="BO12" s="1402"/>
      <c r="BP12" s="1402"/>
      <c r="BQ12" s="1402"/>
      <c r="BR12" s="1402"/>
      <c r="BS12" s="1402"/>
      <c r="BT12" s="1402"/>
      <c r="BU12" s="1402"/>
      <c r="BV12" s="1402"/>
      <c r="BW12" s="1402"/>
      <c r="BX12" s="1402"/>
      <c r="BY12" s="1402"/>
      <c r="BZ12" s="1402"/>
      <c r="CA12" s="1402"/>
      <c r="CB12" s="1402"/>
      <c r="CC12" s="1402"/>
      <c r="CD12" s="1402"/>
      <c r="CE12" s="1402"/>
      <c r="CF12" s="1402"/>
      <c r="CG12" s="1402"/>
      <c r="CH12" s="1402"/>
      <c r="CI12" s="1402"/>
      <c r="CJ12" s="1402"/>
      <c r="CK12" s="1402"/>
      <c r="CL12" s="1402"/>
      <c r="CM12" s="1402"/>
      <c r="CN12" s="1402"/>
      <c r="CO12" s="1402"/>
      <c r="CP12" s="1402"/>
      <c r="CQ12" s="1402"/>
      <c r="CR12" s="1402"/>
      <c r="CS12" s="1402"/>
      <c r="CT12" s="1402"/>
      <c r="CU12" s="1402"/>
      <c r="CV12" s="1402"/>
      <c r="CW12" s="1402"/>
      <c r="CX12" s="1402"/>
      <c r="CY12" s="1402"/>
      <c r="CZ12" s="1402"/>
      <c r="DA12" s="1402"/>
      <c r="DB12" s="1402"/>
      <c r="DC12" s="1402"/>
      <c r="DD12" s="1402"/>
      <c r="DE12" s="1402"/>
      <c r="DF12" s="1402"/>
      <c r="DG12" s="1402"/>
      <c r="DH12" s="1402"/>
      <c r="DI12" s="1402"/>
      <c r="DJ12" s="1402"/>
      <c r="DK12" s="1402"/>
      <c r="DL12" s="1402"/>
      <c r="DM12" s="1402"/>
      <c r="DN12" s="1402"/>
      <c r="DO12" s="1402"/>
      <c r="DP12" s="1402"/>
      <c r="DQ12" s="1402"/>
      <c r="DR12" s="1402"/>
      <c r="DS12" s="1402"/>
      <c r="DT12" s="1402"/>
      <c r="DU12" s="1402"/>
      <c r="DV12" s="1402"/>
      <c r="DW12" s="1402"/>
      <c r="DX12" s="1402"/>
      <c r="DY12" s="1402"/>
      <c r="DZ12" s="1402"/>
      <c r="EA12" s="1402"/>
      <c r="EB12" s="1402"/>
      <c r="EC12" s="1402"/>
      <c r="ED12" s="1402"/>
      <c r="EE12" s="1402"/>
      <c r="EF12" s="1402"/>
      <c r="EG12" s="1402"/>
      <c r="EH12" s="1402"/>
      <c r="EI12" s="1402"/>
      <c r="EJ12" s="1402"/>
      <c r="EK12" s="1402"/>
      <c r="EL12" s="1402"/>
      <c r="EM12" s="1402"/>
      <c r="EN12" s="1402"/>
      <c r="EO12" s="1402"/>
      <c r="EP12" s="1402"/>
      <c r="EQ12" s="1402"/>
      <c r="ER12" s="1402"/>
      <c r="ES12" s="1402"/>
      <c r="ET12" s="1402"/>
      <c r="EU12" s="1402"/>
      <c r="EV12" s="1402"/>
      <c r="EW12" s="1402"/>
      <c r="EX12" s="1402"/>
      <c r="EY12" s="1402"/>
      <c r="EZ12" s="1402"/>
      <c r="FA12" s="1402"/>
      <c r="FB12" s="1402"/>
      <c r="FC12" s="1402"/>
      <c r="FD12" s="1402"/>
      <c r="FE12" s="1402"/>
      <c r="FF12" s="1402"/>
      <c r="FG12" s="1402"/>
      <c r="FH12" s="1402"/>
      <c r="FI12" s="1402"/>
      <c r="FJ12" s="1402"/>
      <c r="FK12" s="1402"/>
      <c r="FL12" s="1402"/>
      <c r="FM12" s="1402"/>
      <c r="FN12" s="1402"/>
      <c r="FO12" s="1402"/>
      <c r="FP12" s="1402"/>
      <c r="FQ12" s="1402"/>
      <c r="FR12" s="1402"/>
      <c r="FS12" s="1402"/>
      <c r="FT12" s="1402"/>
      <c r="FU12" s="1402"/>
      <c r="FV12" s="1402"/>
      <c r="FW12" s="1402"/>
      <c r="FX12" s="1402"/>
      <c r="FY12" s="1402"/>
      <c r="FZ12" s="1402"/>
      <c r="GA12" s="1402"/>
      <c r="GB12" s="1402"/>
      <c r="GC12" s="1402"/>
      <c r="GD12" s="1402"/>
      <c r="GE12" s="1402"/>
      <c r="GF12" s="1402"/>
      <c r="GG12" s="1402"/>
      <c r="GH12" s="1402"/>
      <c r="GI12" s="1402"/>
      <c r="GJ12" s="1402"/>
      <c r="GK12" s="1402"/>
      <c r="GL12" s="1402"/>
      <c r="GM12" s="1402"/>
      <c r="GN12" s="1402"/>
      <c r="GO12" s="1402"/>
      <c r="GP12" s="1402"/>
      <c r="GQ12" s="1402"/>
      <c r="GR12" s="1402"/>
      <c r="GS12" s="1402"/>
      <c r="GT12" s="1402"/>
      <c r="GU12" s="1402"/>
      <c r="GV12" s="1402"/>
      <c r="GW12" s="1402"/>
      <c r="GX12" s="1402"/>
      <c r="GY12" s="1402"/>
      <c r="GZ12" s="1402"/>
      <c r="HA12" s="1402"/>
      <c r="HB12" s="1402"/>
      <c r="HC12" s="1402"/>
      <c r="HD12" s="1402"/>
      <c r="HE12" s="1402"/>
      <c r="HF12" s="1402"/>
      <c r="HG12" s="1402"/>
      <c r="HH12" s="1402"/>
      <c r="HI12" s="1402"/>
      <c r="HJ12" s="1402"/>
      <c r="HK12" s="1402"/>
      <c r="HL12" s="1402"/>
      <c r="HM12" s="1402"/>
      <c r="HN12" s="1402"/>
      <c r="HO12" s="1402"/>
      <c r="HP12" s="1402"/>
      <c r="HQ12" s="1402"/>
      <c r="HR12" s="1402"/>
      <c r="HS12" s="1402"/>
      <c r="HT12" s="1402"/>
      <c r="HU12" s="1402"/>
      <c r="HV12" s="1402"/>
      <c r="HW12" s="1402"/>
      <c r="HX12" s="1402"/>
      <c r="HY12" s="1402"/>
      <c r="HZ12" s="1402"/>
      <c r="IA12" s="1402"/>
      <c r="IB12" s="1402"/>
      <c r="IC12" s="1402"/>
      <c r="ID12" s="1402"/>
      <c r="IE12" s="1402"/>
      <c r="IF12" s="1402"/>
      <c r="IG12" s="1402"/>
      <c r="IH12" s="1402"/>
      <c r="II12" s="1402"/>
      <c r="IJ12" s="1402"/>
      <c r="IK12" s="1402"/>
      <c r="IL12" s="1402"/>
      <c r="IM12" s="1402"/>
      <c r="IN12" s="1402"/>
      <c r="IO12" s="1402"/>
      <c r="IP12" s="1402"/>
      <c r="IQ12" s="1402"/>
      <c r="IR12" s="1402"/>
      <c r="IS12" s="1402"/>
      <c r="IT12" s="1402"/>
      <c r="IU12" s="1402"/>
    </row>
    <row r="13" spans="1:256" s="1286" customFormat="1" ht="38.25">
      <c r="A13" s="2286"/>
      <c r="B13" s="1410" t="s">
        <v>643</v>
      </c>
      <c r="C13" s="1422">
        <v>0.26010993024559703</v>
      </c>
      <c r="D13" s="1423">
        <v>0.29620939544167646</v>
      </c>
      <c r="E13" s="1423">
        <v>0.25140063416488412</v>
      </c>
      <c r="F13" s="1423">
        <v>0.22320509595678051</v>
      </c>
      <c r="G13" s="1423">
        <v>0.24813680349685285</v>
      </c>
      <c r="H13" s="1423">
        <v>0.24236391462242943</v>
      </c>
      <c r="I13" s="1424">
        <v>0.24449268431259372</v>
      </c>
      <c r="J13" s="1402"/>
      <c r="K13" s="1402"/>
      <c r="L13" s="1402"/>
      <c r="M13" s="1414"/>
      <c r="N13" s="1414"/>
      <c r="O13" s="1414"/>
      <c r="P13" s="1414"/>
      <c r="Q13" s="1414"/>
      <c r="R13" s="1414"/>
      <c r="S13" s="1414"/>
      <c r="T13" s="1414"/>
      <c r="U13" s="1402"/>
      <c r="V13" s="1402"/>
      <c r="W13" s="1402"/>
      <c r="X13" s="1402"/>
      <c r="Y13" s="1402"/>
      <c r="Z13" s="1402"/>
      <c r="AA13" s="1402"/>
      <c r="AB13" s="1402"/>
      <c r="AC13" s="1402"/>
      <c r="AD13" s="1402"/>
      <c r="AE13" s="1402"/>
      <c r="AF13" s="1402"/>
      <c r="AG13" s="1402"/>
      <c r="AH13" s="1402"/>
      <c r="AI13" s="1402"/>
      <c r="AJ13" s="1402"/>
      <c r="AK13" s="1402"/>
      <c r="AL13" s="1402"/>
      <c r="AM13" s="1402"/>
      <c r="AN13" s="1402"/>
      <c r="AO13" s="1402"/>
      <c r="AP13" s="1402"/>
      <c r="AQ13" s="1402"/>
      <c r="AR13" s="1402"/>
      <c r="AS13" s="1402"/>
      <c r="AT13" s="1402"/>
      <c r="AU13" s="1402"/>
      <c r="AV13" s="1402"/>
      <c r="AW13" s="1402"/>
      <c r="AX13" s="1402"/>
      <c r="AY13" s="1402"/>
      <c r="AZ13" s="1402"/>
      <c r="BA13" s="1402"/>
      <c r="BB13" s="1402"/>
      <c r="BC13" s="1402"/>
      <c r="BD13" s="1402"/>
      <c r="BE13" s="1402"/>
      <c r="BF13" s="1402"/>
      <c r="BG13" s="1402"/>
      <c r="BH13" s="1402"/>
      <c r="BI13" s="1402"/>
      <c r="BJ13" s="1402"/>
      <c r="BK13" s="1402"/>
      <c r="BL13" s="1402"/>
      <c r="BM13" s="1402"/>
      <c r="BN13" s="1402"/>
      <c r="BO13" s="1402"/>
      <c r="BP13" s="1402"/>
      <c r="BQ13" s="1402"/>
      <c r="BR13" s="1402"/>
      <c r="BS13" s="1402"/>
      <c r="BT13" s="1402"/>
      <c r="BU13" s="1402"/>
      <c r="BV13" s="1402"/>
      <c r="BW13" s="1402"/>
      <c r="BX13" s="1402"/>
      <c r="BY13" s="1402"/>
      <c r="BZ13" s="1402"/>
      <c r="CA13" s="1402"/>
      <c r="CB13" s="1402"/>
      <c r="CC13" s="1402"/>
      <c r="CD13" s="1402"/>
      <c r="CE13" s="1402"/>
      <c r="CF13" s="1402"/>
      <c r="CG13" s="1402"/>
      <c r="CH13" s="1402"/>
      <c r="CI13" s="1402"/>
      <c r="CJ13" s="1402"/>
      <c r="CK13" s="1402"/>
      <c r="CL13" s="1402"/>
      <c r="CM13" s="1402"/>
      <c r="CN13" s="1402"/>
      <c r="CO13" s="1402"/>
      <c r="CP13" s="1402"/>
      <c r="CQ13" s="1402"/>
      <c r="CR13" s="1402"/>
      <c r="CS13" s="1402"/>
      <c r="CT13" s="1402"/>
      <c r="CU13" s="1402"/>
      <c r="CV13" s="1402"/>
      <c r="CW13" s="1402"/>
      <c r="CX13" s="1402"/>
      <c r="CY13" s="1402"/>
      <c r="CZ13" s="1402"/>
      <c r="DA13" s="1402"/>
      <c r="DB13" s="1402"/>
      <c r="DC13" s="1402"/>
      <c r="DD13" s="1402"/>
      <c r="DE13" s="1402"/>
      <c r="DF13" s="1402"/>
      <c r="DG13" s="1402"/>
      <c r="DH13" s="1402"/>
      <c r="DI13" s="1402"/>
      <c r="DJ13" s="1402"/>
      <c r="DK13" s="1402"/>
      <c r="DL13" s="1402"/>
      <c r="DM13" s="1402"/>
      <c r="DN13" s="1402"/>
      <c r="DO13" s="1402"/>
      <c r="DP13" s="1402"/>
      <c r="DQ13" s="1402"/>
      <c r="DR13" s="1402"/>
      <c r="DS13" s="1402"/>
      <c r="DT13" s="1402"/>
      <c r="DU13" s="1402"/>
      <c r="DV13" s="1402"/>
      <c r="DW13" s="1402"/>
      <c r="DX13" s="1402"/>
      <c r="DY13" s="1402"/>
      <c r="DZ13" s="1402"/>
      <c r="EA13" s="1402"/>
      <c r="EB13" s="1402"/>
      <c r="EC13" s="1402"/>
      <c r="ED13" s="1402"/>
      <c r="EE13" s="1402"/>
      <c r="EF13" s="1402"/>
      <c r="EG13" s="1402"/>
      <c r="EH13" s="1402"/>
      <c r="EI13" s="1402"/>
      <c r="EJ13" s="1402"/>
      <c r="EK13" s="1402"/>
      <c r="EL13" s="1402"/>
      <c r="EM13" s="1402"/>
      <c r="EN13" s="1402"/>
      <c r="EO13" s="1402"/>
      <c r="EP13" s="1402"/>
      <c r="EQ13" s="1402"/>
      <c r="ER13" s="1402"/>
      <c r="ES13" s="1402"/>
      <c r="ET13" s="1402"/>
      <c r="EU13" s="1402"/>
      <c r="EV13" s="1402"/>
      <c r="EW13" s="1402"/>
      <c r="EX13" s="1402"/>
      <c r="EY13" s="1402"/>
      <c r="EZ13" s="1402"/>
      <c r="FA13" s="1402"/>
      <c r="FB13" s="1402"/>
      <c r="FC13" s="1402"/>
      <c r="FD13" s="1402"/>
      <c r="FE13" s="1402"/>
      <c r="FF13" s="1402"/>
      <c r="FG13" s="1402"/>
      <c r="FH13" s="1402"/>
      <c r="FI13" s="1402"/>
      <c r="FJ13" s="1402"/>
      <c r="FK13" s="1402"/>
      <c r="FL13" s="1402"/>
      <c r="FM13" s="1402"/>
      <c r="FN13" s="1402"/>
      <c r="FO13" s="1402"/>
      <c r="FP13" s="1402"/>
      <c r="FQ13" s="1402"/>
      <c r="FR13" s="1402"/>
      <c r="FS13" s="1402"/>
      <c r="FT13" s="1402"/>
      <c r="FU13" s="1402"/>
      <c r="FV13" s="1402"/>
      <c r="FW13" s="1402"/>
      <c r="FX13" s="1402"/>
      <c r="FY13" s="1402"/>
      <c r="FZ13" s="1402"/>
      <c r="GA13" s="1402"/>
      <c r="GB13" s="1402"/>
      <c r="GC13" s="1402"/>
      <c r="GD13" s="1402"/>
      <c r="GE13" s="1402"/>
      <c r="GF13" s="1402"/>
      <c r="GG13" s="1402"/>
      <c r="GH13" s="1402"/>
      <c r="GI13" s="1402"/>
      <c r="GJ13" s="1402"/>
      <c r="GK13" s="1402"/>
      <c r="GL13" s="1402"/>
      <c r="GM13" s="1402"/>
      <c r="GN13" s="1402"/>
      <c r="GO13" s="1402"/>
      <c r="GP13" s="1402"/>
      <c r="GQ13" s="1402"/>
      <c r="GR13" s="1402"/>
      <c r="GS13" s="1402"/>
      <c r="GT13" s="1402"/>
      <c r="GU13" s="1402"/>
      <c r="GV13" s="1402"/>
      <c r="GW13" s="1402"/>
      <c r="GX13" s="1402"/>
      <c r="GY13" s="1402"/>
      <c r="GZ13" s="1402"/>
      <c r="HA13" s="1402"/>
      <c r="HB13" s="1402"/>
      <c r="HC13" s="1402"/>
      <c r="HD13" s="1402"/>
      <c r="HE13" s="1402"/>
      <c r="HF13" s="1402"/>
      <c r="HG13" s="1402"/>
      <c r="HH13" s="1402"/>
      <c r="HI13" s="1402"/>
      <c r="HJ13" s="1402"/>
      <c r="HK13" s="1402"/>
      <c r="HL13" s="1402"/>
      <c r="HM13" s="1402"/>
      <c r="HN13" s="1402"/>
      <c r="HO13" s="1402"/>
      <c r="HP13" s="1402"/>
      <c r="HQ13" s="1402"/>
      <c r="HR13" s="1402"/>
      <c r="HS13" s="1402"/>
      <c r="HT13" s="1402"/>
      <c r="HU13" s="1402"/>
      <c r="HV13" s="1402"/>
      <c r="HW13" s="1402"/>
      <c r="HX13" s="1402"/>
      <c r="HY13" s="1402"/>
      <c r="HZ13" s="1402"/>
      <c r="IA13" s="1402"/>
      <c r="IB13" s="1402"/>
      <c r="IC13" s="1402"/>
      <c r="ID13" s="1402"/>
      <c r="IE13" s="1402"/>
      <c r="IF13" s="1402"/>
      <c r="IG13" s="1402"/>
      <c r="IH13" s="1402"/>
      <c r="II13" s="1402"/>
      <c r="IJ13" s="1402"/>
      <c r="IK13" s="1402"/>
      <c r="IL13" s="1402"/>
      <c r="IM13" s="1402"/>
      <c r="IN13" s="1402"/>
      <c r="IO13" s="1402"/>
      <c r="IP13" s="1402"/>
      <c r="IQ13" s="1402"/>
      <c r="IR13" s="1402"/>
      <c r="IS13" s="1402"/>
      <c r="IT13" s="1402"/>
      <c r="IU13" s="1402"/>
    </row>
    <row r="14" spans="1:256" s="1286" customFormat="1" ht="26.25" thickBot="1">
      <c r="A14" s="2287"/>
      <c r="B14" s="1415" t="s">
        <v>583</v>
      </c>
      <c r="C14" s="1416">
        <v>0.13470708355917352</v>
      </c>
      <c r="D14" s="1417">
        <v>0.15635543436041563</v>
      </c>
      <c r="E14" s="1417">
        <v>0.12905962976228938</v>
      </c>
      <c r="F14" s="1417">
        <v>0.10287063831590003</v>
      </c>
      <c r="G14" s="1417">
        <v>0.11437489508216099</v>
      </c>
      <c r="H14" s="1417">
        <v>0.15294240559281236</v>
      </c>
      <c r="I14" s="1418">
        <v>0.12262257738156347</v>
      </c>
      <c r="J14" s="1402"/>
      <c r="K14" s="1402"/>
      <c r="L14" s="1402"/>
      <c r="M14" s="1402"/>
      <c r="N14" s="1402"/>
      <c r="O14" s="1402"/>
      <c r="P14" s="1402"/>
      <c r="Q14" s="1402"/>
      <c r="R14" s="1402"/>
      <c r="S14" s="1402"/>
      <c r="T14" s="1402"/>
      <c r="U14" s="1402"/>
      <c r="V14" s="1402"/>
      <c r="W14" s="1402"/>
      <c r="X14" s="1402"/>
      <c r="Y14" s="1402"/>
      <c r="Z14" s="1402"/>
      <c r="AA14" s="1402"/>
      <c r="AB14" s="1402"/>
      <c r="AC14" s="1402"/>
      <c r="AD14" s="1402"/>
      <c r="AE14" s="1402"/>
      <c r="AF14" s="1402"/>
      <c r="AG14" s="1402"/>
      <c r="AH14" s="1402"/>
      <c r="AI14" s="1402"/>
      <c r="AJ14" s="1402"/>
      <c r="AK14" s="1402"/>
      <c r="AL14" s="1402"/>
      <c r="AM14" s="1402"/>
      <c r="AN14" s="1402"/>
      <c r="AO14" s="1402"/>
      <c r="AP14" s="1402"/>
      <c r="AQ14" s="1402"/>
      <c r="AR14" s="1402"/>
      <c r="AS14" s="1402"/>
      <c r="AT14" s="1402"/>
      <c r="AU14" s="1402"/>
      <c r="AV14" s="1402"/>
      <c r="AW14" s="1402"/>
      <c r="AX14" s="1402"/>
      <c r="AY14" s="1402"/>
      <c r="AZ14" s="1402"/>
      <c r="BA14" s="1402"/>
      <c r="BB14" s="1402"/>
      <c r="BC14" s="1402"/>
      <c r="BD14" s="1402"/>
      <c r="BE14" s="1402"/>
      <c r="BF14" s="1402"/>
      <c r="BG14" s="1402"/>
      <c r="BH14" s="1402"/>
      <c r="BI14" s="1402"/>
      <c r="BJ14" s="1402"/>
      <c r="BK14" s="1402"/>
      <c r="BL14" s="1402"/>
      <c r="BM14" s="1402"/>
      <c r="BN14" s="1402"/>
      <c r="BO14" s="1402"/>
      <c r="BP14" s="1402"/>
      <c r="BQ14" s="1402"/>
      <c r="BR14" s="1402"/>
      <c r="BS14" s="1402"/>
      <c r="BT14" s="1402"/>
      <c r="BU14" s="1402"/>
      <c r="BV14" s="1402"/>
      <c r="BW14" s="1402"/>
      <c r="BX14" s="1402"/>
      <c r="BY14" s="1402"/>
      <c r="BZ14" s="1402"/>
      <c r="CA14" s="1402"/>
      <c r="CB14" s="1402"/>
      <c r="CC14" s="1402"/>
      <c r="CD14" s="1402"/>
      <c r="CE14" s="1402"/>
      <c r="CF14" s="1402"/>
      <c r="CG14" s="1402"/>
      <c r="CH14" s="1402"/>
      <c r="CI14" s="1402"/>
      <c r="CJ14" s="1402"/>
      <c r="CK14" s="1402"/>
      <c r="CL14" s="1402"/>
      <c r="CM14" s="1402"/>
      <c r="CN14" s="1402"/>
      <c r="CO14" s="1402"/>
      <c r="CP14" s="1402"/>
      <c r="CQ14" s="1402"/>
      <c r="CR14" s="1402"/>
      <c r="CS14" s="1402"/>
      <c r="CT14" s="1402"/>
      <c r="CU14" s="1402"/>
      <c r="CV14" s="1402"/>
      <c r="CW14" s="1402"/>
      <c r="CX14" s="1402"/>
      <c r="CY14" s="1402"/>
      <c r="CZ14" s="1402"/>
      <c r="DA14" s="1402"/>
      <c r="DB14" s="1402"/>
      <c r="DC14" s="1402"/>
      <c r="DD14" s="1402"/>
      <c r="DE14" s="1402"/>
      <c r="DF14" s="1402"/>
      <c r="DG14" s="1402"/>
      <c r="DH14" s="1402"/>
      <c r="DI14" s="1402"/>
      <c r="DJ14" s="1402"/>
      <c r="DK14" s="1402"/>
      <c r="DL14" s="1402"/>
      <c r="DM14" s="1402"/>
      <c r="DN14" s="1402"/>
      <c r="DO14" s="1402"/>
      <c r="DP14" s="1402"/>
      <c r="DQ14" s="1402"/>
      <c r="DR14" s="1402"/>
      <c r="DS14" s="1402"/>
      <c r="DT14" s="1402"/>
      <c r="DU14" s="1402"/>
      <c r="DV14" s="1402"/>
      <c r="DW14" s="1402"/>
      <c r="DX14" s="1402"/>
      <c r="DY14" s="1402"/>
      <c r="DZ14" s="1402"/>
      <c r="EA14" s="1402"/>
      <c r="EB14" s="1402"/>
      <c r="EC14" s="1402"/>
      <c r="ED14" s="1402"/>
      <c r="EE14" s="1402"/>
      <c r="EF14" s="1402"/>
      <c r="EG14" s="1402"/>
      <c r="EH14" s="1402"/>
      <c r="EI14" s="1402"/>
      <c r="EJ14" s="1402"/>
      <c r="EK14" s="1402"/>
      <c r="EL14" s="1402"/>
      <c r="EM14" s="1402"/>
      <c r="EN14" s="1402"/>
      <c r="EO14" s="1402"/>
      <c r="EP14" s="1402"/>
      <c r="EQ14" s="1402"/>
      <c r="ER14" s="1402"/>
      <c r="ES14" s="1402"/>
      <c r="ET14" s="1402"/>
      <c r="EU14" s="1402"/>
      <c r="EV14" s="1402"/>
      <c r="EW14" s="1402"/>
      <c r="EX14" s="1402"/>
      <c r="EY14" s="1402"/>
      <c r="EZ14" s="1402"/>
      <c r="FA14" s="1402"/>
      <c r="FB14" s="1402"/>
      <c r="FC14" s="1402"/>
      <c r="FD14" s="1402"/>
      <c r="FE14" s="1402"/>
      <c r="FF14" s="1402"/>
      <c r="FG14" s="1402"/>
      <c r="FH14" s="1402"/>
      <c r="FI14" s="1402"/>
      <c r="FJ14" s="1402"/>
      <c r="FK14" s="1402"/>
      <c r="FL14" s="1402"/>
      <c r="FM14" s="1402"/>
      <c r="FN14" s="1402"/>
      <c r="FO14" s="1402"/>
      <c r="FP14" s="1402"/>
      <c r="FQ14" s="1402"/>
      <c r="FR14" s="1402"/>
      <c r="FS14" s="1402"/>
      <c r="FT14" s="1402"/>
      <c r="FU14" s="1402"/>
      <c r="FV14" s="1402"/>
      <c r="FW14" s="1402"/>
      <c r="FX14" s="1402"/>
      <c r="FY14" s="1402"/>
      <c r="FZ14" s="1402"/>
      <c r="GA14" s="1402"/>
      <c r="GB14" s="1402"/>
      <c r="GC14" s="1402"/>
      <c r="GD14" s="1402"/>
      <c r="GE14" s="1402"/>
      <c r="GF14" s="1402"/>
      <c r="GG14" s="1402"/>
      <c r="GH14" s="1402"/>
      <c r="GI14" s="1402"/>
      <c r="GJ14" s="1402"/>
      <c r="GK14" s="1402"/>
      <c r="GL14" s="1402"/>
      <c r="GM14" s="1402"/>
      <c r="GN14" s="1402"/>
      <c r="GO14" s="1402"/>
      <c r="GP14" s="1402"/>
      <c r="GQ14" s="1402"/>
      <c r="GR14" s="1402"/>
      <c r="GS14" s="1402"/>
      <c r="GT14" s="1402"/>
      <c r="GU14" s="1402"/>
      <c r="GV14" s="1402"/>
      <c r="GW14" s="1402"/>
      <c r="GX14" s="1402"/>
      <c r="GY14" s="1402"/>
      <c r="GZ14" s="1402"/>
      <c r="HA14" s="1402"/>
      <c r="HB14" s="1402"/>
      <c r="HC14" s="1402"/>
      <c r="HD14" s="1402"/>
      <c r="HE14" s="1402"/>
      <c r="HF14" s="1402"/>
      <c r="HG14" s="1402"/>
      <c r="HH14" s="1402"/>
      <c r="HI14" s="1402"/>
      <c r="HJ14" s="1402"/>
      <c r="HK14" s="1402"/>
      <c r="HL14" s="1402"/>
      <c r="HM14" s="1402"/>
      <c r="HN14" s="1402"/>
      <c r="HO14" s="1402"/>
      <c r="HP14" s="1402"/>
      <c r="HQ14" s="1402"/>
      <c r="HR14" s="1402"/>
      <c r="HS14" s="1402"/>
      <c r="HT14" s="1402"/>
      <c r="HU14" s="1402"/>
      <c r="HV14" s="1402"/>
      <c r="HW14" s="1402"/>
      <c r="HX14" s="1402"/>
      <c r="HY14" s="1402"/>
      <c r="HZ14" s="1402"/>
      <c r="IA14" s="1402"/>
      <c r="IB14" s="1402"/>
      <c r="IC14" s="1402"/>
      <c r="ID14" s="1402"/>
      <c r="IE14" s="1402"/>
      <c r="IF14" s="1402"/>
      <c r="IG14" s="1402"/>
      <c r="IH14" s="1402"/>
      <c r="II14" s="1402"/>
      <c r="IJ14" s="1402"/>
      <c r="IK14" s="1402"/>
      <c r="IL14" s="1402"/>
      <c r="IM14" s="1402"/>
      <c r="IN14" s="1402"/>
      <c r="IO14" s="1402"/>
      <c r="IP14" s="1402"/>
      <c r="IQ14" s="1402"/>
      <c r="IR14" s="1402"/>
      <c r="IS14" s="1402"/>
      <c r="IT14" s="1402"/>
      <c r="IU14" s="1402"/>
    </row>
    <row r="15" spans="1:256">
      <c r="A15" s="2296" t="s">
        <v>646</v>
      </c>
      <c r="B15" s="2296"/>
      <c r="C15" s="2296"/>
      <c r="D15" s="2296"/>
      <c r="E15" s="2296"/>
      <c r="F15" s="2296"/>
      <c r="G15" s="2296"/>
      <c r="H15" s="2296"/>
      <c r="I15" s="2296"/>
      <c r="J15" s="1414"/>
    </row>
    <row r="16" spans="1:256" s="1286" customFormat="1" ht="15">
      <c r="A16" s="1402"/>
      <c r="B16" s="1414"/>
      <c r="C16" s="1414"/>
      <c r="D16" s="1414"/>
      <c r="E16" s="1414"/>
      <c r="F16" s="1414"/>
      <c r="G16" s="1414"/>
      <c r="H16" s="1414"/>
      <c r="I16" s="1414"/>
      <c r="J16" s="1414"/>
      <c r="K16" s="1402"/>
      <c r="L16" s="1402"/>
      <c r="M16" s="1402"/>
      <c r="N16" s="1402"/>
      <c r="O16" s="1402"/>
      <c r="P16" s="1402"/>
      <c r="Q16" s="1402"/>
      <c r="R16" s="1402"/>
      <c r="S16" s="1402"/>
      <c r="T16" s="1402"/>
      <c r="U16" s="1402"/>
      <c r="V16" s="1402"/>
      <c r="W16" s="1402"/>
      <c r="X16" s="1402"/>
      <c r="Y16" s="1402"/>
      <c r="Z16" s="1402"/>
      <c r="AA16" s="1402"/>
      <c r="AB16" s="1402"/>
      <c r="AC16" s="1402"/>
      <c r="AD16" s="1402"/>
      <c r="AE16" s="1402"/>
      <c r="AF16" s="1402"/>
      <c r="AG16" s="1402"/>
      <c r="AH16" s="1402"/>
      <c r="AI16" s="1402"/>
      <c r="AJ16" s="1402"/>
      <c r="AK16" s="1402"/>
      <c r="AL16" s="1402"/>
      <c r="AM16" s="1402"/>
      <c r="AN16" s="1402"/>
      <c r="AO16" s="1402"/>
      <c r="AP16" s="1402"/>
      <c r="AQ16" s="1402"/>
      <c r="AR16" s="1402"/>
      <c r="AS16" s="1402"/>
      <c r="AT16" s="1402"/>
      <c r="AU16" s="1402"/>
      <c r="AV16" s="1402"/>
      <c r="AW16" s="1402"/>
      <c r="AX16" s="1402"/>
      <c r="AY16" s="1402"/>
      <c r="AZ16" s="1402"/>
      <c r="BA16" s="1402"/>
      <c r="BB16" s="1402"/>
      <c r="BC16" s="1402"/>
      <c r="BD16" s="1402"/>
      <c r="BE16" s="1402"/>
      <c r="BF16" s="1402"/>
      <c r="BG16" s="1402"/>
      <c r="BH16" s="1402"/>
      <c r="BI16" s="1402"/>
      <c r="BJ16" s="1402"/>
      <c r="BK16" s="1402"/>
      <c r="BL16" s="1402"/>
      <c r="BM16" s="1402"/>
      <c r="BN16" s="1402"/>
      <c r="BO16" s="1402"/>
      <c r="BP16" s="1402"/>
      <c r="BQ16" s="1402"/>
      <c r="BR16" s="1402"/>
      <c r="BS16" s="1402"/>
      <c r="BT16" s="1402"/>
      <c r="BU16" s="1402"/>
      <c r="BV16" s="1402"/>
      <c r="BW16" s="1402"/>
      <c r="BX16" s="1402"/>
      <c r="BY16" s="1402"/>
      <c r="BZ16" s="1402"/>
      <c r="CA16" s="1402"/>
      <c r="CB16" s="1402"/>
      <c r="CC16" s="1402"/>
      <c r="CD16" s="1402"/>
      <c r="CE16" s="1402"/>
      <c r="CF16" s="1402"/>
      <c r="CG16" s="1402"/>
      <c r="CH16" s="1402"/>
      <c r="CI16" s="1402"/>
      <c r="CJ16" s="1402"/>
      <c r="CK16" s="1402"/>
      <c r="CL16" s="1402"/>
      <c r="CM16" s="1402"/>
      <c r="CN16" s="1402"/>
      <c r="CO16" s="1402"/>
      <c r="CP16" s="1402"/>
      <c r="CQ16" s="1402"/>
      <c r="CR16" s="1402"/>
      <c r="CS16" s="1402"/>
      <c r="CT16" s="1402"/>
      <c r="CU16" s="1402"/>
      <c r="CV16" s="1402"/>
      <c r="CW16" s="1402"/>
      <c r="CX16" s="1402"/>
      <c r="CY16" s="1402"/>
      <c r="CZ16" s="1402"/>
      <c r="DA16" s="1402"/>
      <c r="DB16" s="1402"/>
      <c r="DC16" s="1402"/>
      <c r="DD16" s="1402"/>
      <c r="DE16" s="1402"/>
      <c r="DF16" s="1402"/>
      <c r="DG16" s="1402"/>
      <c r="DH16" s="1402"/>
      <c r="DI16" s="1402"/>
      <c r="DJ16" s="1402"/>
      <c r="DK16" s="1402"/>
      <c r="DL16" s="1402"/>
      <c r="DM16" s="1402"/>
      <c r="DN16" s="1402"/>
      <c r="DO16" s="1402"/>
      <c r="DP16" s="1402"/>
      <c r="DQ16" s="1402"/>
      <c r="DR16" s="1402"/>
      <c r="DS16" s="1402"/>
      <c r="DT16" s="1402"/>
      <c r="DU16" s="1402"/>
      <c r="DV16" s="1402"/>
      <c r="DW16" s="1402"/>
      <c r="DX16" s="1402"/>
      <c r="DY16" s="1402"/>
      <c r="DZ16" s="1402"/>
      <c r="EA16" s="1402"/>
      <c r="EB16" s="1402"/>
      <c r="EC16" s="1402"/>
      <c r="ED16" s="1402"/>
      <c r="EE16" s="1402"/>
      <c r="EF16" s="1402"/>
      <c r="EG16" s="1402"/>
      <c r="EH16" s="1402"/>
      <c r="EI16" s="1402"/>
      <c r="EJ16" s="1402"/>
      <c r="EK16" s="1402"/>
      <c r="EL16" s="1402"/>
      <c r="EM16" s="1402"/>
      <c r="EN16" s="1402"/>
      <c r="EO16" s="1402"/>
      <c r="EP16" s="1402"/>
      <c r="EQ16" s="1402"/>
      <c r="ER16" s="1402"/>
      <c r="ES16" s="1402"/>
      <c r="ET16" s="1402"/>
      <c r="EU16" s="1402"/>
      <c r="EV16" s="1402"/>
      <c r="EW16" s="1402"/>
      <c r="EX16" s="1402"/>
      <c r="EY16" s="1402"/>
      <c r="EZ16" s="1402"/>
      <c r="FA16" s="1402"/>
      <c r="FB16" s="1402"/>
      <c r="FC16" s="1402"/>
      <c r="FD16" s="1402"/>
      <c r="FE16" s="1402"/>
      <c r="FF16" s="1402"/>
      <c r="FG16" s="1402"/>
      <c r="FH16" s="1402"/>
      <c r="FI16" s="1402"/>
      <c r="FJ16" s="1402"/>
      <c r="FK16" s="1402"/>
      <c r="FL16" s="1402"/>
      <c r="FM16" s="1402"/>
      <c r="FN16" s="1402"/>
      <c r="FO16" s="1402"/>
      <c r="FP16" s="1402"/>
      <c r="FQ16" s="1402"/>
      <c r="FR16" s="1402"/>
      <c r="FS16" s="1402"/>
      <c r="FT16" s="1402"/>
      <c r="FU16" s="1402"/>
      <c r="FV16" s="1402"/>
      <c r="FW16" s="1402"/>
      <c r="FX16" s="1402"/>
      <c r="FY16" s="1402"/>
      <c r="FZ16" s="1402"/>
      <c r="GA16" s="1402"/>
      <c r="GB16" s="1402"/>
      <c r="GC16" s="1402"/>
      <c r="GD16" s="1402"/>
      <c r="GE16" s="1402"/>
      <c r="GF16" s="1402"/>
      <c r="GG16" s="1402"/>
      <c r="GH16" s="1402"/>
      <c r="GI16" s="1402"/>
      <c r="GJ16" s="1402"/>
      <c r="GK16" s="1402"/>
      <c r="GL16" s="1402"/>
      <c r="GM16" s="1402"/>
      <c r="GN16" s="1402"/>
      <c r="GO16" s="1402"/>
      <c r="GP16" s="1402"/>
      <c r="GQ16" s="1402"/>
      <c r="GR16" s="1402"/>
      <c r="GS16" s="1402"/>
      <c r="GT16" s="1402"/>
      <c r="GU16" s="1402"/>
      <c r="GV16" s="1402"/>
      <c r="GW16" s="1402"/>
      <c r="GX16" s="1402"/>
      <c r="GY16" s="1402"/>
      <c r="GZ16" s="1402"/>
      <c r="HA16" s="1402"/>
      <c r="HB16" s="1402"/>
      <c r="HC16" s="1402"/>
      <c r="HD16" s="1402"/>
      <c r="HE16" s="1402"/>
      <c r="HF16" s="1402"/>
      <c r="HG16" s="1402"/>
      <c r="HH16" s="1402"/>
      <c r="HI16" s="1402"/>
      <c r="HJ16" s="1402"/>
      <c r="HK16" s="1402"/>
      <c r="HL16" s="1402"/>
      <c r="HM16" s="1402"/>
      <c r="HN16" s="1402"/>
      <c r="HO16" s="1402"/>
      <c r="HP16" s="1402"/>
      <c r="HQ16" s="1402"/>
      <c r="HR16" s="1402"/>
      <c r="HS16" s="1402"/>
      <c r="HT16" s="1402"/>
      <c r="HU16" s="1402"/>
      <c r="HV16" s="1402"/>
      <c r="HW16" s="1402"/>
      <c r="HX16" s="1402"/>
      <c r="HY16" s="1402"/>
      <c r="HZ16" s="1402"/>
      <c r="IA16" s="1402"/>
      <c r="IB16" s="1402"/>
      <c r="IC16" s="1402"/>
      <c r="ID16" s="1402"/>
      <c r="IE16" s="1402"/>
      <c r="IF16" s="1402"/>
      <c r="IG16" s="1402"/>
      <c r="IH16" s="1402"/>
      <c r="II16" s="1402"/>
      <c r="IJ16" s="1402"/>
      <c r="IK16" s="1402"/>
      <c r="IL16" s="1402"/>
      <c r="IM16" s="1402"/>
      <c r="IN16" s="1402"/>
      <c r="IO16" s="1402"/>
      <c r="IP16" s="1402"/>
      <c r="IQ16" s="1402"/>
      <c r="IR16" s="1402"/>
      <c r="IS16" s="1402"/>
      <c r="IT16" s="1402"/>
      <c r="IU16" s="1402"/>
      <c r="IV16" s="1402"/>
    </row>
    <row r="17" spans="1:256" s="1286" customFormat="1" ht="15">
      <c r="A17" s="2275" t="s">
        <v>647</v>
      </c>
      <c r="B17" s="2275"/>
      <c r="C17" s="2275"/>
      <c r="D17" s="2275"/>
      <c r="E17" s="2275"/>
      <c r="F17" s="2275"/>
      <c r="G17" s="2275"/>
      <c r="H17" s="2275"/>
      <c r="I17" s="2275"/>
      <c r="J17" s="1402"/>
      <c r="K17" s="1402"/>
      <c r="L17" s="1402"/>
      <c r="M17" s="1402"/>
      <c r="N17" s="1402"/>
      <c r="O17" s="1402"/>
      <c r="P17" s="1402"/>
      <c r="Q17" s="1402"/>
      <c r="R17" s="1402"/>
      <c r="S17" s="1402"/>
      <c r="T17" s="1402"/>
      <c r="U17" s="1402"/>
      <c r="V17" s="1402"/>
      <c r="W17" s="1402"/>
      <c r="X17" s="1402"/>
      <c r="Y17" s="1402"/>
      <c r="Z17" s="1402"/>
      <c r="AA17" s="1402"/>
      <c r="AB17" s="1402"/>
      <c r="AC17" s="1402"/>
      <c r="AD17" s="1402"/>
      <c r="AE17" s="1402"/>
      <c r="AF17" s="1402"/>
      <c r="AG17" s="1402"/>
      <c r="AH17" s="1402"/>
      <c r="AI17" s="1402"/>
      <c r="AJ17" s="1402"/>
      <c r="AK17" s="1402"/>
      <c r="AL17" s="1402"/>
      <c r="AM17" s="1402"/>
      <c r="AN17" s="1402"/>
      <c r="AO17" s="1402"/>
      <c r="AP17" s="1402"/>
      <c r="AQ17" s="1402"/>
      <c r="AR17" s="1402"/>
      <c r="AS17" s="1402"/>
      <c r="AT17" s="1402"/>
      <c r="AU17" s="1402"/>
      <c r="AV17" s="1402"/>
      <c r="AW17" s="1402"/>
      <c r="AX17" s="1402"/>
      <c r="AY17" s="1402"/>
      <c r="AZ17" s="1402"/>
      <c r="BA17" s="1402"/>
      <c r="BB17" s="1402"/>
      <c r="BC17" s="1402"/>
      <c r="BD17" s="1402"/>
      <c r="BE17" s="1402"/>
      <c r="BF17" s="1402"/>
      <c r="BG17" s="1402"/>
      <c r="BH17" s="1402"/>
      <c r="BI17" s="1402"/>
      <c r="BJ17" s="1402"/>
      <c r="BK17" s="1402"/>
      <c r="BL17" s="1402"/>
      <c r="BM17" s="1402"/>
      <c r="BN17" s="1402"/>
      <c r="BO17" s="1402"/>
      <c r="BP17" s="1402"/>
      <c r="BQ17" s="1402"/>
      <c r="BR17" s="1402"/>
      <c r="BS17" s="1402"/>
      <c r="BT17" s="1402"/>
      <c r="BU17" s="1402"/>
      <c r="BV17" s="1402"/>
      <c r="BW17" s="1402"/>
      <c r="BX17" s="1402"/>
      <c r="BY17" s="1402"/>
      <c r="BZ17" s="1402"/>
      <c r="CA17" s="1402"/>
      <c r="CB17" s="1402"/>
      <c r="CC17" s="1402"/>
      <c r="CD17" s="1402"/>
      <c r="CE17" s="1402"/>
      <c r="CF17" s="1402"/>
      <c r="CG17" s="1402"/>
      <c r="CH17" s="1402"/>
      <c r="CI17" s="1402"/>
      <c r="CJ17" s="1402"/>
      <c r="CK17" s="1402"/>
      <c r="CL17" s="1402"/>
      <c r="CM17" s="1402"/>
      <c r="CN17" s="1402"/>
      <c r="CO17" s="1402"/>
      <c r="CP17" s="1402"/>
      <c r="CQ17" s="1402"/>
      <c r="CR17" s="1402"/>
      <c r="CS17" s="1402"/>
      <c r="CT17" s="1402"/>
      <c r="CU17" s="1402"/>
      <c r="CV17" s="1402"/>
      <c r="CW17" s="1402"/>
      <c r="CX17" s="1402"/>
      <c r="CY17" s="1402"/>
      <c r="CZ17" s="1402"/>
      <c r="DA17" s="1402"/>
      <c r="DB17" s="1402"/>
      <c r="DC17" s="1402"/>
      <c r="DD17" s="1402"/>
      <c r="DE17" s="1402"/>
      <c r="DF17" s="1402"/>
      <c r="DG17" s="1402"/>
      <c r="DH17" s="1402"/>
      <c r="DI17" s="1402"/>
      <c r="DJ17" s="1402"/>
      <c r="DK17" s="1402"/>
      <c r="DL17" s="1402"/>
      <c r="DM17" s="1402"/>
      <c r="DN17" s="1402"/>
      <c r="DO17" s="1402"/>
      <c r="DP17" s="1402"/>
      <c r="DQ17" s="1402"/>
      <c r="DR17" s="1402"/>
      <c r="DS17" s="1402"/>
      <c r="DT17" s="1402"/>
      <c r="DU17" s="1402"/>
      <c r="DV17" s="1402"/>
      <c r="DW17" s="1402"/>
      <c r="DX17" s="1402"/>
      <c r="DY17" s="1402"/>
      <c r="DZ17" s="1402"/>
      <c r="EA17" s="1402"/>
      <c r="EB17" s="1402"/>
      <c r="EC17" s="1402"/>
      <c r="ED17" s="1402"/>
      <c r="EE17" s="1402"/>
      <c r="EF17" s="1402"/>
      <c r="EG17" s="1402"/>
      <c r="EH17" s="1402"/>
      <c r="EI17" s="1402"/>
      <c r="EJ17" s="1402"/>
      <c r="EK17" s="1402"/>
      <c r="EL17" s="1402"/>
      <c r="EM17" s="1402"/>
      <c r="EN17" s="1402"/>
      <c r="EO17" s="1402"/>
      <c r="EP17" s="1402"/>
      <c r="EQ17" s="1402"/>
      <c r="ER17" s="1402"/>
      <c r="ES17" s="1402"/>
      <c r="ET17" s="1402"/>
      <c r="EU17" s="1402"/>
      <c r="EV17" s="1402"/>
      <c r="EW17" s="1402"/>
      <c r="EX17" s="1402"/>
      <c r="EY17" s="1402"/>
      <c r="EZ17" s="1402"/>
      <c r="FA17" s="1402"/>
      <c r="FB17" s="1402"/>
      <c r="FC17" s="1402"/>
      <c r="FD17" s="1402"/>
      <c r="FE17" s="1402"/>
      <c r="FF17" s="1402"/>
      <c r="FG17" s="1402"/>
      <c r="FH17" s="1402"/>
      <c r="FI17" s="1402"/>
      <c r="FJ17" s="1402"/>
      <c r="FK17" s="1402"/>
      <c r="FL17" s="1402"/>
      <c r="FM17" s="1402"/>
      <c r="FN17" s="1402"/>
      <c r="FO17" s="1402"/>
      <c r="FP17" s="1402"/>
      <c r="FQ17" s="1402"/>
      <c r="FR17" s="1402"/>
      <c r="FS17" s="1402"/>
      <c r="FT17" s="1402"/>
      <c r="FU17" s="1402"/>
      <c r="FV17" s="1402"/>
      <c r="FW17" s="1402"/>
      <c r="FX17" s="1402"/>
      <c r="FY17" s="1402"/>
      <c r="FZ17" s="1402"/>
      <c r="GA17" s="1402"/>
      <c r="GB17" s="1402"/>
      <c r="GC17" s="1402"/>
      <c r="GD17" s="1402"/>
      <c r="GE17" s="1402"/>
      <c r="GF17" s="1402"/>
      <c r="GG17" s="1402"/>
      <c r="GH17" s="1402"/>
      <c r="GI17" s="1402"/>
      <c r="GJ17" s="1402"/>
      <c r="GK17" s="1402"/>
      <c r="GL17" s="1402"/>
      <c r="GM17" s="1402"/>
      <c r="GN17" s="1402"/>
      <c r="GO17" s="1402"/>
      <c r="GP17" s="1402"/>
      <c r="GQ17" s="1402"/>
      <c r="GR17" s="1402"/>
      <c r="GS17" s="1402"/>
      <c r="GT17" s="1402"/>
      <c r="GU17" s="1402"/>
      <c r="GV17" s="1402"/>
      <c r="GW17" s="1402"/>
      <c r="GX17" s="1402"/>
      <c r="GY17" s="1402"/>
      <c r="GZ17" s="1402"/>
      <c r="HA17" s="1402"/>
      <c r="HB17" s="1402"/>
      <c r="HC17" s="1402"/>
      <c r="HD17" s="1402"/>
      <c r="HE17" s="1402"/>
      <c r="HF17" s="1402"/>
      <c r="HG17" s="1402"/>
      <c r="HH17" s="1402"/>
      <c r="HI17" s="1402"/>
      <c r="HJ17" s="1402"/>
      <c r="HK17" s="1402"/>
      <c r="HL17" s="1402"/>
      <c r="HM17" s="1402"/>
      <c r="HN17" s="1402"/>
      <c r="HO17" s="1402"/>
      <c r="HP17" s="1402"/>
      <c r="HQ17" s="1402"/>
      <c r="HR17" s="1402"/>
      <c r="HS17" s="1402"/>
      <c r="HT17" s="1402"/>
      <c r="HU17" s="1402"/>
      <c r="HV17" s="1402"/>
      <c r="HW17" s="1402"/>
      <c r="HX17" s="1402"/>
      <c r="HY17" s="1402"/>
      <c r="HZ17" s="1402"/>
      <c r="IA17" s="1402"/>
      <c r="IB17" s="1402"/>
      <c r="IC17" s="1402"/>
      <c r="ID17" s="1402"/>
      <c r="IE17" s="1402"/>
      <c r="IF17" s="1402"/>
      <c r="IG17" s="1402"/>
      <c r="IH17" s="1402"/>
      <c r="II17" s="1402"/>
      <c r="IJ17" s="1402"/>
      <c r="IK17" s="1402"/>
      <c r="IL17" s="1402"/>
      <c r="IM17" s="1402"/>
      <c r="IN17" s="1402"/>
      <c r="IO17" s="1402"/>
      <c r="IP17" s="1402"/>
      <c r="IQ17" s="1402"/>
      <c r="IR17" s="1402"/>
      <c r="IS17" s="1402"/>
      <c r="IT17" s="1402"/>
      <c r="IU17" s="1402"/>
      <c r="IV17" s="1402"/>
    </row>
    <row r="18" spans="1:256" s="1286" customFormat="1" ht="15.75" thickBot="1">
      <c r="A18" s="1402"/>
      <c r="B18" s="1402"/>
      <c r="C18" s="1402"/>
      <c r="D18" s="1402"/>
      <c r="E18" s="1402"/>
      <c r="F18" s="1402"/>
      <c r="G18" s="1402"/>
      <c r="H18" s="1402"/>
      <c r="I18" s="1402"/>
      <c r="J18" s="1402"/>
      <c r="K18" s="1402"/>
      <c r="L18" s="1402"/>
      <c r="M18" s="1402"/>
      <c r="N18" s="1402"/>
      <c r="O18" s="1402"/>
      <c r="P18" s="1402"/>
      <c r="Q18" s="1402"/>
      <c r="R18" s="1402"/>
      <c r="S18" s="1402"/>
      <c r="T18" s="1402"/>
      <c r="U18" s="1402"/>
      <c r="V18" s="1402"/>
      <c r="W18" s="1402"/>
      <c r="X18" s="1402"/>
      <c r="Y18" s="1402"/>
      <c r="Z18" s="1402"/>
      <c r="AA18" s="1402"/>
      <c r="AB18" s="1402"/>
      <c r="AC18" s="1402"/>
      <c r="AD18" s="1402"/>
      <c r="AE18" s="1402"/>
      <c r="AF18" s="1402"/>
      <c r="AG18" s="1402"/>
      <c r="AH18" s="1402"/>
      <c r="AI18" s="1402"/>
      <c r="AJ18" s="1402"/>
      <c r="AK18" s="1402"/>
      <c r="AL18" s="1402"/>
      <c r="AM18" s="1402"/>
      <c r="AN18" s="1402"/>
      <c r="AO18" s="1402"/>
      <c r="AP18" s="1402"/>
      <c r="AQ18" s="1402"/>
      <c r="AR18" s="1402"/>
      <c r="AS18" s="1402"/>
      <c r="AT18" s="1402"/>
      <c r="AU18" s="1402"/>
      <c r="AV18" s="1402"/>
      <c r="AW18" s="1402"/>
      <c r="AX18" s="1402"/>
      <c r="AY18" s="1402"/>
      <c r="AZ18" s="1402"/>
      <c r="BA18" s="1402"/>
      <c r="BB18" s="1402"/>
      <c r="BC18" s="1402"/>
      <c r="BD18" s="1402"/>
      <c r="BE18" s="1402"/>
      <c r="BF18" s="1402"/>
      <c r="BG18" s="1402"/>
      <c r="BH18" s="1402"/>
      <c r="BI18" s="1402"/>
      <c r="BJ18" s="1402"/>
      <c r="BK18" s="1402"/>
      <c r="BL18" s="1402"/>
      <c r="BM18" s="1402"/>
      <c r="BN18" s="1402"/>
      <c r="BO18" s="1402"/>
      <c r="BP18" s="1402"/>
      <c r="BQ18" s="1402"/>
      <c r="BR18" s="1402"/>
      <c r="BS18" s="1402"/>
      <c r="BT18" s="1402"/>
      <c r="BU18" s="1402"/>
      <c r="BV18" s="1402"/>
      <c r="BW18" s="1402"/>
      <c r="BX18" s="1402"/>
      <c r="BY18" s="1402"/>
      <c r="BZ18" s="1402"/>
      <c r="CA18" s="1402"/>
      <c r="CB18" s="1402"/>
      <c r="CC18" s="1402"/>
      <c r="CD18" s="1402"/>
      <c r="CE18" s="1402"/>
      <c r="CF18" s="1402"/>
      <c r="CG18" s="1402"/>
      <c r="CH18" s="1402"/>
      <c r="CI18" s="1402"/>
      <c r="CJ18" s="1402"/>
      <c r="CK18" s="1402"/>
      <c r="CL18" s="1402"/>
      <c r="CM18" s="1402"/>
      <c r="CN18" s="1402"/>
      <c r="CO18" s="1402"/>
      <c r="CP18" s="1402"/>
      <c r="CQ18" s="1402"/>
      <c r="CR18" s="1402"/>
      <c r="CS18" s="1402"/>
      <c r="CT18" s="1402"/>
      <c r="CU18" s="1402"/>
      <c r="CV18" s="1402"/>
      <c r="CW18" s="1402"/>
      <c r="CX18" s="1402"/>
      <c r="CY18" s="1402"/>
      <c r="CZ18" s="1402"/>
      <c r="DA18" s="1402"/>
      <c r="DB18" s="1402"/>
      <c r="DC18" s="1402"/>
      <c r="DD18" s="1402"/>
      <c r="DE18" s="1402"/>
      <c r="DF18" s="1402"/>
      <c r="DG18" s="1402"/>
      <c r="DH18" s="1402"/>
      <c r="DI18" s="1402"/>
      <c r="DJ18" s="1402"/>
      <c r="DK18" s="1402"/>
      <c r="DL18" s="1402"/>
      <c r="DM18" s="1402"/>
      <c r="DN18" s="1402"/>
      <c r="DO18" s="1402"/>
      <c r="DP18" s="1402"/>
      <c r="DQ18" s="1402"/>
      <c r="DR18" s="1402"/>
      <c r="DS18" s="1402"/>
      <c r="DT18" s="1402"/>
      <c r="DU18" s="1402"/>
      <c r="DV18" s="1402"/>
      <c r="DW18" s="1402"/>
      <c r="DX18" s="1402"/>
      <c r="DY18" s="1402"/>
      <c r="DZ18" s="1402"/>
      <c r="EA18" s="1402"/>
      <c r="EB18" s="1402"/>
      <c r="EC18" s="1402"/>
      <c r="ED18" s="1402"/>
      <c r="EE18" s="1402"/>
      <c r="EF18" s="1402"/>
      <c r="EG18" s="1402"/>
      <c r="EH18" s="1402"/>
      <c r="EI18" s="1402"/>
      <c r="EJ18" s="1402"/>
      <c r="EK18" s="1402"/>
      <c r="EL18" s="1402"/>
      <c r="EM18" s="1402"/>
      <c r="EN18" s="1402"/>
      <c r="EO18" s="1402"/>
      <c r="EP18" s="1402"/>
      <c r="EQ18" s="1402"/>
      <c r="ER18" s="1402"/>
      <c r="ES18" s="1402"/>
      <c r="ET18" s="1402"/>
      <c r="EU18" s="1402"/>
      <c r="EV18" s="1402"/>
      <c r="EW18" s="1402"/>
      <c r="EX18" s="1402"/>
      <c r="EY18" s="1402"/>
      <c r="EZ18" s="1402"/>
      <c r="FA18" s="1402"/>
      <c r="FB18" s="1402"/>
      <c r="FC18" s="1402"/>
      <c r="FD18" s="1402"/>
      <c r="FE18" s="1402"/>
      <c r="FF18" s="1402"/>
      <c r="FG18" s="1402"/>
      <c r="FH18" s="1402"/>
      <c r="FI18" s="1402"/>
      <c r="FJ18" s="1402"/>
      <c r="FK18" s="1402"/>
      <c r="FL18" s="1402"/>
      <c r="FM18" s="1402"/>
      <c r="FN18" s="1402"/>
      <c r="FO18" s="1402"/>
      <c r="FP18" s="1402"/>
      <c r="FQ18" s="1402"/>
      <c r="FR18" s="1402"/>
      <c r="FS18" s="1402"/>
      <c r="FT18" s="1402"/>
      <c r="FU18" s="1402"/>
      <c r="FV18" s="1402"/>
      <c r="FW18" s="1402"/>
      <c r="FX18" s="1402"/>
      <c r="FY18" s="1402"/>
      <c r="FZ18" s="1402"/>
      <c r="GA18" s="1402"/>
      <c r="GB18" s="1402"/>
      <c r="GC18" s="1402"/>
      <c r="GD18" s="1402"/>
      <c r="GE18" s="1402"/>
      <c r="GF18" s="1402"/>
      <c r="GG18" s="1402"/>
      <c r="GH18" s="1402"/>
      <c r="GI18" s="1402"/>
      <c r="GJ18" s="1402"/>
      <c r="GK18" s="1402"/>
      <c r="GL18" s="1402"/>
      <c r="GM18" s="1402"/>
      <c r="GN18" s="1402"/>
      <c r="GO18" s="1402"/>
      <c r="GP18" s="1402"/>
      <c r="GQ18" s="1402"/>
      <c r="GR18" s="1402"/>
      <c r="GS18" s="1402"/>
      <c r="GT18" s="1402"/>
      <c r="GU18" s="1402"/>
      <c r="GV18" s="1402"/>
      <c r="GW18" s="1402"/>
      <c r="GX18" s="1402"/>
      <c r="GY18" s="1402"/>
      <c r="GZ18" s="1402"/>
      <c r="HA18" s="1402"/>
      <c r="HB18" s="1402"/>
      <c r="HC18" s="1402"/>
      <c r="HD18" s="1402"/>
      <c r="HE18" s="1402"/>
      <c r="HF18" s="1402"/>
      <c r="HG18" s="1402"/>
      <c r="HH18" s="1402"/>
      <c r="HI18" s="1402"/>
      <c r="HJ18" s="1402"/>
      <c r="HK18" s="1402"/>
      <c r="HL18" s="1402"/>
      <c r="HM18" s="1402"/>
      <c r="HN18" s="1402"/>
      <c r="HO18" s="1402"/>
      <c r="HP18" s="1402"/>
      <c r="HQ18" s="1402"/>
      <c r="HR18" s="1402"/>
      <c r="HS18" s="1402"/>
      <c r="HT18" s="1402"/>
      <c r="HU18" s="1402"/>
      <c r="HV18" s="1402"/>
      <c r="HW18" s="1402"/>
      <c r="HX18" s="1402"/>
      <c r="HY18" s="1402"/>
      <c r="HZ18" s="1402"/>
      <c r="IA18" s="1402"/>
      <c r="IB18" s="1402"/>
      <c r="IC18" s="1402"/>
      <c r="ID18" s="1402"/>
      <c r="IE18" s="1402"/>
      <c r="IF18" s="1402"/>
      <c r="IG18" s="1402"/>
      <c r="IH18" s="1402"/>
      <c r="II18" s="1402"/>
      <c r="IJ18" s="1402"/>
      <c r="IK18" s="1402"/>
      <c r="IL18" s="1402"/>
      <c r="IM18" s="1402"/>
      <c r="IN18" s="1402"/>
      <c r="IO18" s="1402"/>
      <c r="IP18" s="1402"/>
      <c r="IQ18" s="1402"/>
      <c r="IR18" s="1402"/>
      <c r="IS18" s="1402"/>
      <c r="IT18" s="1402"/>
      <c r="IU18" s="1402"/>
      <c r="IV18" s="1402"/>
    </row>
    <row r="19" spans="1:256" s="1286" customFormat="1" ht="51.75" thickBot="1">
      <c r="A19" s="2297" t="s">
        <v>638</v>
      </c>
      <c r="B19" s="2298"/>
      <c r="C19" s="1426" t="s">
        <v>615</v>
      </c>
      <c r="D19" s="1427" t="s">
        <v>7</v>
      </c>
      <c r="E19" s="1428" t="s">
        <v>648</v>
      </c>
      <c r="F19" s="1427" t="s">
        <v>8</v>
      </c>
      <c r="G19" s="1427" t="s">
        <v>9</v>
      </c>
      <c r="H19" s="1427" t="s">
        <v>11</v>
      </c>
      <c r="I19" s="1429" t="s">
        <v>649</v>
      </c>
      <c r="J19" s="1402"/>
      <c r="K19" s="1402"/>
      <c r="L19" s="1402"/>
      <c r="M19" s="1402"/>
      <c r="N19" s="1402"/>
      <c r="O19" s="1402"/>
      <c r="P19" s="1402"/>
      <c r="Q19" s="1402"/>
      <c r="R19" s="1402"/>
      <c r="S19" s="1402"/>
      <c r="T19" s="1402"/>
      <c r="U19" s="1402"/>
      <c r="V19" s="1402"/>
      <c r="W19" s="1402"/>
      <c r="X19" s="1402"/>
      <c r="Y19" s="1402"/>
      <c r="Z19" s="1402"/>
      <c r="AA19" s="1402"/>
      <c r="AB19" s="1402"/>
      <c r="AC19" s="1402"/>
      <c r="AD19" s="1402"/>
      <c r="AE19" s="1402"/>
      <c r="AF19" s="1402"/>
      <c r="AG19" s="1402"/>
      <c r="AH19" s="1402"/>
      <c r="AI19" s="1402"/>
      <c r="AJ19" s="1402"/>
      <c r="AK19" s="1402"/>
      <c r="AL19" s="1402"/>
      <c r="AM19" s="1402"/>
      <c r="AN19" s="1402"/>
      <c r="AO19" s="1402"/>
      <c r="AP19" s="1402"/>
      <c r="AQ19" s="1402"/>
      <c r="AR19" s="1402"/>
      <c r="AS19" s="1402"/>
      <c r="AT19" s="1402"/>
      <c r="AU19" s="1402"/>
      <c r="AV19" s="1402"/>
      <c r="AW19" s="1402"/>
      <c r="AX19" s="1402"/>
      <c r="AY19" s="1402"/>
      <c r="AZ19" s="1402"/>
      <c r="BA19" s="1402"/>
      <c r="BB19" s="1402"/>
      <c r="BC19" s="1402"/>
      <c r="BD19" s="1402"/>
      <c r="BE19" s="1402"/>
      <c r="BF19" s="1402"/>
      <c r="BG19" s="1402"/>
      <c r="BH19" s="1402"/>
      <c r="BI19" s="1402"/>
      <c r="BJ19" s="1402"/>
      <c r="BK19" s="1402"/>
      <c r="BL19" s="1402"/>
      <c r="BM19" s="1402"/>
      <c r="BN19" s="1402"/>
      <c r="BO19" s="1402"/>
      <c r="BP19" s="1402"/>
      <c r="BQ19" s="1402"/>
      <c r="BR19" s="1402"/>
      <c r="BS19" s="1402"/>
      <c r="BT19" s="1402"/>
      <c r="BU19" s="1402"/>
      <c r="BV19" s="1402"/>
      <c r="BW19" s="1402"/>
      <c r="BX19" s="1402"/>
      <c r="BY19" s="1402"/>
      <c r="BZ19" s="1402"/>
      <c r="CA19" s="1402"/>
      <c r="CB19" s="1402"/>
      <c r="CC19" s="1402"/>
      <c r="CD19" s="1402"/>
      <c r="CE19" s="1402"/>
      <c r="CF19" s="1402"/>
      <c r="CG19" s="1402"/>
      <c r="CH19" s="1402"/>
      <c r="CI19" s="1402"/>
      <c r="CJ19" s="1402"/>
      <c r="CK19" s="1402"/>
      <c r="CL19" s="1402"/>
      <c r="CM19" s="1402"/>
      <c r="CN19" s="1402"/>
      <c r="CO19" s="1402"/>
      <c r="CP19" s="1402"/>
      <c r="CQ19" s="1402"/>
      <c r="CR19" s="1402"/>
      <c r="CS19" s="1402"/>
      <c r="CT19" s="1402"/>
      <c r="CU19" s="1402"/>
      <c r="CV19" s="1402"/>
      <c r="CW19" s="1402"/>
      <c r="CX19" s="1402"/>
      <c r="CY19" s="1402"/>
      <c r="CZ19" s="1402"/>
      <c r="DA19" s="1402"/>
      <c r="DB19" s="1402"/>
      <c r="DC19" s="1402"/>
      <c r="DD19" s="1402"/>
      <c r="DE19" s="1402"/>
      <c r="DF19" s="1402"/>
      <c r="DG19" s="1402"/>
      <c r="DH19" s="1402"/>
      <c r="DI19" s="1402"/>
      <c r="DJ19" s="1402"/>
      <c r="DK19" s="1402"/>
      <c r="DL19" s="1402"/>
      <c r="DM19" s="1402"/>
      <c r="DN19" s="1402"/>
      <c r="DO19" s="1402"/>
      <c r="DP19" s="1402"/>
      <c r="DQ19" s="1402"/>
      <c r="DR19" s="1402"/>
      <c r="DS19" s="1402"/>
      <c r="DT19" s="1402"/>
      <c r="DU19" s="1402"/>
      <c r="DV19" s="1402"/>
      <c r="DW19" s="1402"/>
      <c r="DX19" s="1402"/>
      <c r="DY19" s="1402"/>
      <c r="DZ19" s="1402"/>
      <c r="EA19" s="1402"/>
      <c r="EB19" s="1402"/>
      <c r="EC19" s="1402"/>
      <c r="ED19" s="1402"/>
      <c r="EE19" s="1402"/>
      <c r="EF19" s="1402"/>
      <c r="EG19" s="1402"/>
      <c r="EH19" s="1402"/>
      <c r="EI19" s="1402"/>
      <c r="EJ19" s="1402"/>
      <c r="EK19" s="1402"/>
      <c r="EL19" s="1402"/>
      <c r="EM19" s="1402"/>
      <c r="EN19" s="1402"/>
      <c r="EO19" s="1402"/>
      <c r="EP19" s="1402"/>
      <c r="EQ19" s="1402"/>
      <c r="ER19" s="1402"/>
      <c r="ES19" s="1402"/>
      <c r="ET19" s="1402"/>
      <c r="EU19" s="1402"/>
      <c r="EV19" s="1402"/>
      <c r="EW19" s="1402"/>
      <c r="EX19" s="1402"/>
      <c r="EY19" s="1402"/>
      <c r="EZ19" s="1402"/>
      <c r="FA19" s="1402"/>
      <c r="FB19" s="1402"/>
      <c r="FC19" s="1402"/>
      <c r="FD19" s="1402"/>
      <c r="FE19" s="1402"/>
      <c r="FF19" s="1402"/>
      <c r="FG19" s="1402"/>
      <c r="FH19" s="1402"/>
      <c r="FI19" s="1402"/>
      <c r="FJ19" s="1402"/>
      <c r="FK19" s="1402"/>
      <c r="FL19" s="1402"/>
      <c r="FM19" s="1402"/>
      <c r="FN19" s="1402"/>
      <c r="FO19" s="1402"/>
      <c r="FP19" s="1402"/>
      <c r="FQ19" s="1402"/>
      <c r="FR19" s="1402"/>
      <c r="FS19" s="1402"/>
      <c r="FT19" s="1402"/>
      <c r="FU19" s="1402"/>
      <c r="FV19" s="1402"/>
      <c r="FW19" s="1402"/>
      <c r="FX19" s="1402"/>
      <c r="FY19" s="1402"/>
      <c r="FZ19" s="1402"/>
      <c r="GA19" s="1402"/>
      <c r="GB19" s="1402"/>
      <c r="GC19" s="1402"/>
      <c r="GD19" s="1402"/>
      <c r="GE19" s="1402"/>
      <c r="GF19" s="1402"/>
      <c r="GG19" s="1402"/>
      <c r="GH19" s="1402"/>
      <c r="GI19" s="1402"/>
      <c r="GJ19" s="1402"/>
      <c r="GK19" s="1402"/>
      <c r="GL19" s="1402"/>
      <c r="GM19" s="1402"/>
      <c r="GN19" s="1402"/>
      <c r="GO19" s="1402"/>
      <c r="GP19" s="1402"/>
      <c r="GQ19" s="1402"/>
      <c r="GR19" s="1402"/>
      <c r="GS19" s="1402"/>
      <c r="GT19" s="1402"/>
      <c r="GU19" s="1402"/>
      <c r="GV19" s="1402"/>
      <c r="GW19" s="1402"/>
      <c r="GX19" s="1402"/>
      <c r="GY19" s="1402"/>
      <c r="GZ19" s="1402"/>
      <c r="HA19" s="1402"/>
      <c r="HB19" s="1402"/>
      <c r="HC19" s="1402"/>
      <c r="HD19" s="1402"/>
      <c r="HE19" s="1402"/>
      <c r="HF19" s="1402"/>
      <c r="HG19" s="1402"/>
      <c r="HH19" s="1402"/>
      <c r="HI19" s="1402"/>
      <c r="HJ19" s="1402"/>
      <c r="HK19" s="1402"/>
      <c r="HL19" s="1402"/>
      <c r="HM19" s="1402"/>
      <c r="HN19" s="1402"/>
      <c r="HO19" s="1402"/>
      <c r="HP19" s="1402"/>
      <c r="HQ19" s="1402"/>
      <c r="HR19" s="1402"/>
      <c r="HS19" s="1402"/>
      <c r="HT19" s="1402"/>
      <c r="HU19" s="1402"/>
      <c r="HV19" s="1402"/>
      <c r="HW19" s="1402"/>
      <c r="HX19" s="1402"/>
      <c r="HY19" s="1402"/>
      <c r="HZ19" s="1402"/>
      <c r="IA19" s="1402"/>
      <c r="IB19" s="1402"/>
      <c r="IC19" s="1402"/>
      <c r="ID19" s="1402"/>
      <c r="IE19" s="1402"/>
      <c r="IF19" s="1402"/>
      <c r="IG19" s="1402"/>
      <c r="IH19" s="1402"/>
      <c r="II19" s="1402"/>
      <c r="IJ19" s="1402"/>
      <c r="IK19" s="1402"/>
      <c r="IL19" s="1402"/>
      <c r="IM19" s="1402"/>
      <c r="IN19" s="1402"/>
      <c r="IO19" s="1402"/>
      <c r="IP19" s="1402"/>
      <c r="IQ19" s="1402"/>
      <c r="IR19" s="1402"/>
      <c r="IS19" s="1402"/>
      <c r="IT19" s="1402"/>
      <c r="IU19" s="1402"/>
      <c r="IV19" s="1402"/>
    </row>
    <row r="20" spans="1:256" s="1286" customFormat="1" ht="51.75" thickBot="1">
      <c r="A20" s="2290" t="s">
        <v>641</v>
      </c>
      <c r="B20" s="1430" t="s">
        <v>642</v>
      </c>
      <c r="C20" s="2299">
        <v>0.16313815251708799</v>
      </c>
      <c r="D20" s="2300"/>
      <c r="E20" s="2300"/>
      <c r="F20" s="2300"/>
      <c r="G20" s="2300"/>
      <c r="H20" s="2300"/>
      <c r="I20" s="2301"/>
      <c r="J20" s="1402"/>
      <c r="K20" s="1402"/>
      <c r="L20" s="1402"/>
      <c r="M20" s="1402"/>
      <c r="N20" s="1402"/>
      <c r="O20" s="1402"/>
      <c r="P20" s="1402"/>
      <c r="Q20" s="1402"/>
      <c r="R20" s="1402"/>
      <c r="S20" s="1402"/>
      <c r="T20" s="1402"/>
      <c r="U20" s="1402"/>
      <c r="V20" s="1402"/>
      <c r="W20" s="1402"/>
      <c r="X20" s="1402"/>
      <c r="Y20" s="1402"/>
      <c r="Z20" s="1402"/>
      <c r="AA20" s="1402"/>
      <c r="AB20" s="1402"/>
      <c r="AC20" s="1402"/>
      <c r="AD20" s="1402"/>
      <c r="AE20" s="1402"/>
      <c r="AF20" s="1402"/>
      <c r="AG20" s="1402"/>
      <c r="AH20" s="1402"/>
      <c r="AI20" s="1402"/>
      <c r="AJ20" s="1402"/>
      <c r="AK20" s="1402"/>
      <c r="AL20" s="1402"/>
      <c r="AM20" s="1402"/>
      <c r="AN20" s="1402"/>
      <c r="AO20" s="1402"/>
      <c r="AP20" s="1402"/>
      <c r="AQ20" s="1402"/>
      <c r="AR20" s="1402"/>
      <c r="AS20" s="1402"/>
      <c r="AT20" s="1402"/>
      <c r="AU20" s="1402"/>
      <c r="AV20" s="1402"/>
      <c r="AW20" s="1402"/>
      <c r="AX20" s="1402"/>
      <c r="AY20" s="1402"/>
      <c r="AZ20" s="1402"/>
      <c r="BA20" s="1402"/>
      <c r="BB20" s="1402"/>
      <c r="BC20" s="1402"/>
      <c r="BD20" s="1402"/>
      <c r="BE20" s="1402"/>
      <c r="BF20" s="1402"/>
      <c r="BG20" s="1402"/>
      <c r="BH20" s="1402"/>
      <c r="BI20" s="1402"/>
      <c r="BJ20" s="1402"/>
      <c r="BK20" s="1402"/>
      <c r="BL20" s="1402"/>
      <c r="BM20" s="1402"/>
      <c r="BN20" s="1402"/>
      <c r="BO20" s="1402"/>
      <c r="BP20" s="1402"/>
      <c r="BQ20" s="1402"/>
      <c r="BR20" s="1402"/>
      <c r="BS20" s="1402"/>
      <c r="BT20" s="1402"/>
      <c r="BU20" s="1402"/>
      <c r="BV20" s="1402"/>
      <c r="BW20" s="1402"/>
      <c r="BX20" s="1402"/>
      <c r="BY20" s="1402"/>
      <c r="BZ20" s="1402"/>
      <c r="CA20" s="1402"/>
      <c r="CB20" s="1402"/>
      <c r="CC20" s="1402"/>
      <c r="CD20" s="1402"/>
      <c r="CE20" s="1402"/>
      <c r="CF20" s="1402"/>
      <c r="CG20" s="1402"/>
      <c r="CH20" s="1402"/>
      <c r="CI20" s="1402"/>
      <c r="CJ20" s="1402"/>
      <c r="CK20" s="1402"/>
      <c r="CL20" s="1402"/>
      <c r="CM20" s="1402"/>
      <c r="CN20" s="1402"/>
      <c r="CO20" s="1402"/>
      <c r="CP20" s="1402"/>
      <c r="CQ20" s="1402"/>
      <c r="CR20" s="1402"/>
      <c r="CS20" s="1402"/>
      <c r="CT20" s="1402"/>
      <c r="CU20" s="1402"/>
      <c r="CV20" s="1402"/>
      <c r="CW20" s="1402"/>
      <c r="CX20" s="1402"/>
      <c r="CY20" s="1402"/>
      <c r="CZ20" s="1402"/>
      <c r="DA20" s="1402"/>
      <c r="DB20" s="1402"/>
      <c r="DC20" s="1402"/>
      <c r="DD20" s="1402"/>
      <c r="DE20" s="1402"/>
      <c r="DF20" s="1402"/>
      <c r="DG20" s="1402"/>
      <c r="DH20" s="1402"/>
      <c r="DI20" s="1402"/>
      <c r="DJ20" s="1402"/>
      <c r="DK20" s="1402"/>
      <c r="DL20" s="1402"/>
      <c r="DM20" s="1402"/>
      <c r="DN20" s="1402"/>
      <c r="DO20" s="1402"/>
      <c r="DP20" s="1402"/>
      <c r="DQ20" s="1402"/>
      <c r="DR20" s="1402"/>
      <c r="DS20" s="1402"/>
      <c r="DT20" s="1402"/>
      <c r="DU20" s="1402"/>
      <c r="DV20" s="1402"/>
      <c r="DW20" s="1402"/>
      <c r="DX20" s="1402"/>
      <c r="DY20" s="1402"/>
      <c r="DZ20" s="1402"/>
      <c r="EA20" s="1402"/>
      <c r="EB20" s="1402"/>
      <c r="EC20" s="1402"/>
      <c r="ED20" s="1402"/>
      <c r="EE20" s="1402"/>
      <c r="EF20" s="1402"/>
      <c r="EG20" s="1402"/>
      <c r="EH20" s="1402"/>
      <c r="EI20" s="1402"/>
      <c r="EJ20" s="1402"/>
      <c r="EK20" s="1402"/>
      <c r="EL20" s="1402"/>
      <c r="EM20" s="1402"/>
      <c r="EN20" s="1402"/>
      <c r="EO20" s="1402"/>
      <c r="EP20" s="1402"/>
      <c r="EQ20" s="1402"/>
      <c r="ER20" s="1402"/>
      <c r="ES20" s="1402"/>
      <c r="ET20" s="1402"/>
      <c r="EU20" s="1402"/>
      <c r="EV20" s="1402"/>
      <c r="EW20" s="1402"/>
      <c r="EX20" s="1402"/>
      <c r="EY20" s="1402"/>
      <c r="EZ20" s="1402"/>
      <c r="FA20" s="1402"/>
      <c r="FB20" s="1402"/>
      <c r="FC20" s="1402"/>
      <c r="FD20" s="1402"/>
      <c r="FE20" s="1402"/>
      <c r="FF20" s="1402"/>
      <c r="FG20" s="1402"/>
      <c r="FH20" s="1402"/>
      <c r="FI20" s="1402"/>
      <c r="FJ20" s="1402"/>
      <c r="FK20" s="1402"/>
      <c r="FL20" s="1402"/>
      <c r="FM20" s="1402"/>
      <c r="FN20" s="1402"/>
      <c r="FO20" s="1402"/>
      <c r="FP20" s="1402"/>
      <c r="FQ20" s="1402"/>
      <c r="FR20" s="1402"/>
      <c r="FS20" s="1402"/>
      <c r="FT20" s="1402"/>
      <c r="FU20" s="1402"/>
      <c r="FV20" s="1402"/>
      <c r="FW20" s="1402"/>
      <c r="FX20" s="1402"/>
      <c r="FY20" s="1402"/>
      <c r="FZ20" s="1402"/>
      <c r="GA20" s="1402"/>
      <c r="GB20" s="1402"/>
      <c r="GC20" s="1402"/>
      <c r="GD20" s="1402"/>
      <c r="GE20" s="1402"/>
      <c r="GF20" s="1402"/>
      <c r="GG20" s="1402"/>
      <c r="GH20" s="1402"/>
      <c r="GI20" s="1402"/>
      <c r="GJ20" s="1402"/>
      <c r="GK20" s="1402"/>
      <c r="GL20" s="1402"/>
      <c r="GM20" s="1402"/>
      <c r="GN20" s="1402"/>
      <c r="GO20" s="1402"/>
      <c r="GP20" s="1402"/>
      <c r="GQ20" s="1402"/>
      <c r="GR20" s="1402"/>
      <c r="GS20" s="1402"/>
      <c r="GT20" s="1402"/>
      <c r="GU20" s="1402"/>
      <c r="GV20" s="1402"/>
      <c r="GW20" s="1402"/>
      <c r="GX20" s="1402"/>
      <c r="GY20" s="1402"/>
      <c r="GZ20" s="1402"/>
      <c r="HA20" s="1402"/>
      <c r="HB20" s="1402"/>
      <c r="HC20" s="1402"/>
      <c r="HD20" s="1402"/>
      <c r="HE20" s="1402"/>
      <c r="HF20" s="1402"/>
      <c r="HG20" s="1402"/>
      <c r="HH20" s="1402"/>
      <c r="HI20" s="1402"/>
      <c r="HJ20" s="1402"/>
      <c r="HK20" s="1402"/>
      <c r="HL20" s="1402"/>
      <c r="HM20" s="1402"/>
      <c r="HN20" s="1402"/>
      <c r="HO20" s="1402"/>
      <c r="HP20" s="1402"/>
      <c r="HQ20" s="1402"/>
      <c r="HR20" s="1402"/>
      <c r="HS20" s="1402"/>
      <c r="HT20" s="1402"/>
      <c r="HU20" s="1402"/>
      <c r="HV20" s="1402"/>
      <c r="HW20" s="1402"/>
      <c r="HX20" s="1402"/>
      <c r="HY20" s="1402"/>
      <c r="HZ20" s="1402"/>
      <c r="IA20" s="1402"/>
      <c r="IB20" s="1402"/>
      <c r="IC20" s="1402"/>
      <c r="ID20" s="1402"/>
      <c r="IE20" s="1402"/>
      <c r="IF20" s="1402"/>
      <c r="IG20" s="1402"/>
      <c r="IH20" s="1402"/>
      <c r="II20" s="1402"/>
      <c r="IJ20" s="1402"/>
      <c r="IK20" s="1402"/>
      <c r="IL20" s="1402"/>
      <c r="IM20" s="1402"/>
      <c r="IN20" s="1402"/>
      <c r="IO20" s="1402"/>
      <c r="IP20" s="1402"/>
      <c r="IQ20" s="1402"/>
      <c r="IR20" s="1402"/>
      <c r="IS20" s="1402"/>
      <c r="IT20" s="1402"/>
      <c r="IU20" s="1402"/>
      <c r="IV20" s="1402"/>
    </row>
    <row r="21" spans="1:256" s="1286" customFormat="1" ht="38.25">
      <c r="A21" s="2286"/>
      <c r="B21" s="1431" t="s">
        <v>643</v>
      </c>
      <c r="C21" s="1432">
        <v>1.3443458397246437E-2</v>
      </c>
      <c r="D21" s="1420">
        <v>2.7795090007083419E-2</v>
      </c>
      <c r="E21" s="1420">
        <v>1.8729306886955635E-2</v>
      </c>
      <c r="F21" s="1420">
        <v>2.1244546943495323E-2</v>
      </c>
      <c r="G21" s="1420">
        <v>8.0366196916136744E-3</v>
      </c>
      <c r="H21" s="1420">
        <v>7.5977259413111786E-2</v>
      </c>
      <c r="I21" s="1421">
        <v>2.3490382369898401E-2</v>
      </c>
      <c r="J21" s="1402"/>
      <c r="K21" s="1402"/>
      <c r="L21" s="1402"/>
      <c r="M21" s="1402"/>
      <c r="N21" s="1402"/>
      <c r="O21" s="1402"/>
      <c r="P21" s="1402"/>
      <c r="Q21" s="1402"/>
      <c r="R21" s="1402"/>
      <c r="S21" s="1402"/>
      <c r="T21" s="1402"/>
      <c r="U21" s="1402"/>
      <c r="V21" s="1402"/>
      <c r="W21" s="1402"/>
      <c r="X21" s="1402"/>
      <c r="Y21" s="1402"/>
      <c r="Z21" s="1402"/>
      <c r="AA21" s="1402"/>
      <c r="AB21" s="1402"/>
      <c r="AC21" s="1402"/>
      <c r="AD21" s="1402"/>
      <c r="AE21" s="1402"/>
      <c r="AF21" s="1402"/>
      <c r="AG21" s="1402"/>
      <c r="AH21" s="1402"/>
      <c r="AI21" s="1402"/>
      <c r="AJ21" s="1402"/>
      <c r="AK21" s="1402"/>
      <c r="AL21" s="1402"/>
      <c r="AM21" s="1402"/>
      <c r="AN21" s="1402"/>
      <c r="AO21" s="1402"/>
      <c r="AP21" s="1402"/>
      <c r="AQ21" s="1402"/>
      <c r="AR21" s="1402"/>
      <c r="AS21" s="1402"/>
      <c r="AT21" s="1402"/>
      <c r="AU21" s="1402"/>
      <c r="AV21" s="1402"/>
      <c r="AW21" s="1402"/>
      <c r="AX21" s="1402"/>
      <c r="AY21" s="1402"/>
      <c r="AZ21" s="1402"/>
      <c r="BA21" s="1402"/>
      <c r="BB21" s="1402"/>
      <c r="BC21" s="1402"/>
      <c r="BD21" s="1402"/>
      <c r="BE21" s="1402"/>
      <c r="BF21" s="1402"/>
      <c r="BG21" s="1402"/>
      <c r="BH21" s="1402"/>
      <c r="BI21" s="1402"/>
      <c r="BJ21" s="1402"/>
      <c r="BK21" s="1402"/>
      <c r="BL21" s="1402"/>
      <c r="BM21" s="1402"/>
      <c r="BN21" s="1402"/>
      <c r="BO21" s="1402"/>
      <c r="BP21" s="1402"/>
      <c r="BQ21" s="1402"/>
      <c r="BR21" s="1402"/>
      <c r="BS21" s="1402"/>
      <c r="BT21" s="1402"/>
      <c r="BU21" s="1402"/>
      <c r="BV21" s="1402"/>
      <c r="BW21" s="1402"/>
      <c r="BX21" s="1402"/>
      <c r="BY21" s="1402"/>
      <c r="BZ21" s="1402"/>
      <c r="CA21" s="1402"/>
      <c r="CB21" s="1402"/>
      <c r="CC21" s="1402"/>
      <c r="CD21" s="1402"/>
      <c r="CE21" s="1402"/>
      <c r="CF21" s="1402"/>
      <c r="CG21" s="1402"/>
      <c r="CH21" s="1402"/>
      <c r="CI21" s="1402"/>
      <c r="CJ21" s="1402"/>
      <c r="CK21" s="1402"/>
      <c r="CL21" s="1402"/>
      <c r="CM21" s="1402"/>
      <c r="CN21" s="1402"/>
      <c r="CO21" s="1402"/>
      <c r="CP21" s="1402"/>
      <c r="CQ21" s="1402"/>
      <c r="CR21" s="1402"/>
      <c r="CS21" s="1402"/>
      <c r="CT21" s="1402"/>
      <c r="CU21" s="1402"/>
      <c r="CV21" s="1402"/>
      <c r="CW21" s="1402"/>
      <c r="CX21" s="1402"/>
      <c r="CY21" s="1402"/>
      <c r="CZ21" s="1402"/>
      <c r="DA21" s="1402"/>
      <c r="DB21" s="1402"/>
      <c r="DC21" s="1402"/>
      <c r="DD21" s="1402"/>
      <c r="DE21" s="1402"/>
      <c r="DF21" s="1402"/>
      <c r="DG21" s="1402"/>
      <c r="DH21" s="1402"/>
      <c r="DI21" s="1402"/>
      <c r="DJ21" s="1402"/>
      <c r="DK21" s="1402"/>
      <c r="DL21" s="1402"/>
      <c r="DM21" s="1402"/>
      <c r="DN21" s="1402"/>
      <c r="DO21" s="1402"/>
      <c r="DP21" s="1402"/>
      <c r="DQ21" s="1402"/>
      <c r="DR21" s="1402"/>
      <c r="DS21" s="1402"/>
      <c r="DT21" s="1402"/>
      <c r="DU21" s="1402"/>
      <c r="DV21" s="1402"/>
      <c r="DW21" s="1402"/>
      <c r="DX21" s="1402"/>
      <c r="DY21" s="1402"/>
      <c r="DZ21" s="1402"/>
      <c r="EA21" s="1402"/>
      <c r="EB21" s="1402"/>
      <c r="EC21" s="1402"/>
      <c r="ED21" s="1402"/>
      <c r="EE21" s="1402"/>
      <c r="EF21" s="1402"/>
      <c r="EG21" s="1402"/>
      <c r="EH21" s="1402"/>
      <c r="EI21" s="1402"/>
      <c r="EJ21" s="1402"/>
      <c r="EK21" s="1402"/>
      <c r="EL21" s="1402"/>
      <c r="EM21" s="1402"/>
      <c r="EN21" s="1402"/>
      <c r="EO21" s="1402"/>
      <c r="EP21" s="1402"/>
      <c r="EQ21" s="1402"/>
      <c r="ER21" s="1402"/>
      <c r="ES21" s="1402"/>
      <c r="ET21" s="1402"/>
      <c r="EU21" s="1402"/>
      <c r="EV21" s="1402"/>
      <c r="EW21" s="1402"/>
      <c r="EX21" s="1402"/>
      <c r="EY21" s="1402"/>
      <c r="EZ21" s="1402"/>
      <c r="FA21" s="1402"/>
      <c r="FB21" s="1402"/>
      <c r="FC21" s="1402"/>
      <c r="FD21" s="1402"/>
      <c r="FE21" s="1402"/>
      <c r="FF21" s="1402"/>
      <c r="FG21" s="1402"/>
      <c r="FH21" s="1402"/>
      <c r="FI21" s="1402"/>
      <c r="FJ21" s="1402"/>
      <c r="FK21" s="1402"/>
      <c r="FL21" s="1402"/>
      <c r="FM21" s="1402"/>
      <c r="FN21" s="1402"/>
      <c r="FO21" s="1402"/>
      <c r="FP21" s="1402"/>
      <c r="FQ21" s="1402"/>
      <c r="FR21" s="1402"/>
      <c r="FS21" s="1402"/>
      <c r="FT21" s="1402"/>
      <c r="FU21" s="1402"/>
      <c r="FV21" s="1402"/>
      <c r="FW21" s="1402"/>
      <c r="FX21" s="1402"/>
      <c r="FY21" s="1402"/>
      <c r="FZ21" s="1402"/>
      <c r="GA21" s="1402"/>
      <c r="GB21" s="1402"/>
      <c r="GC21" s="1402"/>
      <c r="GD21" s="1402"/>
      <c r="GE21" s="1402"/>
      <c r="GF21" s="1402"/>
      <c r="GG21" s="1402"/>
      <c r="GH21" s="1402"/>
      <c r="GI21" s="1402"/>
      <c r="GJ21" s="1402"/>
      <c r="GK21" s="1402"/>
      <c r="GL21" s="1402"/>
      <c r="GM21" s="1402"/>
      <c r="GN21" s="1402"/>
      <c r="GO21" s="1402"/>
      <c r="GP21" s="1402"/>
      <c r="GQ21" s="1402"/>
      <c r="GR21" s="1402"/>
      <c r="GS21" s="1402"/>
      <c r="GT21" s="1402"/>
      <c r="GU21" s="1402"/>
      <c r="GV21" s="1402"/>
      <c r="GW21" s="1402"/>
      <c r="GX21" s="1402"/>
      <c r="GY21" s="1402"/>
      <c r="GZ21" s="1402"/>
      <c r="HA21" s="1402"/>
      <c r="HB21" s="1402"/>
      <c r="HC21" s="1402"/>
      <c r="HD21" s="1402"/>
      <c r="HE21" s="1402"/>
      <c r="HF21" s="1402"/>
      <c r="HG21" s="1402"/>
      <c r="HH21" s="1402"/>
      <c r="HI21" s="1402"/>
      <c r="HJ21" s="1402"/>
      <c r="HK21" s="1402"/>
      <c r="HL21" s="1402"/>
      <c r="HM21" s="1402"/>
      <c r="HN21" s="1402"/>
      <c r="HO21" s="1402"/>
      <c r="HP21" s="1402"/>
      <c r="HQ21" s="1402"/>
      <c r="HR21" s="1402"/>
      <c r="HS21" s="1402"/>
      <c r="HT21" s="1402"/>
      <c r="HU21" s="1402"/>
      <c r="HV21" s="1402"/>
      <c r="HW21" s="1402"/>
      <c r="HX21" s="1402"/>
      <c r="HY21" s="1402"/>
      <c r="HZ21" s="1402"/>
      <c r="IA21" s="1402"/>
      <c r="IB21" s="1402"/>
      <c r="IC21" s="1402"/>
      <c r="ID21" s="1402"/>
      <c r="IE21" s="1402"/>
      <c r="IF21" s="1402"/>
      <c r="IG21" s="1402"/>
      <c r="IH21" s="1402"/>
      <c r="II21" s="1402"/>
      <c r="IJ21" s="1402"/>
      <c r="IK21" s="1402"/>
      <c r="IL21" s="1402"/>
      <c r="IM21" s="1402"/>
      <c r="IN21" s="1402"/>
      <c r="IO21" s="1402"/>
      <c r="IP21" s="1402"/>
      <c r="IQ21" s="1402"/>
      <c r="IR21" s="1402"/>
      <c r="IS21" s="1402"/>
      <c r="IT21" s="1402"/>
      <c r="IU21" s="1402"/>
      <c r="IV21" s="1402"/>
    </row>
    <row r="22" spans="1:256" s="1286" customFormat="1" ht="26.25" thickBot="1">
      <c r="A22" s="2287"/>
      <c r="B22" s="1433" t="s">
        <v>583</v>
      </c>
      <c r="C22" s="1434">
        <v>1.3351129595712856E-2</v>
      </c>
      <c r="D22" s="1435">
        <v>2.2638477964697531E-2</v>
      </c>
      <c r="E22" s="1435">
        <v>2.1490786897855531E-2</v>
      </c>
      <c r="F22" s="1435">
        <v>1.992753364913398E-2</v>
      </c>
      <c r="G22" s="1435">
        <v>1.2477452290468203E-2</v>
      </c>
      <c r="H22" s="1435">
        <v>5.4862897427704102E-2</v>
      </c>
      <c r="I22" s="1436">
        <v>2.046991904413191E-2</v>
      </c>
      <c r="L22" s="1402"/>
      <c r="M22" s="1402"/>
      <c r="N22" s="1402"/>
      <c r="O22" s="1402"/>
      <c r="P22" s="1402"/>
      <c r="Q22" s="1402"/>
      <c r="R22" s="1402"/>
      <c r="S22" s="1402"/>
      <c r="T22" s="1402"/>
      <c r="U22" s="1402"/>
      <c r="V22" s="1402"/>
      <c r="W22" s="1402"/>
      <c r="X22" s="1402"/>
      <c r="Y22" s="1402"/>
      <c r="Z22" s="1402"/>
      <c r="AA22" s="1402"/>
      <c r="AB22" s="1402"/>
      <c r="AC22" s="1402"/>
      <c r="AD22" s="1402"/>
      <c r="AE22" s="1402"/>
      <c r="AF22" s="1402"/>
      <c r="AG22" s="1402"/>
      <c r="AH22" s="1402"/>
      <c r="AI22" s="1402"/>
      <c r="AJ22" s="1402"/>
      <c r="AK22" s="1402"/>
      <c r="AL22" s="1402"/>
      <c r="AM22" s="1402"/>
      <c r="AN22" s="1402"/>
      <c r="AO22" s="1402"/>
      <c r="AP22" s="1402"/>
      <c r="AQ22" s="1402"/>
      <c r="AR22" s="1402"/>
      <c r="AS22" s="1402"/>
      <c r="AT22" s="1402"/>
      <c r="AU22" s="1402"/>
      <c r="AV22" s="1402"/>
      <c r="AW22" s="1402"/>
      <c r="AX22" s="1402"/>
      <c r="AY22" s="1402"/>
      <c r="AZ22" s="1402"/>
      <c r="BA22" s="1402"/>
      <c r="BB22" s="1402"/>
      <c r="BC22" s="1402"/>
      <c r="BD22" s="1402"/>
      <c r="BE22" s="1402"/>
      <c r="BF22" s="1402"/>
      <c r="BG22" s="1402"/>
      <c r="BH22" s="1402"/>
      <c r="BI22" s="1402"/>
      <c r="BJ22" s="1402"/>
      <c r="BK22" s="1402"/>
      <c r="BL22" s="1402"/>
      <c r="BM22" s="1402"/>
      <c r="BN22" s="1402"/>
      <c r="BO22" s="1402"/>
      <c r="BP22" s="1402"/>
      <c r="BQ22" s="1402"/>
      <c r="BR22" s="1402"/>
      <c r="BS22" s="1402"/>
      <c r="BT22" s="1402"/>
      <c r="BU22" s="1402"/>
      <c r="BV22" s="1402"/>
      <c r="BW22" s="1402"/>
      <c r="BX22" s="1402"/>
      <c r="BY22" s="1402"/>
      <c r="BZ22" s="1402"/>
      <c r="CA22" s="1402"/>
      <c r="CB22" s="1402"/>
      <c r="CC22" s="1402"/>
      <c r="CD22" s="1402"/>
      <c r="CE22" s="1402"/>
      <c r="CF22" s="1402"/>
      <c r="CG22" s="1402"/>
      <c r="CH22" s="1402"/>
      <c r="CI22" s="1402"/>
      <c r="CJ22" s="1402"/>
      <c r="CK22" s="1402"/>
      <c r="CL22" s="1402"/>
      <c r="CM22" s="1402"/>
      <c r="CN22" s="1402"/>
      <c r="CO22" s="1402"/>
      <c r="CP22" s="1402"/>
      <c r="CQ22" s="1402"/>
      <c r="CR22" s="1402"/>
      <c r="CS22" s="1402"/>
      <c r="CT22" s="1402"/>
      <c r="CU22" s="1402"/>
      <c r="CV22" s="1402"/>
      <c r="CW22" s="1402"/>
      <c r="CX22" s="1402"/>
      <c r="CY22" s="1402"/>
      <c r="CZ22" s="1402"/>
      <c r="DA22" s="1402"/>
      <c r="DB22" s="1402"/>
      <c r="DC22" s="1402"/>
      <c r="DD22" s="1402"/>
      <c r="DE22" s="1402"/>
      <c r="DF22" s="1402"/>
      <c r="DG22" s="1402"/>
      <c r="DH22" s="1402"/>
      <c r="DI22" s="1402"/>
      <c r="DJ22" s="1402"/>
      <c r="DK22" s="1402"/>
      <c r="DL22" s="1402"/>
      <c r="DM22" s="1402"/>
      <c r="DN22" s="1402"/>
      <c r="DO22" s="1402"/>
      <c r="DP22" s="1402"/>
      <c r="DQ22" s="1402"/>
      <c r="DR22" s="1402"/>
      <c r="DS22" s="1402"/>
      <c r="DT22" s="1402"/>
      <c r="DU22" s="1402"/>
      <c r="DV22" s="1402"/>
      <c r="DW22" s="1402"/>
      <c r="DX22" s="1402"/>
      <c r="DY22" s="1402"/>
      <c r="DZ22" s="1402"/>
      <c r="EA22" s="1402"/>
      <c r="EB22" s="1402"/>
      <c r="EC22" s="1402"/>
      <c r="ED22" s="1402"/>
      <c r="EE22" s="1402"/>
      <c r="EF22" s="1402"/>
      <c r="EG22" s="1402"/>
      <c r="EH22" s="1402"/>
      <c r="EI22" s="1402"/>
      <c r="EJ22" s="1402"/>
      <c r="EK22" s="1402"/>
      <c r="EL22" s="1402"/>
      <c r="EM22" s="1402"/>
      <c r="EN22" s="1402"/>
      <c r="EO22" s="1402"/>
      <c r="EP22" s="1402"/>
      <c r="EQ22" s="1402"/>
      <c r="ER22" s="1402"/>
      <c r="ES22" s="1402"/>
      <c r="ET22" s="1402"/>
      <c r="EU22" s="1402"/>
      <c r="EV22" s="1402"/>
      <c r="EW22" s="1402"/>
      <c r="EX22" s="1402"/>
      <c r="EY22" s="1402"/>
      <c r="EZ22" s="1402"/>
      <c r="FA22" s="1402"/>
      <c r="FB22" s="1402"/>
      <c r="FC22" s="1402"/>
      <c r="FD22" s="1402"/>
      <c r="FE22" s="1402"/>
      <c r="FF22" s="1402"/>
      <c r="FG22" s="1402"/>
      <c r="FH22" s="1402"/>
      <c r="FI22" s="1402"/>
      <c r="FJ22" s="1402"/>
      <c r="FK22" s="1402"/>
      <c r="FL22" s="1402"/>
      <c r="FM22" s="1402"/>
      <c r="FN22" s="1402"/>
      <c r="FO22" s="1402"/>
      <c r="FP22" s="1402"/>
      <c r="FQ22" s="1402"/>
      <c r="FR22" s="1402"/>
      <c r="FS22" s="1402"/>
      <c r="FT22" s="1402"/>
      <c r="FU22" s="1402"/>
      <c r="FV22" s="1402"/>
      <c r="FW22" s="1402"/>
      <c r="FX22" s="1402"/>
      <c r="FY22" s="1402"/>
      <c r="FZ22" s="1402"/>
      <c r="GA22" s="1402"/>
      <c r="GB22" s="1402"/>
      <c r="GC22" s="1402"/>
      <c r="GD22" s="1402"/>
      <c r="GE22" s="1402"/>
      <c r="GF22" s="1402"/>
      <c r="GG22" s="1402"/>
      <c r="GH22" s="1402"/>
      <c r="GI22" s="1402"/>
      <c r="GJ22" s="1402"/>
      <c r="GK22" s="1402"/>
      <c r="GL22" s="1402"/>
      <c r="GM22" s="1402"/>
      <c r="GN22" s="1402"/>
      <c r="GO22" s="1402"/>
      <c r="GP22" s="1402"/>
      <c r="GQ22" s="1402"/>
      <c r="GR22" s="1402"/>
      <c r="GS22" s="1402"/>
      <c r="GT22" s="1402"/>
      <c r="GU22" s="1402"/>
      <c r="GV22" s="1402"/>
      <c r="GW22" s="1402"/>
      <c r="GX22" s="1402"/>
      <c r="GY22" s="1402"/>
      <c r="GZ22" s="1402"/>
      <c r="HA22" s="1402"/>
      <c r="HB22" s="1402"/>
      <c r="HC22" s="1402"/>
      <c r="HD22" s="1402"/>
      <c r="HE22" s="1402"/>
      <c r="HF22" s="1402"/>
      <c r="HG22" s="1402"/>
      <c r="HH22" s="1402"/>
      <c r="HI22" s="1402"/>
      <c r="HJ22" s="1402"/>
      <c r="HK22" s="1402"/>
      <c r="HL22" s="1402"/>
      <c r="HM22" s="1402"/>
      <c r="HN22" s="1402"/>
      <c r="HO22" s="1402"/>
      <c r="HP22" s="1402"/>
      <c r="HQ22" s="1402"/>
      <c r="HR22" s="1402"/>
      <c r="HS22" s="1402"/>
      <c r="HT22" s="1402"/>
      <c r="HU22" s="1402"/>
      <c r="HV22" s="1402"/>
      <c r="HW22" s="1402"/>
      <c r="HX22" s="1402"/>
      <c r="HY22" s="1402"/>
      <c r="HZ22" s="1402"/>
      <c r="IA22" s="1402"/>
      <c r="IB22" s="1402"/>
      <c r="IC22" s="1402"/>
      <c r="ID22" s="1402"/>
      <c r="IE22" s="1402"/>
      <c r="IF22" s="1402"/>
      <c r="IG22" s="1402"/>
      <c r="IH22" s="1402"/>
      <c r="II22" s="1402"/>
      <c r="IJ22" s="1402"/>
      <c r="IK22" s="1402"/>
      <c r="IL22" s="1402"/>
      <c r="IM22" s="1402"/>
      <c r="IN22" s="1402"/>
      <c r="IO22" s="1402"/>
      <c r="IP22" s="1402"/>
      <c r="IQ22" s="1402"/>
      <c r="IR22" s="1402"/>
      <c r="IS22" s="1402"/>
      <c r="IT22" s="1402"/>
      <c r="IU22" s="1402"/>
      <c r="IV22" s="1402"/>
    </row>
    <row r="23" spans="1:256" s="1286" customFormat="1" ht="51">
      <c r="A23" s="2285" t="s">
        <v>644</v>
      </c>
      <c r="B23" s="1430" t="s">
        <v>642</v>
      </c>
      <c r="C23" s="1432">
        <v>0.1609117128362626</v>
      </c>
      <c r="D23" s="1420">
        <v>0.15903184001774817</v>
      </c>
      <c r="E23" s="1420">
        <v>0.16255962091258749</v>
      </c>
      <c r="F23" s="1420">
        <v>0.16222288420823686</v>
      </c>
      <c r="G23" s="1420">
        <v>0.16312316739838151</v>
      </c>
      <c r="H23" s="1420">
        <v>0.16308422620410279</v>
      </c>
      <c r="I23" s="1421">
        <v>0.15507102132090234</v>
      </c>
      <c r="L23" s="1414"/>
      <c r="M23" s="1402"/>
      <c r="N23" s="1402"/>
      <c r="O23" s="1402"/>
      <c r="P23" s="1402"/>
      <c r="Q23" s="1402"/>
      <c r="R23" s="1402"/>
      <c r="S23" s="1402"/>
      <c r="T23" s="1402"/>
      <c r="U23" s="1402"/>
      <c r="V23" s="1402"/>
      <c r="W23" s="1402"/>
      <c r="X23" s="1402"/>
      <c r="Y23" s="1402"/>
      <c r="Z23" s="1402"/>
      <c r="AA23" s="1402"/>
      <c r="AB23" s="1402"/>
      <c r="AC23" s="1402"/>
      <c r="AD23" s="1402"/>
      <c r="AE23" s="1402"/>
      <c r="AF23" s="1402"/>
      <c r="AG23" s="1402"/>
      <c r="AH23" s="1402"/>
      <c r="AI23" s="1402"/>
      <c r="AJ23" s="1402"/>
      <c r="AK23" s="1402"/>
      <c r="AL23" s="1402"/>
      <c r="AM23" s="1402"/>
      <c r="AN23" s="1402"/>
      <c r="AO23" s="1402"/>
      <c r="AP23" s="1402"/>
      <c r="AQ23" s="1402"/>
      <c r="AR23" s="1402"/>
      <c r="AS23" s="1402"/>
      <c r="AT23" s="1402"/>
      <c r="AU23" s="1402"/>
      <c r="AV23" s="1402"/>
      <c r="AW23" s="1402"/>
      <c r="AX23" s="1402"/>
      <c r="AY23" s="1402"/>
      <c r="AZ23" s="1402"/>
      <c r="BA23" s="1402"/>
      <c r="BB23" s="1402"/>
      <c r="BC23" s="1402"/>
      <c r="BD23" s="1402"/>
      <c r="BE23" s="1402"/>
      <c r="BF23" s="1402"/>
      <c r="BG23" s="1402"/>
      <c r="BH23" s="1402"/>
      <c r="BI23" s="1402"/>
      <c r="BJ23" s="1402"/>
      <c r="BK23" s="1402"/>
      <c r="BL23" s="1402"/>
      <c r="BM23" s="1402"/>
      <c r="BN23" s="1402"/>
      <c r="BO23" s="1402"/>
      <c r="BP23" s="1402"/>
      <c r="BQ23" s="1402"/>
      <c r="BR23" s="1402"/>
      <c r="BS23" s="1402"/>
      <c r="BT23" s="1402"/>
      <c r="BU23" s="1402"/>
      <c r="BV23" s="1402"/>
      <c r="BW23" s="1402"/>
      <c r="BX23" s="1402"/>
      <c r="BY23" s="1402"/>
      <c r="BZ23" s="1402"/>
      <c r="CA23" s="1402"/>
      <c r="CB23" s="1402"/>
      <c r="CC23" s="1402"/>
      <c r="CD23" s="1402"/>
      <c r="CE23" s="1402"/>
      <c r="CF23" s="1402"/>
      <c r="CG23" s="1402"/>
      <c r="CH23" s="1402"/>
      <c r="CI23" s="1402"/>
      <c r="CJ23" s="1402"/>
      <c r="CK23" s="1402"/>
      <c r="CL23" s="1402"/>
      <c r="CM23" s="1402"/>
      <c r="CN23" s="1402"/>
      <c r="CO23" s="1402"/>
      <c r="CP23" s="1402"/>
      <c r="CQ23" s="1402"/>
      <c r="CR23" s="1402"/>
      <c r="CS23" s="1402"/>
      <c r="CT23" s="1402"/>
      <c r="CU23" s="1402"/>
      <c r="CV23" s="1402"/>
      <c r="CW23" s="1402"/>
      <c r="CX23" s="1402"/>
      <c r="CY23" s="1402"/>
      <c r="CZ23" s="1402"/>
      <c r="DA23" s="1402"/>
      <c r="DB23" s="1402"/>
      <c r="DC23" s="1402"/>
      <c r="DD23" s="1402"/>
      <c r="DE23" s="1402"/>
      <c r="DF23" s="1402"/>
      <c r="DG23" s="1402"/>
      <c r="DH23" s="1402"/>
      <c r="DI23" s="1402"/>
      <c r="DJ23" s="1402"/>
      <c r="DK23" s="1402"/>
      <c r="DL23" s="1402"/>
      <c r="DM23" s="1402"/>
      <c r="DN23" s="1402"/>
      <c r="DO23" s="1402"/>
      <c r="DP23" s="1402"/>
      <c r="DQ23" s="1402"/>
      <c r="DR23" s="1402"/>
      <c r="DS23" s="1402"/>
      <c r="DT23" s="1402"/>
      <c r="DU23" s="1402"/>
      <c r="DV23" s="1402"/>
      <c r="DW23" s="1402"/>
      <c r="DX23" s="1402"/>
      <c r="DY23" s="1402"/>
      <c r="DZ23" s="1402"/>
      <c r="EA23" s="1402"/>
      <c r="EB23" s="1402"/>
      <c r="EC23" s="1402"/>
      <c r="ED23" s="1402"/>
      <c r="EE23" s="1402"/>
      <c r="EF23" s="1402"/>
      <c r="EG23" s="1402"/>
      <c r="EH23" s="1402"/>
      <c r="EI23" s="1402"/>
      <c r="EJ23" s="1402"/>
      <c r="EK23" s="1402"/>
      <c r="EL23" s="1402"/>
      <c r="EM23" s="1402"/>
      <c r="EN23" s="1402"/>
      <c r="EO23" s="1402"/>
      <c r="EP23" s="1402"/>
      <c r="EQ23" s="1402"/>
      <c r="ER23" s="1402"/>
      <c r="ES23" s="1402"/>
      <c r="ET23" s="1402"/>
      <c r="EU23" s="1402"/>
      <c r="EV23" s="1402"/>
      <c r="EW23" s="1402"/>
      <c r="EX23" s="1402"/>
      <c r="EY23" s="1402"/>
      <c r="EZ23" s="1402"/>
      <c r="FA23" s="1402"/>
      <c r="FB23" s="1402"/>
      <c r="FC23" s="1402"/>
      <c r="FD23" s="1402"/>
      <c r="FE23" s="1402"/>
      <c r="FF23" s="1402"/>
      <c r="FG23" s="1402"/>
      <c r="FH23" s="1402"/>
      <c r="FI23" s="1402"/>
      <c r="FJ23" s="1402"/>
      <c r="FK23" s="1402"/>
      <c r="FL23" s="1402"/>
      <c r="FM23" s="1402"/>
      <c r="FN23" s="1402"/>
      <c r="FO23" s="1402"/>
      <c r="FP23" s="1402"/>
      <c r="FQ23" s="1402"/>
      <c r="FR23" s="1402"/>
      <c r="FS23" s="1402"/>
      <c r="FT23" s="1402"/>
      <c r="FU23" s="1402"/>
      <c r="FV23" s="1402"/>
      <c r="FW23" s="1402"/>
      <c r="FX23" s="1402"/>
      <c r="FY23" s="1402"/>
      <c r="FZ23" s="1402"/>
      <c r="GA23" s="1402"/>
      <c r="GB23" s="1402"/>
      <c r="GC23" s="1402"/>
      <c r="GD23" s="1402"/>
      <c r="GE23" s="1402"/>
      <c r="GF23" s="1402"/>
      <c r="GG23" s="1402"/>
      <c r="GH23" s="1402"/>
      <c r="GI23" s="1402"/>
      <c r="GJ23" s="1402"/>
      <c r="GK23" s="1402"/>
      <c r="GL23" s="1402"/>
      <c r="GM23" s="1402"/>
      <c r="GN23" s="1402"/>
      <c r="GO23" s="1402"/>
      <c r="GP23" s="1402"/>
      <c r="GQ23" s="1402"/>
      <c r="GR23" s="1402"/>
      <c r="GS23" s="1402"/>
      <c r="GT23" s="1402"/>
      <c r="GU23" s="1402"/>
      <c r="GV23" s="1402"/>
      <c r="GW23" s="1402"/>
      <c r="GX23" s="1402"/>
      <c r="GY23" s="1402"/>
      <c r="GZ23" s="1402"/>
      <c r="HA23" s="1402"/>
      <c r="HB23" s="1402"/>
      <c r="HC23" s="1402"/>
      <c r="HD23" s="1402"/>
      <c r="HE23" s="1402"/>
      <c r="HF23" s="1402"/>
      <c r="HG23" s="1402"/>
      <c r="HH23" s="1402"/>
      <c r="HI23" s="1402"/>
      <c r="HJ23" s="1402"/>
      <c r="HK23" s="1402"/>
      <c r="HL23" s="1402"/>
      <c r="HM23" s="1402"/>
      <c r="HN23" s="1402"/>
      <c r="HO23" s="1402"/>
      <c r="HP23" s="1402"/>
      <c r="HQ23" s="1402"/>
      <c r="HR23" s="1402"/>
      <c r="HS23" s="1402"/>
      <c r="HT23" s="1402"/>
      <c r="HU23" s="1402"/>
      <c r="HV23" s="1402"/>
      <c r="HW23" s="1402"/>
      <c r="HX23" s="1402"/>
      <c r="HY23" s="1402"/>
      <c r="HZ23" s="1402"/>
      <c r="IA23" s="1402"/>
      <c r="IB23" s="1402"/>
      <c r="IC23" s="1402"/>
      <c r="ID23" s="1402"/>
      <c r="IE23" s="1402"/>
      <c r="IF23" s="1402"/>
      <c r="IG23" s="1402"/>
      <c r="IH23" s="1402"/>
      <c r="II23" s="1402"/>
      <c r="IJ23" s="1402"/>
      <c r="IK23" s="1402"/>
      <c r="IL23" s="1402"/>
      <c r="IM23" s="1402"/>
      <c r="IN23" s="1402"/>
      <c r="IO23" s="1402"/>
      <c r="IP23" s="1402"/>
      <c r="IQ23" s="1402"/>
      <c r="IR23" s="1402"/>
      <c r="IS23" s="1402"/>
      <c r="IT23" s="1402"/>
      <c r="IU23" s="1402"/>
      <c r="IV23" s="1402"/>
    </row>
    <row r="24" spans="1:256" s="1286" customFormat="1" ht="38.25">
      <c r="A24" s="2286"/>
      <c r="B24" s="1431" t="s">
        <v>643</v>
      </c>
      <c r="C24" s="1437">
        <v>6.4129533971990699E-2</v>
      </c>
      <c r="D24" s="1423">
        <v>7.7668896758371769E-2</v>
      </c>
      <c r="E24" s="1423">
        <v>6.8395551102839916E-2</v>
      </c>
      <c r="F24" s="1423">
        <v>7.1238539654651531E-2</v>
      </c>
      <c r="G24" s="1423">
        <v>5.8410177191037159E-2</v>
      </c>
      <c r="H24" s="1423">
        <v>0.12404375199712414</v>
      </c>
      <c r="I24" s="1424">
        <v>7.3538759963869771E-2</v>
      </c>
      <c r="K24" s="1438"/>
      <c r="L24" s="1438"/>
      <c r="M24" s="1438"/>
      <c r="N24" s="1438"/>
      <c r="O24" s="1438"/>
      <c r="P24" s="1438"/>
      <c r="Q24" s="1438"/>
      <c r="R24" s="1438"/>
      <c r="S24" s="1438"/>
      <c r="T24" s="1402"/>
      <c r="U24" s="1402"/>
      <c r="V24" s="1402"/>
      <c r="W24" s="1402"/>
      <c r="X24" s="1402"/>
      <c r="Y24" s="1402"/>
      <c r="Z24" s="1402"/>
      <c r="AA24" s="1402"/>
      <c r="AB24" s="1402"/>
      <c r="AC24" s="1402"/>
      <c r="AD24" s="1402"/>
      <c r="AE24" s="1402"/>
      <c r="AF24" s="1402"/>
      <c r="AG24" s="1402"/>
      <c r="AH24" s="1402"/>
      <c r="AI24" s="1402"/>
      <c r="AJ24" s="1402"/>
      <c r="AK24" s="1402"/>
      <c r="AL24" s="1402"/>
      <c r="AM24" s="1402"/>
      <c r="AN24" s="1402"/>
      <c r="AO24" s="1402"/>
      <c r="AP24" s="1402"/>
      <c r="AQ24" s="1402"/>
      <c r="AR24" s="1402"/>
      <c r="AS24" s="1402"/>
      <c r="AT24" s="1402"/>
      <c r="AU24" s="1402"/>
      <c r="AV24" s="1402"/>
      <c r="AW24" s="1402"/>
      <c r="AX24" s="1402"/>
      <c r="AY24" s="1402"/>
      <c r="AZ24" s="1402"/>
      <c r="BA24" s="1402"/>
      <c r="BB24" s="1402"/>
      <c r="BC24" s="1402"/>
      <c r="BD24" s="1402"/>
      <c r="BE24" s="1402"/>
      <c r="BF24" s="1402"/>
      <c r="BG24" s="1402"/>
      <c r="BH24" s="1402"/>
      <c r="BI24" s="1402"/>
      <c r="BJ24" s="1402"/>
      <c r="BK24" s="1402"/>
      <c r="BL24" s="1402"/>
      <c r="BM24" s="1402"/>
      <c r="BN24" s="1402"/>
      <c r="BO24" s="1402"/>
      <c r="BP24" s="1402"/>
      <c r="BQ24" s="1402"/>
      <c r="BR24" s="1402"/>
      <c r="BS24" s="1402"/>
      <c r="BT24" s="1402"/>
      <c r="BU24" s="1402"/>
      <c r="BV24" s="1402"/>
      <c r="BW24" s="1402"/>
      <c r="BX24" s="1402"/>
      <c r="BY24" s="1402"/>
      <c r="BZ24" s="1402"/>
      <c r="CA24" s="1402"/>
      <c r="CB24" s="1402"/>
      <c r="CC24" s="1402"/>
      <c r="CD24" s="1402"/>
      <c r="CE24" s="1402"/>
      <c r="CF24" s="1402"/>
      <c r="CG24" s="1402"/>
      <c r="CH24" s="1402"/>
      <c r="CI24" s="1402"/>
      <c r="CJ24" s="1402"/>
      <c r="CK24" s="1402"/>
      <c r="CL24" s="1402"/>
      <c r="CM24" s="1402"/>
      <c r="CN24" s="1402"/>
      <c r="CO24" s="1402"/>
      <c r="CP24" s="1402"/>
      <c r="CQ24" s="1402"/>
      <c r="CR24" s="1402"/>
      <c r="CS24" s="1402"/>
      <c r="CT24" s="1402"/>
      <c r="CU24" s="1402"/>
      <c r="CV24" s="1402"/>
      <c r="CW24" s="1402"/>
      <c r="CX24" s="1402"/>
      <c r="CY24" s="1402"/>
      <c r="CZ24" s="1402"/>
      <c r="DA24" s="1402"/>
      <c r="DB24" s="1402"/>
      <c r="DC24" s="1402"/>
      <c r="DD24" s="1402"/>
      <c r="DE24" s="1402"/>
      <c r="DF24" s="1402"/>
      <c r="DG24" s="1402"/>
      <c r="DH24" s="1402"/>
      <c r="DI24" s="1402"/>
      <c r="DJ24" s="1402"/>
      <c r="DK24" s="1402"/>
      <c r="DL24" s="1402"/>
      <c r="DM24" s="1402"/>
      <c r="DN24" s="1402"/>
      <c r="DO24" s="1402"/>
      <c r="DP24" s="1402"/>
      <c r="DQ24" s="1402"/>
      <c r="DR24" s="1402"/>
      <c r="DS24" s="1402"/>
      <c r="DT24" s="1402"/>
      <c r="DU24" s="1402"/>
      <c r="DV24" s="1402"/>
      <c r="DW24" s="1402"/>
      <c r="DX24" s="1402"/>
      <c r="DY24" s="1402"/>
      <c r="DZ24" s="1402"/>
      <c r="EA24" s="1402"/>
      <c r="EB24" s="1402"/>
      <c r="EC24" s="1402"/>
      <c r="ED24" s="1402"/>
      <c r="EE24" s="1402"/>
      <c r="EF24" s="1402"/>
      <c r="EG24" s="1402"/>
      <c r="EH24" s="1402"/>
      <c r="EI24" s="1402"/>
      <c r="EJ24" s="1402"/>
      <c r="EK24" s="1402"/>
      <c r="EL24" s="1402"/>
      <c r="EM24" s="1402"/>
      <c r="EN24" s="1402"/>
      <c r="EO24" s="1402"/>
      <c r="EP24" s="1402"/>
      <c r="EQ24" s="1402"/>
      <c r="ER24" s="1402"/>
      <c r="ES24" s="1402"/>
      <c r="ET24" s="1402"/>
      <c r="EU24" s="1402"/>
      <c r="EV24" s="1402"/>
      <c r="EW24" s="1402"/>
      <c r="EX24" s="1402"/>
      <c r="EY24" s="1402"/>
      <c r="EZ24" s="1402"/>
      <c r="FA24" s="1402"/>
      <c r="FB24" s="1402"/>
      <c r="FC24" s="1402"/>
      <c r="FD24" s="1402"/>
      <c r="FE24" s="1402"/>
      <c r="FF24" s="1402"/>
      <c r="FG24" s="1402"/>
      <c r="FH24" s="1402"/>
      <c r="FI24" s="1402"/>
      <c r="FJ24" s="1402"/>
      <c r="FK24" s="1402"/>
      <c r="FL24" s="1402"/>
      <c r="FM24" s="1402"/>
      <c r="FN24" s="1402"/>
      <c r="FO24" s="1402"/>
      <c r="FP24" s="1402"/>
      <c r="FQ24" s="1402"/>
      <c r="FR24" s="1402"/>
      <c r="FS24" s="1402"/>
      <c r="FT24" s="1402"/>
      <c r="FU24" s="1402"/>
      <c r="FV24" s="1402"/>
      <c r="FW24" s="1402"/>
      <c r="FX24" s="1402"/>
      <c r="FY24" s="1402"/>
      <c r="FZ24" s="1402"/>
      <c r="GA24" s="1402"/>
      <c r="GB24" s="1402"/>
      <c r="GC24" s="1402"/>
      <c r="GD24" s="1402"/>
      <c r="GE24" s="1402"/>
      <c r="GF24" s="1402"/>
      <c r="GG24" s="1402"/>
      <c r="GH24" s="1402"/>
      <c r="GI24" s="1402"/>
      <c r="GJ24" s="1402"/>
      <c r="GK24" s="1402"/>
      <c r="GL24" s="1402"/>
      <c r="GM24" s="1402"/>
      <c r="GN24" s="1402"/>
      <c r="GO24" s="1402"/>
      <c r="GP24" s="1402"/>
      <c r="GQ24" s="1402"/>
      <c r="GR24" s="1402"/>
      <c r="GS24" s="1402"/>
      <c r="GT24" s="1402"/>
      <c r="GU24" s="1402"/>
      <c r="GV24" s="1402"/>
      <c r="GW24" s="1402"/>
      <c r="GX24" s="1402"/>
      <c r="GY24" s="1402"/>
      <c r="GZ24" s="1402"/>
      <c r="HA24" s="1402"/>
      <c r="HB24" s="1402"/>
      <c r="HC24" s="1402"/>
      <c r="HD24" s="1402"/>
      <c r="HE24" s="1402"/>
      <c r="HF24" s="1402"/>
      <c r="HG24" s="1402"/>
      <c r="HH24" s="1402"/>
      <c r="HI24" s="1402"/>
      <c r="HJ24" s="1402"/>
      <c r="HK24" s="1402"/>
      <c r="HL24" s="1402"/>
      <c r="HM24" s="1402"/>
      <c r="HN24" s="1402"/>
      <c r="HO24" s="1402"/>
      <c r="HP24" s="1402"/>
      <c r="HQ24" s="1402"/>
      <c r="HR24" s="1402"/>
      <c r="HS24" s="1402"/>
      <c r="HT24" s="1402"/>
      <c r="HU24" s="1402"/>
      <c r="HV24" s="1402"/>
      <c r="HW24" s="1402"/>
      <c r="HX24" s="1402"/>
      <c r="HY24" s="1402"/>
      <c r="HZ24" s="1402"/>
      <c r="IA24" s="1402"/>
      <c r="IB24" s="1402"/>
      <c r="IC24" s="1402"/>
      <c r="ID24" s="1402"/>
      <c r="IE24" s="1402"/>
      <c r="IF24" s="1402"/>
      <c r="IG24" s="1402"/>
      <c r="IH24" s="1402"/>
      <c r="II24" s="1402"/>
      <c r="IJ24" s="1402"/>
      <c r="IK24" s="1402"/>
      <c r="IL24" s="1402"/>
      <c r="IM24" s="1402"/>
      <c r="IN24" s="1402"/>
      <c r="IO24" s="1402"/>
      <c r="IP24" s="1402"/>
      <c r="IQ24" s="1402"/>
      <c r="IR24" s="1402"/>
      <c r="IS24" s="1402"/>
      <c r="IT24" s="1402"/>
      <c r="IU24" s="1402"/>
      <c r="IV24" s="1402"/>
    </row>
    <row r="25" spans="1:256" s="1286" customFormat="1" ht="26.25" thickBot="1">
      <c r="A25" s="2302"/>
      <c r="B25" s="1433" t="s">
        <v>583</v>
      </c>
      <c r="C25" s="1434">
        <v>3.1015481157326243E-2</v>
      </c>
      <c r="D25" s="1435">
        <v>4.002257335360155E-2</v>
      </c>
      <c r="E25" s="1435">
        <v>3.8933916962808221E-2</v>
      </c>
      <c r="F25" s="1435">
        <v>3.6532870388446624E-2</v>
      </c>
      <c r="G25" s="1435">
        <v>3.6123638686425361E-2</v>
      </c>
      <c r="H25" s="1435">
        <v>7.2852390345896106E-2</v>
      </c>
      <c r="I25" s="1436">
        <v>3.7903338176459488E-2</v>
      </c>
      <c r="K25" s="1438"/>
      <c r="L25" s="1438"/>
      <c r="M25" s="1439"/>
      <c r="N25" s="1438"/>
      <c r="O25" s="1439"/>
      <c r="P25" s="1438"/>
      <c r="Q25" s="1438"/>
      <c r="R25" s="1438"/>
      <c r="S25" s="1438"/>
      <c r="T25" s="1402"/>
      <c r="U25" s="1402"/>
      <c r="V25" s="1402"/>
      <c r="W25" s="1402"/>
      <c r="X25" s="1402"/>
      <c r="Y25" s="1402"/>
      <c r="Z25" s="1402"/>
      <c r="AA25" s="1402"/>
      <c r="AB25" s="1402"/>
      <c r="AC25" s="1402"/>
      <c r="AD25" s="1402"/>
      <c r="AE25" s="1402"/>
      <c r="AF25" s="1402"/>
      <c r="AG25" s="1402"/>
      <c r="AH25" s="1402"/>
      <c r="AI25" s="1402"/>
      <c r="AJ25" s="1402"/>
      <c r="AK25" s="1402"/>
      <c r="AL25" s="1402"/>
      <c r="AM25" s="1402"/>
      <c r="AN25" s="1402"/>
      <c r="AO25" s="1402"/>
      <c r="AP25" s="1402"/>
      <c r="AQ25" s="1402"/>
      <c r="AR25" s="1402"/>
      <c r="AS25" s="1402"/>
      <c r="AT25" s="1402"/>
      <c r="AU25" s="1402"/>
      <c r="AV25" s="1402"/>
      <c r="AW25" s="1402"/>
      <c r="AX25" s="1402"/>
      <c r="AY25" s="1402"/>
      <c r="AZ25" s="1402"/>
      <c r="BA25" s="1402"/>
      <c r="BB25" s="1402"/>
      <c r="BC25" s="1402"/>
      <c r="BD25" s="1402"/>
      <c r="BE25" s="1402"/>
      <c r="BF25" s="1402"/>
      <c r="BG25" s="1402"/>
      <c r="BH25" s="1402"/>
      <c r="BI25" s="1402"/>
      <c r="BJ25" s="1402"/>
      <c r="BK25" s="1402"/>
      <c r="BL25" s="1402"/>
      <c r="BM25" s="1402"/>
      <c r="BN25" s="1402"/>
      <c r="BO25" s="1402"/>
      <c r="BP25" s="1402"/>
      <c r="BQ25" s="1402"/>
      <c r="BR25" s="1402"/>
      <c r="BS25" s="1402"/>
      <c r="BT25" s="1402"/>
      <c r="BU25" s="1402"/>
      <c r="BV25" s="1402"/>
      <c r="BW25" s="1402"/>
      <c r="BX25" s="1402"/>
      <c r="BY25" s="1402"/>
      <c r="BZ25" s="1402"/>
      <c r="CA25" s="1402"/>
      <c r="CB25" s="1402"/>
      <c r="CC25" s="1402"/>
      <c r="CD25" s="1402"/>
      <c r="CE25" s="1402"/>
      <c r="CF25" s="1402"/>
      <c r="CG25" s="1402"/>
      <c r="CH25" s="1402"/>
      <c r="CI25" s="1402"/>
      <c r="CJ25" s="1402"/>
      <c r="CK25" s="1402"/>
      <c r="CL25" s="1402"/>
      <c r="CM25" s="1402"/>
      <c r="CN25" s="1402"/>
      <c r="CO25" s="1402"/>
      <c r="CP25" s="1402"/>
      <c r="CQ25" s="1402"/>
      <c r="CR25" s="1402"/>
      <c r="CS25" s="1402"/>
      <c r="CT25" s="1402"/>
      <c r="CU25" s="1402"/>
      <c r="CV25" s="1402"/>
      <c r="CW25" s="1402"/>
      <c r="CX25" s="1402"/>
      <c r="CY25" s="1402"/>
      <c r="CZ25" s="1402"/>
      <c r="DA25" s="1402"/>
      <c r="DB25" s="1402"/>
      <c r="DC25" s="1402"/>
      <c r="DD25" s="1402"/>
      <c r="DE25" s="1402"/>
      <c r="DF25" s="1402"/>
      <c r="DG25" s="1402"/>
      <c r="DH25" s="1402"/>
      <c r="DI25" s="1402"/>
      <c r="DJ25" s="1402"/>
      <c r="DK25" s="1402"/>
      <c r="DL25" s="1402"/>
      <c r="DM25" s="1402"/>
      <c r="DN25" s="1402"/>
      <c r="DO25" s="1402"/>
      <c r="DP25" s="1402"/>
      <c r="DQ25" s="1402"/>
      <c r="DR25" s="1402"/>
      <c r="DS25" s="1402"/>
      <c r="DT25" s="1402"/>
      <c r="DU25" s="1402"/>
      <c r="DV25" s="1402"/>
      <c r="DW25" s="1402"/>
      <c r="DX25" s="1402"/>
      <c r="DY25" s="1402"/>
      <c r="DZ25" s="1402"/>
      <c r="EA25" s="1402"/>
      <c r="EB25" s="1402"/>
      <c r="EC25" s="1402"/>
      <c r="ED25" s="1402"/>
      <c r="EE25" s="1402"/>
      <c r="EF25" s="1402"/>
      <c r="EG25" s="1402"/>
      <c r="EH25" s="1402"/>
      <c r="EI25" s="1402"/>
      <c r="EJ25" s="1402"/>
      <c r="EK25" s="1402"/>
      <c r="EL25" s="1402"/>
      <c r="EM25" s="1402"/>
      <c r="EN25" s="1402"/>
      <c r="EO25" s="1402"/>
      <c r="EP25" s="1402"/>
      <c r="EQ25" s="1402"/>
      <c r="ER25" s="1402"/>
      <c r="ES25" s="1402"/>
      <c r="ET25" s="1402"/>
      <c r="EU25" s="1402"/>
      <c r="EV25" s="1402"/>
      <c r="EW25" s="1402"/>
      <c r="EX25" s="1402"/>
      <c r="EY25" s="1402"/>
      <c r="EZ25" s="1402"/>
      <c r="FA25" s="1402"/>
      <c r="FB25" s="1402"/>
      <c r="FC25" s="1402"/>
      <c r="FD25" s="1402"/>
      <c r="FE25" s="1402"/>
      <c r="FF25" s="1402"/>
      <c r="FG25" s="1402"/>
      <c r="FH25" s="1402"/>
      <c r="FI25" s="1402"/>
      <c r="FJ25" s="1402"/>
      <c r="FK25" s="1402"/>
      <c r="FL25" s="1402"/>
      <c r="FM25" s="1402"/>
      <c r="FN25" s="1402"/>
      <c r="FO25" s="1402"/>
      <c r="FP25" s="1402"/>
      <c r="FQ25" s="1402"/>
      <c r="FR25" s="1402"/>
      <c r="FS25" s="1402"/>
      <c r="FT25" s="1402"/>
      <c r="FU25" s="1402"/>
      <c r="FV25" s="1402"/>
      <c r="FW25" s="1402"/>
      <c r="FX25" s="1402"/>
      <c r="FY25" s="1402"/>
      <c r="FZ25" s="1402"/>
      <c r="GA25" s="1402"/>
      <c r="GB25" s="1402"/>
      <c r="GC25" s="1402"/>
      <c r="GD25" s="1402"/>
      <c r="GE25" s="1402"/>
      <c r="GF25" s="1402"/>
      <c r="GG25" s="1402"/>
      <c r="GH25" s="1402"/>
      <c r="GI25" s="1402"/>
      <c r="GJ25" s="1402"/>
      <c r="GK25" s="1402"/>
      <c r="GL25" s="1402"/>
      <c r="GM25" s="1402"/>
      <c r="GN25" s="1402"/>
      <c r="GO25" s="1402"/>
      <c r="GP25" s="1402"/>
      <c r="GQ25" s="1402"/>
      <c r="GR25" s="1402"/>
      <c r="GS25" s="1402"/>
      <c r="GT25" s="1402"/>
      <c r="GU25" s="1402"/>
      <c r="GV25" s="1402"/>
      <c r="GW25" s="1402"/>
      <c r="GX25" s="1402"/>
      <c r="GY25" s="1402"/>
      <c r="GZ25" s="1402"/>
      <c r="HA25" s="1402"/>
      <c r="HB25" s="1402"/>
      <c r="HC25" s="1402"/>
      <c r="HD25" s="1402"/>
      <c r="HE25" s="1402"/>
      <c r="HF25" s="1402"/>
      <c r="HG25" s="1402"/>
      <c r="HH25" s="1402"/>
      <c r="HI25" s="1402"/>
      <c r="HJ25" s="1402"/>
      <c r="HK25" s="1402"/>
      <c r="HL25" s="1402"/>
      <c r="HM25" s="1402"/>
      <c r="HN25" s="1402"/>
      <c r="HO25" s="1402"/>
      <c r="HP25" s="1402"/>
      <c r="HQ25" s="1402"/>
      <c r="HR25" s="1402"/>
      <c r="HS25" s="1402"/>
      <c r="HT25" s="1402"/>
      <c r="HU25" s="1402"/>
      <c r="HV25" s="1402"/>
      <c r="HW25" s="1402"/>
      <c r="HX25" s="1402"/>
      <c r="HY25" s="1402"/>
      <c r="HZ25" s="1402"/>
      <c r="IA25" s="1402"/>
      <c r="IB25" s="1402"/>
      <c r="IC25" s="1402"/>
      <c r="ID25" s="1402"/>
      <c r="IE25" s="1402"/>
      <c r="IF25" s="1402"/>
      <c r="IG25" s="1402"/>
      <c r="IH25" s="1402"/>
      <c r="II25" s="1402"/>
      <c r="IJ25" s="1402"/>
      <c r="IK25" s="1402"/>
      <c r="IL25" s="1402"/>
      <c r="IM25" s="1402"/>
      <c r="IN25" s="1402"/>
      <c r="IO25" s="1402"/>
      <c r="IP25" s="1402"/>
      <c r="IQ25" s="1402"/>
      <c r="IR25" s="1402"/>
      <c r="IS25" s="1402"/>
      <c r="IT25" s="1402"/>
      <c r="IU25" s="1402"/>
      <c r="IV25" s="1402"/>
    </row>
    <row r="26" spans="1:256" s="1286" customFormat="1" ht="51">
      <c r="A26" s="2290" t="s">
        <v>645</v>
      </c>
      <c r="B26" s="1430" t="s">
        <v>642</v>
      </c>
      <c r="C26" s="1432">
        <v>0.15645883347461245</v>
      </c>
      <c r="D26" s="1420">
        <v>0.15081921501906911</v>
      </c>
      <c r="E26" s="1420">
        <v>0.16140255770358697</v>
      </c>
      <c r="F26" s="1420">
        <v>0.16039234759053519</v>
      </c>
      <c r="G26" s="1420">
        <v>0.16309319716096915</v>
      </c>
      <c r="H26" s="1420">
        <v>0.16297637357813297</v>
      </c>
      <c r="I26" s="1421">
        <v>0.13893675892853166</v>
      </c>
      <c r="L26" s="1402"/>
      <c r="M26" s="1414"/>
      <c r="N26" s="1402"/>
      <c r="O26" s="1402"/>
      <c r="P26" s="1402"/>
      <c r="Q26" s="1402"/>
      <c r="R26" s="1402"/>
      <c r="S26" s="1402"/>
      <c r="T26" s="1402"/>
      <c r="U26" s="1402"/>
      <c r="V26" s="1402"/>
      <c r="W26" s="1402"/>
      <c r="X26" s="1402"/>
      <c r="Y26" s="1402"/>
      <c r="Z26" s="1402"/>
      <c r="AA26" s="1402"/>
      <c r="AB26" s="1402"/>
      <c r="AC26" s="1402"/>
      <c r="AD26" s="1402"/>
      <c r="AE26" s="1402"/>
      <c r="AF26" s="1402"/>
      <c r="AG26" s="1402"/>
      <c r="AH26" s="1402"/>
      <c r="AI26" s="1402"/>
      <c r="AJ26" s="1402"/>
      <c r="AK26" s="1402"/>
      <c r="AL26" s="1402"/>
      <c r="AM26" s="1402"/>
      <c r="AN26" s="1402"/>
      <c r="AO26" s="1402"/>
      <c r="AP26" s="1402"/>
      <c r="AQ26" s="1402"/>
      <c r="AR26" s="1402"/>
      <c r="AS26" s="1402"/>
      <c r="AT26" s="1402"/>
      <c r="AU26" s="1402"/>
      <c r="AV26" s="1402"/>
      <c r="AW26" s="1402"/>
      <c r="AX26" s="1402"/>
      <c r="AY26" s="1402"/>
      <c r="AZ26" s="1402"/>
      <c r="BA26" s="1402"/>
      <c r="BB26" s="1402"/>
      <c r="BC26" s="1402"/>
      <c r="BD26" s="1402"/>
      <c r="BE26" s="1402"/>
      <c r="BF26" s="1402"/>
      <c r="BG26" s="1402"/>
      <c r="BH26" s="1402"/>
      <c r="BI26" s="1402"/>
      <c r="BJ26" s="1402"/>
      <c r="BK26" s="1402"/>
      <c r="BL26" s="1402"/>
      <c r="BM26" s="1402"/>
      <c r="BN26" s="1402"/>
      <c r="BO26" s="1402"/>
      <c r="BP26" s="1402"/>
      <c r="BQ26" s="1402"/>
      <c r="BR26" s="1402"/>
      <c r="BS26" s="1402"/>
      <c r="BT26" s="1402"/>
      <c r="BU26" s="1402"/>
      <c r="BV26" s="1402"/>
      <c r="BW26" s="1402"/>
      <c r="BX26" s="1402"/>
      <c r="BY26" s="1402"/>
      <c r="BZ26" s="1402"/>
      <c r="CA26" s="1402"/>
      <c r="CB26" s="1402"/>
      <c r="CC26" s="1402"/>
      <c r="CD26" s="1402"/>
      <c r="CE26" s="1402"/>
      <c r="CF26" s="1402"/>
      <c r="CG26" s="1402"/>
      <c r="CH26" s="1402"/>
      <c r="CI26" s="1402"/>
      <c r="CJ26" s="1402"/>
      <c r="CK26" s="1402"/>
      <c r="CL26" s="1402"/>
      <c r="CM26" s="1402"/>
      <c r="CN26" s="1402"/>
      <c r="CO26" s="1402"/>
      <c r="CP26" s="1402"/>
      <c r="CQ26" s="1402"/>
      <c r="CR26" s="1402"/>
      <c r="CS26" s="1402"/>
      <c r="CT26" s="1402"/>
      <c r="CU26" s="1402"/>
      <c r="CV26" s="1402"/>
      <c r="CW26" s="1402"/>
      <c r="CX26" s="1402"/>
      <c r="CY26" s="1402"/>
      <c r="CZ26" s="1402"/>
      <c r="DA26" s="1402"/>
      <c r="DB26" s="1402"/>
      <c r="DC26" s="1402"/>
      <c r="DD26" s="1402"/>
      <c r="DE26" s="1402"/>
      <c r="DF26" s="1402"/>
      <c r="DG26" s="1402"/>
      <c r="DH26" s="1402"/>
      <c r="DI26" s="1402"/>
      <c r="DJ26" s="1402"/>
      <c r="DK26" s="1402"/>
      <c r="DL26" s="1402"/>
      <c r="DM26" s="1402"/>
      <c r="DN26" s="1402"/>
      <c r="DO26" s="1402"/>
      <c r="DP26" s="1402"/>
      <c r="DQ26" s="1402"/>
      <c r="DR26" s="1402"/>
      <c r="DS26" s="1402"/>
      <c r="DT26" s="1402"/>
      <c r="DU26" s="1402"/>
      <c r="DV26" s="1402"/>
      <c r="DW26" s="1402"/>
      <c r="DX26" s="1402"/>
      <c r="DY26" s="1402"/>
      <c r="DZ26" s="1402"/>
      <c r="EA26" s="1402"/>
      <c r="EB26" s="1402"/>
      <c r="EC26" s="1402"/>
      <c r="ED26" s="1402"/>
      <c r="EE26" s="1402"/>
      <c r="EF26" s="1402"/>
      <c r="EG26" s="1402"/>
      <c r="EH26" s="1402"/>
      <c r="EI26" s="1402"/>
      <c r="EJ26" s="1402"/>
      <c r="EK26" s="1402"/>
      <c r="EL26" s="1402"/>
      <c r="EM26" s="1402"/>
      <c r="EN26" s="1402"/>
      <c r="EO26" s="1402"/>
      <c r="EP26" s="1402"/>
      <c r="EQ26" s="1402"/>
      <c r="ER26" s="1402"/>
      <c r="ES26" s="1402"/>
      <c r="ET26" s="1402"/>
      <c r="EU26" s="1402"/>
      <c r="EV26" s="1402"/>
      <c r="EW26" s="1402"/>
      <c r="EX26" s="1402"/>
      <c r="EY26" s="1402"/>
      <c r="EZ26" s="1402"/>
      <c r="FA26" s="1402"/>
      <c r="FB26" s="1402"/>
      <c r="FC26" s="1402"/>
      <c r="FD26" s="1402"/>
      <c r="FE26" s="1402"/>
      <c r="FF26" s="1402"/>
      <c r="FG26" s="1402"/>
      <c r="FH26" s="1402"/>
      <c r="FI26" s="1402"/>
      <c r="FJ26" s="1402"/>
      <c r="FK26" s="1402"/>
      <c r="FL26" s="1402"/>
      <c r="FM26" s="1402"/>
      <c r="FN26" s="1402"/>
      <c r="FO26" s="1402"/>
      <c r="FP26" s="1402"/>
      <c r="FQ26" s="1402"/>
      <c r="FR26" s="1402"/>
      <c r="FS26" s="1402"/>
      <c r="FT26" s="1402"/>
      <c r="FU26" s="1402"/>
      <c r="FV26" s="1402"/>
      <c r="FW26" s="1402"/>
      <c r="FX26" s="1402"/>
      <c r="FY26" s="1402"/>
      <c r="FZ26" s="1402"/>
      <c r="GA26" s="1402"/>
      <c r="GB26" s="1402"/>
      <c r="GC26" s="1402"/>
      <c r="GD26" s="1402"/>
      <c r="GE26" s="1402"/>
      <c r="GF26" s="1402"/>
      <c r="GG26" s="1402"/>
      <c r="GH26" s="1402"/>
      <c r="GI26" s="1402"/>
      <c r="GJ26" s="1402"/>
      <c r="GK26" s="1402"/>
      <c r="GL26" s="1402"/>
      <c r="GM26" s="1402"/>
      <c r="GN26" s="1402"/>
      <c r="GO26" s="1402"/>
      <c r="GP26" s="1402"/>
      <c r="GQ26" s="1402"/>
      <c r="GR26" s="1402"/>
      <c r="GS26" s="1402"/>
      <c r="GT26" s="1402"/>
      <c r="GU26" s="1402"/>
      <c r="GV26" s="1402"/>
      <c r="GW26" s="1402"/>
      <c r="GX26" s="1402"/>
      <c r="GY26" s="1402"/>
      <c r="GZ26" s="1402"/>
      <c r="HA26" s="1402"/>
      <c r="HB26" s="1402"/>
      <c r="HC26" s="1402"/>
      <c r="HD26" s="1402"/>
      <c r="HE26" s="1402"/>
      <c r="HF26" s="1402"/>
      <c r="HG26" s="1402"/>
      <c r="HH26" s="1402"/>
      <c r="HI26" s="1402"/>
      <c r="HJ26" s="1402"/>
      <c r="HK26" s="1402"/>
      <c r="HL26" s="1402"/>
      <c r="HM26" s="1402"/>
      <c r="HN26" s="1402"/>
      <c r="HO26" s="1402"/>
      <c r="HP26" s="1402"/>
      <c r="HQ26" s="1402"/>
      <c r="HR26" s="1402"/>
      <c r="HS26" s="1402"/>
      <c r="HT26" s="1402"/>
      <c r="HU26" s="1402"/>
      <c r="HV26" s="1402"/>
      <c r="HW26" s="1402"/>
      <c r="HX26" s="1402"/>
      <c r="HY26" s="1402"/>
      <c r="HZ26" s="1402"/>
      <c r="IA26" s="1402"/>
      <c r="IB26" s="1402"/>
      <c r="IC26" s="1402"/>
      <c r="ID26" s="1402"/>
      <c r="IE26" s="1402"/>
      <c r="IF26" s="1402"/>
      <c r="IG26" s="1402"/>
      <c r="IH26" s="1402"/>
      <c r="II26" s="1402"/>
      <c r="IJ26" s="1402"/>
      <c r="IK26" s="1402"/>
      <c r="IL26" s="1402"/>
      <c r="IM26" s="1402"/>
      <c r="IN26" s="1402"/>
      <c r="IO26" s="1402"/>
      <c r="IP26" s="1402"/>
      <c r="IQ26" s="1402"/>
      <c r="IR26" s="1402"/>
      <c r="IS26" s="1402"/>
      <c r="IT26" s="1402"/>
      <c r="IU26" s="1402"/>
      <c r="IV26" s="1402"/>
    </row>
    <row r="27" spans="1:256" s="1286" customFormat="1" ht="38.25">
      <c r="A27" s="2286"/>
      <c r="B27" s="1431" t="s">
        <v>643</v>
      </c>
      <c r="C27" s="1437">
        <v>0.16550168512147917</v>
      </c>
      <c r="D27" s="1423">
        <v>0.17741651026094846</v>
      </c>
      <c r="E27" s="1423">
        <v>0.16772803953460844</v>
      </c>
      <c r="F27" s="1423">
        <v>0.17122652507696393</v>
      </c>
      <c r="G27" s="1423">
        <v>0.15915729218988409</v>
      </c>
      <c r="H27" s="1423">
        <v>0.22017673716514888</v>
      </c>
      <c r="I27" s="1424">
        <v>0.17363551515181239</v>
      </c>
      <c r="J27" s="1402"/>
      <c r="K27" s="1414"/>
      <c r="L27" s="1414"/>
      <c r="M27" s="1414"/>
      <c r="N27" s="1414"/>
      <c r="O27" s="1414"/>
      <c r="P27" s="1414"/>
      <c r="Q27" s="1402"/>
      <c r="R27" s="1402"/>
      <c r="S27" s="1402"/>
      <c r="T27" s="1402"/>
      <c r="U27" s="1402"/>
      <c r="V27" s="1402"/>
      <c r="W27" s="1402"/>
      <c r="X27" s="1402"/>
      <c r="Y27" s="1402"/>
      <c r="Z27" s="1402"/>
      <c r="AA27" s="1402"/>
      <c r="AB27" s="1402"/>
      <c r="AC27" s="1402"/>
      <c r="AD27" s="1402"/>
      <c r="AE27" s="1402"/>
      <c r="AF27" s="1402"/>
      <c r="AG27" s="1402"/>
      <c r="AH27" s="1402"/>
      <c r="AI27" s="1402"/>
      <c r="AJ27" s="1402"/>
      <c r="AK27" s="1402"/>
      <c r="AL27" s="1402"/>
      <c r="AM27" s="1402"/>
      <c r="AN27" s="1402"/>
      <c r="AO27" s="1402"/>
      <c r="AP27" s="1402"/>
      <c r="AQ27" s="1402"/>
      <c r="AR27" s="1402"/>
      <c r="AS27" s="1402"/>
      <c r="AT27" s="1402"/>
      <c r="AU27" s="1402"/>
      <c r="AV27" s="1402"/>
      <c r="AW27" s="1402"/>
      <c r="AX27" s="1402"/>
      <c r="AY27" s="1402"/>
      <c r="AZ27" s="1402"/>
      <c r="BA27" s="1402"/>
      <c r="BB27" s="1402"/>
      <c r="BC27" s="1402"/>
      <c r="BD27" s="1402"/>
      <c r="BE27" s="1402"/>
      <c r="BF27" s="1402"/>
      <c r="BG27" s="1402"/>
      <c r="BH27" s="1402"/>
      <c r="BI27" s="1402"/>
      <c r="BJ27" s="1402"/>
      <c r="BK27" s="1402"/>
      <c r="BL27" s="1402"/>
      <c r="BM27" s="1402"/>
      <c r="BN27" s="1402"/>
      <c r="BO27" s="1402"/>
      <c r="BP27" s="1402"/>
      <c r="BQ27" s="1402"/>
      <c r="BR27" s="1402"/>
      <c r="BS27" s="1402"/>
      <c r="BT27" s="1402"/>
      <c r="BU27" s="1402"/>
      <c r="BV27" s="1402"/>
      <c r="BW27" s="1402"/>
      <c r="BX27" s="1402"/>
      <c r="BY27" s="1402"/>
      <c r="BZ27" s="1402"/>
      <c r="CA27" s="1402"/>
      <c r="CB27" s="1402"/>
      <c r="CC27" s="1402"/>
      <c r="CD27" s="1402"/>
      <c r="CE27" s="1402"/>
      <c r="CF27" s="1402"/>
      <c r="CG27" s="1402"/>
      <c r="CH27" s="1402"/>
      <c r="CI27" s="1402"/>
      <c r="CJ27" s="1402"/>
      <c r="CK27" s="1402"/>
      <c r="CL27" s="1402"/>
      <c r="CM27" s="1402"/>
      <c r="CN27" s="1402"/>
      <c r="CO27" s="1402"/>
      <c r="CP27" s="1402"/>
      <c r="CQ27" s="1402"/>
      <c r="CR27" s="1402"/>
      <c r="CS27" s="1402"/>
      <c r="CT27" s="1402"/>
      <c r="CU27" s="1402"/>
      <c r="CV27" s="1402"/>
      <c r="CW27" s="1402"/>
      <c r="CX27" s="1402"/>
      <c r="CY27" s="1402"/>
      <c r="CZ27" s="1402"/>
      <c r="DA27" s="1402"/>
      <c r="DB27" s="1402"/>
      <c r="DC27" s="1402"/>
      <c r="DD27" s="1402"/>
      <c r="DE27" s="1402"/>
      <c r="DF27" s="1402"/>
      <c r="DG27" s="1402"/>
      <c r="DH27" s="1402"/>
      <c r="DI27" s="1402"/>
      <c r="DJ27" s="1402"/>
      <c r="DK27" s="1402"/>
      <c r="DL27" s="1402"/>
      <c r="DM27" s="1402"/>
      <c r="DN27" s="1402"/>
      <c r="DO27" s="1402"/>
      <c r="DP27" s="1402"/>
      <c r="DQ27" s="1402"/>
      <c r="DR27" s="1402"/>
      <c r="DS27" s="1402"/>
      <c r="DT27" s="1402"/>
      <c r="DU27" s="1402"/>
      <c r="DV27" s="1402"/>
      <c r="DW27" s="1402"/>
      <c r="DX27" s="1402"/>
      <c r="DY27" s="1402"/>
      <c r="DZ27" s="1402"/>
      <c r="EA27" s="1402"/>
      <c r="EB27" s="1402"/>
      <c r="EC27" s="1402"/>
      <c r="ED27" s="1402"/>
      <c r="EE27" s="1402"/>
      <c r="EF27" s="1402"/>
      <c r="EG27" s="1402"/>
      <c r="EH27" s="1402"/>
      <c r="EI27" s="1402"/>
      <c r="EJ27" s="1402"/>
      <c r="EK27" s="1402"/>
      <c r="EL27" s="1402"/>
      <c r="EM27" s="1402"/>
      <c r="EN27" s="1402"/>
      <c r="EO27" s="1402"/>
      <c r="EP27" s="1402"/>
      <c r="EQ27" s="1402"/>
      <c r="ER27" s="1402"/>
      <c r="ES27" s="1402"/>
      <c r="ET27" s="1402"/>
      <c r="EU27" s="1402"/>
      <c r="EV27" s="1402"/>
      <c r="EW27" s="1402"/>
      <c r="EX27" s="1402"/>
      <c r="EY27" s="1402"/>
      <c r="EZ27" s="1402"/>
      <c r="FA27" s="1402"/>
      <c r="FB27" s="1402"/>
      <c r="FC27" s="1402"/>
      <c r="FD27" s="1402"/>
      <c r="FE27" s="1402"/>
      <c r="FF27" s="1402"/>
      <c r="FG27" s="1402"/>
      <c r="FH27" s="1402"/>
      <c r="FI27" s="1402"/>
      <c r="FJ27" s="1402"/>
      <c r="FK27" s="1402"/>
      <c r="FL27" s="1402"/>
      <c r="FM27" s="1402"/>
      <c r="FN27" s="1402"/>
      <c r="FO27" s="1402"/>
      <c r="FP27" s="1402"/>
      <c r="FQ27" s="1402"/>
      <c r="FR27" s="1402"/>
      <c r="FS27" s="1402"/>
      <c r="FT27" s="1402"/>
      <c r="FU27" s="1402"/>
      <c r="FV27" s="1402"/>
      <c r="FW27" s="1402"/>
      <c r="FX27" s="1402"/>
      <c r="FY27" s="1402"/>
      <c r="FZ27" s="1402"/>
      <c r="GA27" s="1402"/>
      <c r="GB27" s="1402"/>
      <c r="GC27" s="1402"/>
      <c r="GD27" s="1402"/>
      <c r="GE27" s="1402"/>
      <c r="GF27" s="1402"/>
      <c r="GG27" s="1402"/>
      <c r="GH27" s="1402"/>
      <c r="GI27" s="1402"/>
      <c r="GJ27" s="1402"/>
      <c r="GK27" s="1402"/>
      <c r="GL27" s="1402"/>
      <c r="GM27" s="1402"/>
      <c r="GN27" s="1402"/>
      <c r="GO27" s="1402"/>
      <c r="GP27" s="1402"/>
      <c r="GQ27" s="1402"/>
      <c r="GR27" s="1402"/>
      <c r="GS27" s="1402"/>
      <c r="GT27" s="1402"/>
      <c r="GU27" s="1402"/>
      <c r="GV27" s="1402"/>
      <c r="GW27" s="1402"/>
      <c r="GX27" s="1402"/>
      <c r="GY27" s="1402"/>
      <c r="GZ27" s="1402"/>
      <c r="HA27" s="1402"/>
      <c r="HB27" s="1402"/>
      <c r="HC27" s="1402"/>
      <c r="HD27" s="1402"/>
      <c r="HE27" s="1402"/>
      <c r="HF27" s="1402"/>
      <c r="HG27" s="1402"/>
      <c r="HH27" s="1402"/>
      <c r="HI27" s="1402"/>
      <c r="HJ27" s="1402"/>
      <c r="HK27" s="1402"/>
      <c r="HL27" s="1402"/>
      <c r="HM27" s="1402"/>
      <c r="HN27" s="1402"/>
      <c r="HO27" s="1402"/>
      <c r="HP27" s="1402"/>
      <c r="HQ27" s="1402"/>
      <c r="HR27" s="1402"/>
      <c r="HS27" s="1402"/>
      <c r="HT27" s="1402"/>
      <c r="HU27" s="1402"/>
      <c r="HV27" s="1402"/>
      <c r="HW27" s="1402"/>
      <c r="HX27" s="1402"/>
      <c r="HY27" s="1402"/>
      <c r="HZ27" s="1402"/>
      <c r="IA27" s="1402"/>
      <c r="IB27" s="1402"/>
      <c r="IC27" s="1402"/>
      <c r="ID27" s="1402"/>
      <c r="IE27" s="1402"/>
      <c r="IF27" s="1402"/>
      <c r="IG27" s="1402"/>
      <c r="IH27" s="1402"/>
      <c r="II27" s="1402"/>
      <c r="IJ27" s="1402"/>
      <c r="IK27" s="1402"/>
      <c r="IL27" s="1402"/>
      <c r="IM27" s="1402"/>
      <c r="IN27" s="1402"/>
      <c r="IO27" s="1402"/>
      <c r="IP27" s="1402"/>
      <c r="IQ27" s="1402"/>
      <c r="IR27" s="1402"/>
      <c r="IS27" s="1402"/>
      <c r="IT27" s="1402"/>
      <c r="IU27" s="1402"/>
      <c r="IV27" s="1402"/>
    </row>
    <row r="28" spans="1:256" s="1286" customFormat="1" ht="26.25" thickBot="1">
      <c r="A28" s="2287"/>
      <c r="B28" s="1433" t="s">
        <v>583</v>
      </c>
      <c r="C28" s="1440">
        <v>6.6344184280553012E-2</v>
      </c>
      <c r="D28" s="1417">
        <v>7.4790764131409587E-2</v>
      </c>
      <c r="E28" s="1417">
        <v>7.3820177092713574E-2</v>
      </c>
      <c r="F28" s="1417">
        <v>6.9743543867071919E-2</v>
      </c>
      <c r="G28" s="1417">
        <v>8.3416011478339644E-2</v>
      </c>
      <c r="H28" s="1417">
        <v>0.10883137618228009</v>
      </c>
      <c r="I28" s="1418">
        <v>7.2770176441114623E-2</v>
      </c>
      <c r="J28" s="1402"/>
      <c r="K28" s="1414"/>
      <c r="L28" s="1414"/>
      <c r="M28" s="1414"/>
      <c r="N28" s="1414"/>
      <c r="O28" s="1414"/>
      <c r="P28" s="1414"/>
      <c r="Q28" s="1402"/>
      <c r="R28" s="1402"/>
      <c r="S28" s="1402"/>
      <c r="T28" s="1402"/>
      <c r="U28" s="1402"/>
      <c r="V28" s="1402"/>
      <c r="W28" s="1402"/>
      <c r="X28" s="1402"/>
      <c r="Y28" s="1402"/>
      <c r="Z28" s="1402"/>
      <c r="AA28" s="1402"/>
      <c r="AB28" s="1402"/>
      <c r="AC28" s="1402"/>
      <c r="AD28" s="1402"/>
      <c r="AE28" s="1402"/>
      <c r="AF28" s="1402"/>
      <c r="AG28" s="1402"/>
      <c r="AH28" s="1402"/>
      <c r="AI28" s="1402"/>
      <c r="AJ28" s="1402"/>
      <c r="AK28" s="1402"/>
      <c r="AL28" s="1402"/>
      <c r="AM28" s="1402"/>
      <c r="AN28" s="1402"/>
      <c r="AO28" s="1402"/>
      <c r="AP28" s="1402"/>
      <c r="AQ28" s="1402"/>
      <c r="AR28" s="1402"/>
      <c r="AS28" s="1402"/>
      <c r="AT28" s="1402"/>
      <c r="AU28" s="1402"/>
      <c r="AV28" s="1402"/>
      <c r="AW28" s="1402"/>
      <c r="AX28" s="1402"/>
      <c r="AY28" s="1402"/>
      <c r="AZ28" s="1402"/>
      <c r="BA28" s="1402"/>
      <c r="BB28" s="1402"/>
      <c r="BC28" s="1402"/>
      <c r="BD28" s="1402"/>
      <c r="BE28" s="1402"/>
      <c r="BF28" s="1402"/>
      <c r="BG28" s="1402"/>
      <c r="BH28" s="1402"/>
      <c r="BI28" s="1402"/>
      <c r="BJ28" s="1402"/>
      <c r="BK28" s="1402"/>
      <c r="BL28" s="1402"/>
      <c r="BM28" s="1402"/>
      <c r="BN28" s="1402"/>
      <c r="BO28" s="1402"/>
      <c r="BP28" s="1402"/>
      <c r="BQ28" s="1402"/>
      <c r="BR28" s="1402"/>
      <c r="BS28" s="1402"/>
      <c r="BT28" s="1402"/>
      <c r="BU28" s="1402"/>
      <c r="BV28" s="1402"/>
      <c r="BW28" s="1402"/>
      <c r="BX28" s="1402"/>
      <c r="BY28" s="1402"/>
      <c r="BZ28" s="1402"/>
      <c r="CA28" s="1402"/>
      <c r="CB28" s="1402"/>
      <c r="CC28" s="1402"/>
      <c r="CD28" s="1402"/>
      <c r="CE28" s="1402"/>
      <c r="CF28" s="1402"/>
      <c r="CG28" s="1402"/>
      <c r="CH28" s="1402"/>
      <c r="CI28" s="1402"/>
      <c r="CJ28" s="1402"/>
      <c r="CK28" s="1402"/>
      <c r="CL28" s="1402"/>
      <c r="CM28" s="1402"/>
      <c r="CN28" s="1402"/>
      <c r="CO28" s="1402"/>
      <c r="CP28" s="1402"/>
      <c r="CQ28" s="1402"/>
      <c r="CR28" s="1402"/>
      <c r="CS28" s="1402"/>
      <c r="CT28" s="1402"/>
      <c r="CU28" s="1402"/>
      <c r="CV28" s="1402"/>
      <c r="CW28" s="1402"/>
      <c r="CX28" s="1402"/>
      <c r="CY28" s="1402"/>
      <c r="CZ28" s="1402"/>
      <c r="DA28" s="1402"/>
      <c r="DB28" s="1402"/>
      <c r="DC28" s="1402"/>
      <c r="DD28" s="1402"/>
      <c r="DE28" s="1402"/>
      <c r="DF28" s="1402"/>
      <c r="DG28" s="1402"/>
      <c r="DH28" s="1402"/>
      <c r="DI28" s="1402"/>
      <c r="DJ28" s="1402"/>
      <c r="DK28" s="1402"/>
      <c r="DL28" s="1402"/>
      <c r="DM28" s="1402"/>
      <c r="DN28" s="1402"/>
      <c r="DO28" s="1402"/>
      <c r="DP28" s="1402"/>
      <c r="DQ28" s="1402"/>
      <c r="DR28" s="1402"/>
      <c r="DS28" s="1402"/>
      <c r="DT28" s="1402"/>
      <c r="DU28" s="1402"/>
      <c r="DV28" s="1402"/>
      <c r="DW28" s="1402"/>
      <c r="DX28" s="1402"/>
      <c r="DY28" s="1402"/>
      <c r="DZ28" s="1402"/>
      <c r="EA28" s="1402"/>
      <c r="EB28" s="1402"/>
      <c r="EC28" s="1402"/>
      <c r="ED28" s="1402"/>
      <c r="EE28" s="1402"/>
      <c r="EF28" s="1402"/>
      <c r="EG28" s="1402"/>
      <c r="EH28" s="1402"/>
      <c r="EI28" s="1402"/>
      <c r="EJ28" s="1402"/>
      <c r="EK28" s="1402"/>
      <c r="EL28" s="1402"/>
      <c r="EM28" s="1402"/>
      <c r="EN28" s="1402"/>
      <c r="EO28" s="1402"/>
      <c r="EP28" s="1402"/>
      <c r="EQ28" s="1402"/>
      <c r="ER28" s="1402"/>
      <c r="ES28" s="1402"/>
      <c r="ET28" s="1402"/>
      <c r="EU28" s="1402"/>
      <c r="EV28" s="1402"/>
      <c r="EW28" s="1402"/>
      <c r="EX28" s="1402"/>
      <c r="EY28" s="1402"/>
      <c r="EZ28" s="1402"/>
      <c r="FA28" s="1402"/>
      <c r="FB28" s="1402"/>
      <c r="FC28" s="1402"/>
      <c r="FD28" s="1402"/>
      <c r="FE28" s="1402"/>
      <c r="FF28" s="1402"/>
      <c r="FG28" s="1402"/>
      <c r="FH28" s="1402"/>
      <c r="FI28" s="1402"/>
      <c r="FJ28" s="1402"/>
      <c r="FK28" s="1402"/>
      <c r="FL28" s="1402"/>
      <c r="FM28" s="1402"/>
      <c r="FN28" s="1402"/>
      <c r="FO28" s="1402"/>
      <c r="FP28" s="1402"/>
      <c r="FQ28" s="1402"/>
      <c r="FR28" s="1402"/>
      <c r="FS28" s="1402"/>
      <c r="FT28" s="1402"/>
      <c r="FU28" s="1402"/>
      <c r="FV28" s="1402"/>
      <c r="FW28" s="1402"/>
      <c r="FX28" s="1402"/>
      <c r="FY28" s="1402"/>
      <c r="FZ28" s="1402"/>
      <c r="GA28" s="1402"/>
      <c r="GB28" s="1402"/>
      <c r="GC28" s="1402"/>
      <c r="GD28" s="1402"/>
      <c r="GE28" s="1402"/>
      <c r="GF28" s="1402"/>
      <c r="GG28" s="1402"/>
      <c r="GH28" s="1402"/>
      <c r="GI28" s="1402"/>
      <c r="GJ28" s="1402"/>
      <c r="GK28" s="1402"/>
      <c r="GL28" s="1402"/>
      <c r="GM28" s="1402"/>
      <c r="GN28" s="1402"/>
      <c r="GO28" s="1402"/>
      <c r="GP28" s="1402"/>
      <c r="GQ28" s="1402"/>
      <c r="GR28" s="1402"/>
      <c r="GS28" s="1402"/>
      <c r="GT28" s="1402"/>
      <c r="GU28" s="1402"/>
      <c r="GV28" s="1402"/>
      <c r="GW28" s="1402"/>
      <c r="GX28" s="1402"/>
      <c r="GY28" s="1402"/>
      <c r="GZ28" s="1402"/>
      <c r="HA28" s="1402"/>
      <c r="HB28" s="1402"/>
      <c r="HC28" s="1402"/>
      <c r="HD28" s="1402"/>
      <c r="HE28" s="1402"/>
      <c r="HF28" s="1402"/>
      <c r="HG28" s="1402"/>
      <c r="HH28" s="1402"/>
      <c r="HI28" s="1402"/>
      <c r="HJ28" s="1402"/>
      <c r="HK28" s="1402"/>
      <c r="HL28" s="1402"/>
      <c r="HM28" s="1402"/>
      <c r="HN28" s="1402"/>
      <c r="HO28" s="1402"/>
      <c r="HP28" s="1402"/>
      <c r="HQ28" s="1402"/>
      <c r="HR28" s="1402"/>
      <c r="HS28" s="1402"/>
      <c r="HT28" s="1402"/>
      <c r="HU28" s="1402"/>
      <c r="HV28" s="1402"/>
      <c r="HW28" s="1402"/>
      <c r="HX28" s="1402"/>
      <c r="HY28" s="1402"/>
      <c r="HZ28" s="1402"/>
      <c r="IA28" s="1402"/>
      <c r="IB28" s="1402"/>
      <c r="IC28" s="1402"/>
      <c r="ID28" s="1402"/>
      <c r="IE28" s="1402"/>
      <c r="IF28" s="1402"/>
      <c r="IG28" s="1402"/>
      <c r="IH28" s="1402"/>
      <c r="II28" s="1402"/>
      <c r="IJ28" s="1402"/>
      <c r="IK28" s="1402"/>
      <c r="IL28" s="1402"/>
      <c r="IM28" s="1402"/>
      <c r="IN28" s="1402"/>
      <c r="IO28" s="1402"/>
      <c r="IP28" s="1402"/>
      <c r="IQ28" s="1402"/>
      <c r="IR28" s="1402"/>
      <c r="IS28" s="1402"/>
      <c r="IT28" s="1402"/>
      <c r="IU28" s="1402"/>
      <c r="IV28" s="1402"/>
    </row>
    <row r="31" spans="1:256" s="1286" customFormat="1" ht="15" customHeight="1">
      <c r="A31" s="2294" t="s">
        <v>650</v>
      </c>
      <c r="B31" s="2294"/>
      <c r="C31" s="2294"/>
      <c r="D31" s="2294"/>
      <c r="E31" s="2294"/>
      <c r="F31" s="2294"/>
      <c r="G31" s="2294"/>
      <c r="H31" s="2294"/>
      <c r="I31" s="1402"/>
      <c r="J31" s="1402"/>
      <c r="K31" s="1402"/>
      <c r="L31" s="1402"/>
      <c r="M31" s="1402"/>
      <c r="N31" s="1402"/>
      <c r="O31" s="1402"/>
      <c r="P31" s="1402"/>
      <c r="Q31" s="1402"/>
      <c r="R31" s="1402"/>
      <c r="S31" s="1402"/>
      <c r="T31" s="1402"/>
      <c r="U31" s="1402"/>
      <c r="V31" s="1402"/>
      <c r="W31" s="1402"/>
      <c r="X31" s="1402"/>
      <c r="Y31" s="1402"/>
      <c r="Z31" s="1402"/>
      <c r="AA31" s="1402"/>
      <c r="AB31" s="1402"/>
      <c r="AC31" s="1402"/>
      <c r="AD31" s="1402"/>
      <c r="AE31" s="1402"/>
      <c r="AF31" s="1402"/>
      <c r="AG31" s="1402"/>
      <c r="AH31" s="1402"/>
      <c r="AI31" s="1402"/>
      <c r="AJ31" s="1402"/>
      <c r="AK31" s="1402"/>
      <c r="AL31" s="1402"/>
      <c r="AM31" s="1402"/>
      <c r="AN31" s="1402"/>
      <c r="AO31" s="1402"/>
      <c r="AP31" s="1402"/>
      <c r="AQ31" s="1402"/>
      <c r="AR31" s="1402"/>
      <c r="AS31" s="1402"/>
      <c r="AT31" s="1402"/>
      <c r="AU31" s="1402"/>
      <c r="AV31" s="1402"/>
      <c r="AW31" s="1402"/>
      <c r="AX31" s="1402"/>
      <c r="AY31" s="1402"/>
      <c r="AZ31" s="1402"/>
      <c r="BA31" s="1402"/>
      <c r="BB31" s="1402"/>
      <c r="BC31" s="1402"/>
      <c r="BD31" s="1402"/>
      <c r="BE31" s="1402"/>
      <c r="BF31" s="1402"/>
      <c r="BG31" s="1402"/>
      <c r="BH31" s="1402"/>
      <c r="BI31" s="1402"/>
      <c r="BJ31" s="1402"/>
      <c r="BK31" s="1402"/>
      <c r="BL31" s="1402"/>
      <c r="BM31" s="1402"/>
      <c r="BN31" s="1402"/>
      <c r="BO31" s="1402"/>
      <c r="BP31" s="1402"/>
      <c r="BQ31" s="1402"/>
      <c r="BR31" s="1402"/>
      <c r="BS31" s="1402"/>
      <c r="BT31" s="1402"/>
      <c r="BU31" s="1402"/>
      <c r="BV31" s="1402"/>
      <c r="BW31" s="1402"/>
      <c r="BX31" s="1402"/>
      <c r="BY31" s="1402"/>
      <c r="BZ31" s="1402"/>
      <c r="CA31" s="1402"/>
      <c r="CB31" s="1402"/>
      <c r="CC31" s="1402"/>
      <c r="CD31" s="1402"/>
      <c r="CE31" s="1402"/>
      <c r="CF31" s="1402"/>
      <c r="CG31" s="1402"/>
      <c r="CH31" s="1402"/>
      <c r="CI31" s="1402"/>
      <c r="CJ31" s="1402"/>
      <c r="CK31" s="1402"/>
      <c r="CL31" s="1402"/>
      <c r="CM31" s="1402"/>
      <c r="CN31" s="1402"/>
      <c r="CO31" s="1402"/>
      <c r="CP31" s="1402"/>
      <c r="CQ31" s="1402"/>
      <c r="CR31" s="1402"/>
      <c r="CS31" s="1402"/>
      <c r="CT31" s="1402"/>
      <c r="CU31" s="1402"/>
      <c r="CV31" s="1402"/>
      <c r="CW31" s="1402"/>
      <c r="CX31" s="1402"/>
      <c r="CY31" s="1402"/>
      <c r="CZ31" s="1402"/>
      <c r="DA31" s="1402"/>
      <c r="DB31" s="1402"/>
      <c r="DC31" s="1402"/>
      <c r="DD31" s="1402"/>
      <c r="DE31" s="1402"/>
      <c r="DF31" s="1402"/>
      <c r="DG31" s="1402"/>
      <c r="DH31" s="1402"/>
      <c r="DI31" s="1402"/>
      <c r="DJ31" s="1402"/>
      <c r="DK31" s="1402"/>
      <c r="DL31" s="1402"/>
      <c r="DM31" s="1402"/>
      <c r="DN31" s="1402"/>
      <c r="DO31" s="1402"/>
      <c r="DP31" s="1402"/>
      <c r="DQ31" s="1402"/>
      <c r="DR31" s="1402"/>
      <c r="DS31" s="1402"/>
      <c r="DT31" s="1402"/>
      <c r="DU31" s="1402"/>
      <c r="DV31" s="1402"/>
      <c r="DW31" s="1402"/>
      <c r="DX31" s="1402"/>
      <c r="DY31" s="1402"/>
      <c r="DZ31" s="1402"/>
      <c r="EA31" s="1402"/>
      <c r="EB31" s="1402"/>
      <c r="EC31" s="1402"/>
      <c r="ED31" s="1402"/>
      <c r="EE31" s="1402"/>
      <c r="EF31" s="1402"/>
      <c r="EG31" s="1402"/>
      <c r="EH31" s="1402"/>
      <c r="EI31" s="1402"/>
      <c r="EJ31" s="1402"/>
      <c r="EK31" s="1402"/>
      <c r="EL31" s="1402"/>
      <c r="EM31" s="1402"/>
      <c r="EN31" s="1402"/>
      <c r="EO31" s="1402"/>
      <c r="EP31" s="1402"/>
      <c r="EQ31" s="1402"/>
      <c r="ER31" s="1402"/>
      <c r="ES31" s="1402"/>
      <c r="ET31" s="1402"/>
      <c r="EU31" s="1402"/>
      <c r="EV31" s="1402"/>
      <c r="EW31" s="1402"/>
      <c r="EX31" s="1402"/>
      <c r="EY31" s="1402"/>
      <c r="EZ31" s="1402"/>
      <c r="FA31" s="1402"/>
      <c r="FB31" s="1402"/>
      <c r="FC31" s="1402"/>
      <c r="FD31" s="1402"/>
      <c r="FE31" s="1402"/>
      <c r="FF31" s="1402"/>
      <c r="FG31" s="1402"/>
      <c r="FH31" s="1402"/>
      <c r="FI31" s="1402"/>
      <c r="FJ31" s="1402"/>
      <c r="FK31" s="1402"/>
      <c r="FL31" s="1402"/>
      <c r="FM31" s="1402"/>
      <c r="FN31" s="1402"/>
      <c r="FO31" s="1402"/>
      <c r="FP31" s="1402"/>
      <c r="FQ31" s="1402"/>
      <c r="FR31" s="1402"/>
      <c r="FS31" s="1402"/>
      <c r="FT31" s="1402"/>
      <c r="FU31" s="1402"/>
      <c r="FV31" s="1402"/>
      <c r="FW31" s="1402"/>
      <c r="FX31" s="1402"/>
      <c r="FY31" s="1402"/>
      <c r="FZ31" s="1402"/>
      <c r="GA31" s="1402"/>
      <c r="GB31" s="1402"/>
      <c r="GC31" s="1402"/>
      <c r="GD31" s="1402"/>
      <c r="GE31" s="1402"/>
      <c r="GF31" s="1402"/>
      <c r="GG31" s="1402"/>
      <c r="GH31" s="1402"/>
      <c r="GI31" s="1402"/>
      <c r="GJ31" s="1402"/>
      <c r="GK31" s="1402"/>
      <c r="GL31" s="1402"/>
      <c r="GM31" s="1402"/>
      <c r="GN31" s="1402"/>
      <c r="GO31" s="1402"/>
      <c r="GP31" s="1402"/>
      <c r="GQ31" s="1402"/>
      <c r="GR31" s="1402"/>
      <c r="GS31" s="1402"/>
      <c r="GT31" s="1402"/>
      <c r="GU31" s="1402"/>
      <c r="GV31" s="1402"/>
      <c r="GW31" s="1402"/>
      <c r="GX31" s="1402"/>
      <c r="GY31" s="1402"/>
      <c r="GZ31" s="1402"/>
      <c r="HA31" s="1402"/>
      <c r="HB31" s="1402"/>
      <c r="HC31" s="1402"/>
      <c r="HD31" s="1402"/>
      <c r="HE31" s="1402"/>
      <c r="HF31" s="1402"/>
      <c r="HG31" s="1402"/>
      <c r="HH31" s="1402"/>
      <c r="HI31" s="1402"/>
      <c r="HJ31" s="1402"/>
      <c r="HK31" s="1402"/>
      <c r="HL31" s="1402"/>
      <c r="HM31" s="1402"/>
      <c r="HN31" s="1402"/>
      <c r="HO31" s="1402"/>
      <c r="HP31" s="1402"/>
      <c r="HQ31" s="1402"/>
      <c r="HR31" s="1402"/>
      <c r="HS31" s="1402"/>
      <c r="HT31" s="1402"/>
      <c r="HU31" s="1402"/>
      <c r="HV31" s="1402"/>
      <c r="HW31" s="1402"/>
      <c r="HX31" s="1402"/>
      <c r="HY31" s="1402"/>
      <c r="HZ31" s="1402"/>
      <c r="IA31" s="1402"/>
      <c r="IB31" s="1402"/>
      <c r="IC31" s="1402"/>
      <c r="ID31" s="1402"/>
      <c r="IE31" s="1402"/>
      <c r="IF31" s="1402"/>
      <c r="IG31" s="1402"/>
      <c r="IH31" s="1402"/>
      <c r="II31" s="1402"/>
      <c r="IJ31" s="1402"/>
      <c r="IK31" s="1402"/>
      <c r="IL31" s="1402"/>
      <c r="IM31" s="1402"/>
      <c r="IN31" s="1402"/>
      <c r="IO31" s="1402"/>
      <c r="IP31" s="1402"/>
      <c r="IQ31" s="1402"/>
      <c r="IR31" s="1402"/>
      <c r="IS31" s="1402"/>
      <c r="IT31" s="1402"/>
      <c r="IU31" s="1402"/>
      <c r="IV31" s="1402"/>
    </row>
    <row r="32" spans="1:256" s="1286" customFormat="1" ht="15" customHeight="1">
      <c r="A32" s="2294" t="s">
        <v>651</v>
      </c>
      <c r="B32" s="2294"/>
      <c r="C32" s="2294"/>
      <c r="D32" s="2294"/>
      <c r="E32" s="2294"/>
      <c r="F32" s="2294"/>
      <c r="G32" s="2294"/>
      <c r="H32" s="2294"/>
      <c r="I32" s="1402"/>
      <c r="J32" s="1402"/>
      <c r="K32" s="1402"/>
      <c r="L32" s="1402"/>
      <c r="M32" s="1402"/>
      <c r="N32" s="1402"/>
      <c r="O32" s="1402"/>
      <c r="P32" s="1402"/>
      <c r="Q32" s="1402"/>
      <c r="R32" s="1402"/>
      <c r="S32" s="1402"/>
      <c r="T32" s="1402"/>
      <c r="U32" s="1402"/>
      <c r="V32" s="1402"/>
      <c r="W32" s="1402"/>
      <c r="X32" s="1402"/>
      <c r="Y32" s="1402"/>
      <c r="Z32" s="1402"/>
      <c r="AA32" s="1402"/>
      <c r="AB32" s="1402"/>
      <c r="AC32" s="1402"/>
      <c r="AD32" s="1402"/>
      <c r="AE32" s="1402"/>
      <c r="AF32" s="1402"/>
      <c r="AG32" s="1402"/>
      <c r="AH32" s="1402"/>
      <c r="AI32" s="1402"/>
      <c r="AJ32" s="1402"/>
      <c r="AK32" s="1402"/>
      <c r="AL32" s="1402"/>
      <c r="AM32" s="1402"/>
      <c r="AN32" s="1402"/>
      <c r="AO32" s="1402"/>
      <c r="AP32" s="1402"/>
      <c r="AQ32" s="1402"/>
      <c r="AR32" s="1402"/>
      <c r="AS32" s="1402"/>
      <c r="AT32" s="1402"/>
      <c r="AU32" s="1402"/>
      <c r="AV32" s="1402"/>
      <c r="AW32" s="1402"/>
      <c r="AX32" s="1402"/>
      <c r="AY32" s="1402"/>
      <c r="AZ32" s="1402"/>
      <c r="BA32" s="1402"/>
      <c r="BB32" s="1402"/>
      <c r="BC32" s="1402"/>
      <c r="BD32" s="1402"/>
      <c r="BE32" s="1402"/>
      <c r="BF32" s="1402"/>
      <c r="BG32" s="1402"/>
      <c r="BH32" s="1402"/>
      <c r="BI32" s="1402"/>
      <c r="BJ32" s="1402"/>
      <c r="BK32" s="1402"/>
      <c r="BL32" s="1402"/>
      <c r="BM32" s="1402"/>
      <c r="BN32" s="1402"/>
      <c r="BO32" s="1402"/>
      <c r="BP32" s="1402"/>
      <c r="BQ32" s="1402"/>
      <c r="BR32" s="1402"/>
      <c r="BS32" s="1402"/>
      <c r="BT32" s="1402"/>
      <c r="BU32" s="1402"/>
      <c r="BV32" s="1402"/>
      <c r="BW32" s="1402"/>
      <c r="BX32" s="1402"/>
      <c r="BY32" s="1402"/>
      <c r="BZ32" s="1402"/>
      <c r="CA32" s="1402"/>
      <c r="CB32" s="1402"/>
      <c r="CC32" s="1402"/>
      <c r="CD32" s="1402"/>
      <c r="CE32" s="1402"/>
      <c r="CF32" s="1402"/>
      <c r="CG32" s="1402"/>
      <c r="CH32" s="1402"/>
      <c r="CI32" s="1402"/>
      <c r="CJ32" s="1402"/>
      <c r="CK32" s="1402"/>
      <c r="CL32" s="1402"/>
      <c r="CM32" s="1402"/>
      <c r="CN32" s="1402"/>
      <c r="CO32" s="1402"/>
      <c r="CP32" s="1402"/>
      <c r="CQ32" s="1402"/>
      <c r="CR32" s="1402"/>
      <c r="CS32" s="1402"/>
      <c r="CT32" s="1402"/>
      <c r="CU32" s="1402"/>
      <c r="CV32" s="1402"/>
      <c r="CW32" s="1402"/>
      <c r="CX32" s="1402"/>
      <c r="CY32" s="1402"/>
      <c r="CZ32" s="1402"/>
      <c r="DA32" s="1402"/>
      <c r="DB32" s="1402"/>
      <c r="DC32" s="1402"/>
      <c r="DD32" s="1402"/>
      <c r="DE32" s="1402"/>
      <c r="DF32" s="1402"/>
      <c r="DG32" s="1402"/>
      <c r="DH32" s="1402"/>
      <c r="DI32" s="1402"/>
      <c r="DJ32" s="1402"/>
      <c r="DK32" s="1402"/>
      <c r="DL32" s="1402"/>
      <c r="DM32" s="1402"/>
      <c r="DN32" s="1402"/>
      <c r="DO32" s="1402"/>
      <c r="DP32" s="1402"/>
      <c r="DQ32" s="1402"/>
      <c r="DR32" s="1402"/>
      <c r="DS32" s="1402"/>
      <c r="DT32" s="1402"/>
      <c r="DU32" s="1402"/>
      <c r="DV32" s="1402"/>
      <c r="DW32" s="1402"/>
      <c r="DX32" s="1402"/>
      <c r="DY32" s="1402"/>
      <c r="DZ32" s="1402"/>
      <c r="EA32" s="1402"/>
      <c r="EB32" s="1402"/>
      <c r="EC32" s="1402"/>
      <c r="ED32" s="1402"/>
      <c r="EE32" s="1402"/>
      <c r="EF32" s="1402"/>
      <c r="EG32" s="1402"/>
      <c r="EH32" s="1402"/>
      <c r="EI32" s="1402"/>
      <c r="EJ32" s="1402"/>
      <c r="EK32" s="1402"/>
      <c r="EL32" s="1402"/>
      <c r="EM32" s="1402"/>
      <c r="EN32" s="1402"/>
      <c r="EO32" s="1402"/>
      <c r="EP32" s="1402"/>
      <c r="EQ32" s="1402"/>
      <c r="ER32" s="1402"/>
      <c r="ES32" s="1402"/>
      <c r="ET32" s="1402"/>
      <c r="EU32" s="1402"/>
      <c r="EV32" s="1402"/>
      <c r="EW32" s="1402"/>
      <c r="EX32" s="1402"/>
      <c r="EY32" s="1402"/>
      <c r="EZ32" s="1402"/>
      <c r="FA32" s="1402"/>
      <c r="FB32" s="1402"/>
      <c r="FC32" s="1402"/>
      <c r="FD32" s="1402"/>
      <c r="FE32" s="1402"/>
      <c r="FF32" s="1402"/>
      <c r="FG32" s="1402"/>
      <c r="FH32" s="1402"/>
      <c r="FI32" s="1402"/>
      <c r="FJ32" s="1402"/>
      <c r="FK32" s="1402"/>
      <c r="FL32" s="1402"/>
      <c r="FM32" s="1402"/>
      <c r="FN32" s="1402"/>
      <c r="FO32" s="1402"/>
      <c r="FP32" s="1402"/>
      <c r="FQ32" s="1402"/>
      <c r="FR32" s="1402"/>
      <c r="FS32" s="1402"/>
      <c r="FT32" s="1402"/>
      <c r="FU32" s="1402"/>
      <c r="FV32" s="1402"/>
      <c r="FW32" s="1402"/>
      <c r="FX32" s="1402"/>
      <c r="FY32" s="1402"/>
      <c r="FZ32" s="1402"/>
      <c r="GA32" s="1402"/>
      <c r="GB32" s="1402"/>
      <c r="GC32" s="1402"/>
      <c r="GD32" s="1402"/>
      <c r="GE32" s="1402"/>
      <c r="GF32" s="1402"/>
      <c r="GG32" s="1402"/>
      <c r="GH32" s="1402"/>
      <c r="GI32" s="1402"/>
      <c r="GJ32" s="1402"/>
      <c r="GK32" s="1402"/>
      <c r="GL32" s="1402"/>
      <c r="GM32" s="1402"/>
      <c r="GN32" s="1402"/>
      <c r="GO32" s="1402"/>
      <c r="GP32" s="1402"/>
      <c r="GQ32" s="1402"/>
      <c r="GR32" s="1402"/>
      <c r="GS32" s="1402"/>
      <c r="GT32" s="1402"/>
      <c r="GU32" s="1402"/>
      <c r="GV32" s="1402"/>
      <c r="GW32" s="1402"/>
      <c r="GX32" s="1402"/>
      <c r="GY32" s="1402"/>
      <c r="GZ32" s="1402"/>
      <c r="HA32" s="1402"/>
      <c r="HB32" s="1402"/>
      <c r="HC32" s="1402"/>
      <c r="HD32" s="1402"/>
      <c r="HE32" s="1402"/>
      <c r="HF32" s="1402"/>
      <c r="HG32" s="1402"/>
      <c r="HH32" s="1402"/>
      <c r="HI32" s="1402"/>
      <c r="HJ32" s="1402"/>
      <c r="HK32" s="1402"/>
      <c r="HL32" s="1402"/>
      <c r="HM32" s="1402"/>
      <c r="HN32" s="1402"/>
      <c r="HO32" s="1402"/>
      <c r="HP32" s="1402"/>
      <c r="HQ32" s="1402"/>
      <c r="HR32" s="1402"/>
      <c r="HS32" s="1402"/>
      <c r="HT32" s="1402"/>
      <c r="HU32" s="1402"/>
      <c r="HV32" s="1402"/>
      <c r="HW32" s="1402"/>
      <c r="HX32" s="1402"/>
      <c r="HY32" s="1402"/>
      <c r="HZ32" s="1402"/>
      <c r="IA32" s="1402"/>
      <c r="IB32" s="1402"/>
      <c r="IC32" s="1402"/>
      <c r="ID32" s="1402"/>
      <c r="IE32" s="1402"/>
      <c r="IF32" s="1402"/>
      <c r="IG32" s="1402"/>
      <c r="IH32" s="1402"/>
      <c r="II32" s="1402"/>
      <c r="IJ32" s="1402"/>
      <c r="IK32" s="1402"/>
      <c r="IL32" s="1402"/>
      <c r="IM32" s="1402"/>
      <c r="IN32" s="1402"/>
      <c r="IO32" s="1402"/>
      <c r="IP32" s="1402"/>
      <c r="IQ32" s="1402"/>
      <c r="IR32" s="1402"/>
      <c r="IS32" s="1402"/>
      <c r="IT32" s="1402"/>
      <c r="IU32" s="1402"/>
      <c r="IV32" s="1402"/>
    </row>
    <row r="33" spans="1:256" s="1286" customFormat="1" ht="15">
      <c r="A33" s="2295" t="s">
        <v>652</v>
      </c>
      <c r="B33" s="2295"/>
      <c r="C33" s="2295"/>
      <c r="D33" s="2295"/>
      <c r="E33" s="2295"/>
      <c r="F33" s="2295"/>
      <c r="G33" s="2295"/>
      <c r="H33" s="2295"/>
      <c r="I33" s="1402"/>
      <c r="J33" s="1402"/>
      <c r="K33" s="1402"/>
      <c r="L33" s="1402"/>
      <c r="M33" s="1402"/>
      <c r="N33" s="1402"/>
      <c r="O33" s="1402"/>
      <c r="P33" s="1402"/>
      <c r="Q33" s="1402"/>
      <c r="R33" s="1402"/>
      <c r="S33" s="1402"/>
      <c r="T33" s="1402"/>
      <c r="U33" s="1402"/>
      <c r="V33" s="1402"/>
      <c r="W33" s="1402"/>
      <c r="X33" s="1402"/>
      <c r="Y33" s="1402"/>
      <c r="Z33" s="1402"/>
      <c r="AA33" s="1402"/>
      <c r="AB33" s="1402"/>
      <c r="AC33" s="1402"/>
      <c r="AD33" s="1402"/>
      <c r="AE33" s="1402"/>
      <c r="AF33" s="1402"/>
      <c r="AG33" s="1402"/>
      <c r="AH33" s="1402"/>
      <c r="AI33" s="1402"/>
      <c r="AJ33" s="1402"/>
      <c r="AK33" s="1402"/>
      <c r="AL33" s="1402"/>
      <c r="AM33" s="1402"/>
      <c r="AN33" s="1402"/>
      <c r="AO33" s="1402"/>
      <c r="AP33" s="1402"/>
      <c r="AQ33" s="1402"/>
      <c r="AR33" s="1402"/>
      <c r="AS33" s="1402"/>
      <c r="AT33" s="1402"/>
      <c r="AU33" s="1402"/>
      <c r="AV33" s="1402"/>
      <c r="AW33" s="1402"/>
      <c r="AX33" s="1402"/>
      <c r="AY33" s="1402"/>
      <c r="AZ33" s="1402"/>
      <c r="BA33" s="1402"/>
      <c r="BB33" s="1402"/>
      <c r="BC33" s="1402"/>
      <c r="BD33" s="1402"/>
      <c r="BE33" s="1402"/>
      <c r="BF33" s="1402"/>
      <c r="BG33" s="1402"/>
      <c r="BH33" s="1402"/>
      <c r="BI33" s="1402"/>
      <c r="BJ33" s="1402"/>
      <c r="BK33" s="1402"/>
      <c r="BL33" s="1402"/>
      <c r="BM33" s="1402"/>
      <c r="BN33" s="1402"/>
      <c r="BO33" s="1402"/>
      <c r="BP33" s="1402"/>
      <c r="BQ33" s="1402"/>
      <c r="BR33" s="1402"/>
      <c r="BS33" s="1402"/>
      <c r="BT33" s="1402"/>
      <c r="BU33" s="1402"/>
      <c r="BV33" s="1402"/>
      <c r="BW33" s="1402"/>
      <c r="BX33" s="1402"/>
      <c r="BY33" s="1402"/>
      <c r="BZ33" s="1402"/>
      <c r="CA33" s="1402"/>
      <c r="CB33" s="1402"/>
      <c r="CC33" s="1402"/>
      <c r="CD33" s="1402"/>
      <c r="CE33" s="1402"/>
      <c r="CF33" s="1402"/>
      <c r="CG33" s="1402"/>
      <c r="CH33" s="1402"/>
      <c r="CI33" s="1402"/>
      <c r="CJ33" s="1402"/>
      <c r="CK33" s="1402"/>
      <c r="CL33" s="1402"/>
      <c r="CM33" s="1402"/>
      <c r="CN33" s="1402"/>
      <c r="CO33" s="1402"/>
      <c r="CP33" s="1402"/>
      <c r="CQ33" s="1402"/>
      <c r="CR33" s="1402"/>
      <c r="CS33" s="1402"/>
      <c r="CT33" s="1402"/>
      <c r="CU33" s="1402"/>
      <c r="CV33" s="1402"/>
      <c r="CW33" s="1402"/>
      <c r="CX33" s="1402"/>
      <c r="CY33" s="1402"/>
      <c r="CZ33" s="1402"/>
      <c r="DA33" s="1402"/>
      <c r="DB33" s="1402"/>
      <c r="DC33" s="1402"/>
      <c r="DD33" s="1402"/>
      <c r="DE33" s="1402"/>
      <c r="DF33" s="1402"/>
      <c r="DG33" s="1402"/>
      <c r="DH33" s="1402"/>
      <c r="DI33" s="1402"/>
      <c r="DJ33" s="1402"/>
      <c r="DK33" s="1402"/>
      <c r="DL33" s="1402"/>
      <c r="DM33" s="1402"/>
      <c r="DN33" s="1402"/>
      <c r="DO33" s="1402"/>
      <c r="DP33" s="1402"/>
      <c r="DQ33" s="1402"/>
      <c r="DR33" s="1402"/>
      <c r="DS33" s="1402"/>
      <c r="DT33" s="1402"/>
      <c r="DU33" s="1402"/>
      <c r="DV33" s="1402"/>
      <c r="DW33" s="1402"/>
      <c r="DX33" s="1402"/>
      <c r="DY33" s="1402"/>
      <c r="DZ33" s="1402"/>
      <c r="EA33" s="1402"/>
      <c r="EB33" s="1402"/>
      <c r="EC33" s="1402"/>
      <c r="ED33" s="1402"/>
      <c r="EE33" s="1402"/>
      <c r="EF33" s="1402"/>
      <c r="EG33" s="1402"/>
      <c r="EH33" s="1402"/>
      <c r="EI33" s="1402"/>
      <c r="EJ33" s="1402"/>
      <c r="EK33" s="1402"/>
      <c r="EL33" s="1402"/>
      <c r="EM33" s="1402"/>
      <c r="EN33" s="1402"/>
      <c r="EO33" s="1402"/>
      <c r="EP33" s="1402"/>
      <c r="EQ33" s="1402"/>
      <c r="ER33" s="1402"/>
      <c r="ES33" s="1402"/>
      <c r="ET33" s="1402"/>
      <c r="EU33" s="1402"/>
      <c r="EV33" s="1402"/>
      <c r="EW33" s="1402"/>
      <c r="EX33" s="1402"/>
      <c r="EY33" s="1402"/>
      <c r="EZ33" s="1402"/>
      <c r="FA33" s="1402"/>
      <c r="FB33" s="1402"/>
      <c r="FC33" s="1402"/>
      <c r="FD33" s="1402"/>
      <c r="FE33" s="1402"/>
      <c r="FF33" s="1402"/>
      <c r="FG33" s="1402"/>
      <c r="FH33" s="1402"/>
      <c r="FI33" s="1402"/>
      <c r="FJ33" s="1402"/>
      <c r="FK33" s="1402"/>
      <c r="FL33" s="1402"/>
      <c r="FM33" s="1402"/>
      <c r="FN33" s="1402"/>
      <c r="FO33" s="1402"/>
      <c r="FP33" s="1402"/>
      <c r="FQ33" s="1402"/>
      <c r="FR33" s="1402"/>
      <c r="FS33" s="1402"/>
      <c r="FT33" s="1402"/>
      <c r="FU33" s="1402"/>
      <c r="FV33" s="1402"/>
      <c r="FW33" s="1402"/>
      <c r="FX33" s="1402"/>
      <c r="FY33" s="1402"/>
      <c r="FZ33" s="1402"/>
      <c r="GA33" s="1402"/>
      <c r="GB33" s="1402"/>
      <c r="GC33" s="1402"/>
      <c r="GD33" s="1402"/>
      <c r="GE33" s="1402"/>
      <c r="GF33" s="1402"/>
      <c r="GG33" s="1402"/>
      <c r="GH33" s="1402"/>
      <c r="GI33" s="1402"/>
      <c r="GJ33" s="1402"/>
      <c r="GK33" s="1402"/>
      <c r="GL33" s="1402"/>
      <c r="GM33" s="1402"/>
      <c r="GN33" s="1402"/>
      <c r="GO33" s="1402"/>
      <c r="GP33" s="1402"/>
      <c r="GQ33" s="1402"/>
      <c r="GR33" s="1402"/>
      <c r="GS33" s="1402"/>
      <c r="GT33" s="1402"/>
      <c r="GU33" s="1402"/>
      <c r="GV33" s="1402"/>
      <c r="GW33" s="1402"/>
      <c r="GX33" s="1402"/>
      <c r="GY33" s="1402"/>
      <c r="GZ33" s="1402"/>
      <c r="HA33" s="1402"/>
      <c r="HB33" s="1402"/>
      <c r="HC33" s="1402"/>
      <c r="HD33" s="1402"/>
      <c r="HE33" s="1402"/>
      <c r="HF33" s="1402"/>
      <c r="HG33" s="1402"/>
      <c r="HH33" s="1402"/>
      <c r="HI33" s="1402"/>
      <c r="HJ33" s="1402"/>
      <c r="HK33" s="1402"/>
      <c r="HL33" s="1402"/>
      <c r="HM33" s="1402"/>
      <c r="HN33" s="1402"/>
      <c r="HO33" s="1402"/>
      <c r="HP33" s="1402"/>
      <c r="HQ33" s="1402"/>
      <c r="HR33" s="1402"/>
      <c r="HS33" s="1402"/>
      <c r="HT33" s="1402"/>
      <c r="HU33" s="1402"/>
      <c r="HV33" s="1402"/>
      <c r="HW33" s="1402"/>
      <c r="HX33" s="1402"/>
      <c r="HY33" s="1402"/>
      <c r="HZ33" s="1402"/>
      <c r="IA33" s="1402"/>
      <c r="IB33" s="1402"/>
      <c r="IC33" s="1402"/>
      <c r="ID33" s="1402"/>
      <c r="IE33" s="1402"/>
      <c r="IF33" s="1402"/>
      <c r="IG33" s="1402"/>
      <c r="IH33" s="1402"/>
      <c r="II33" s="1402"/>
      <c r="IJ33" s="1402"/>
      <c r="IK33" s="1402"/>
      <c r="IL33" s="1402"/>
      <c r="IM33" s="1402"/>
      <c r="IN33" s="1402"/>
      <c r="IO33" s="1402"/>
      <c r="IP33" s="1402"/>
      <c r="IQ33" s="1402"/>
      <c r="IR33" s="1402"/>
      <c r="IS33" s="1402"/>
      <c r="IT33" s="1402"/>
      <c r="IU33" s="1402"/>
      <c r="IV33" s="1402"/>
    </row>
    <row r="36" spans="1:256">
      <c r="C36" s="1414"/>
      <c r="D36" s="1414"/>
      <c r="E36" s="1414"/>
      <c r="F36" s="1414"/>
      <c r="G36" s="1414"/>
      <c r="H36" s="1414"/>
      <c r="I36" s="1414"/>
      <c r="J36" s="1414"/>
    </row>
    <row r="37" spans="1:256">
      <c r="C37" s="1414"/>
      <c r="D37" s="1414"/>
      <c r="E37" s="1414"/>
      <c r="F37" s="1414"/>
      <c r="G37" s="1414"/>
      <c r="H37" s="1414"/>
      <c r="I37" s="1414"/>
      <c r="J37" s="1414"/>
    </row>
  </sheetData>
  <mergeCells count="16">
    <mergeCell ref="A26:A28"/>
    <mergeCell ref="A31:H31"/>
    <mergeCell ref="A32:H32"/>
    <mergeCell ref="A33:H33"/>
    <mergeCell ref="A15:I15"/>
    <mergeCell ref="A17:I17"/>
    <mergeCell ref="A19:B19"/>
    <mergeCell ref="A20:A22"/>
    <mergeCell ref="C20:I20"/>
    <mergeCell ref="A23:A25"/>
    <mergeCell ref="A12:A14"/>
    <mergeCell ref="A3:I3"/>
    <mergeCell ref="A5:B5"/>
    <mergeCell ref="A6:A8"/>
    <mergeCell ref="C6:I6"/>
    <mergeCell ref="A9:A11"/>
  </mergeCells>
  <pageMargins left="0.70866141732283472" right="0.70866141732283472" top="0.74803149606299213" bottom="0.74803149606299213" header="0.31496062992125984" footer="0.31496062992125984"/>
  <pageSetup paperSize="9" scale="64"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2"/>
  <sheetViews>
    <sheetView workbookViewId="0"/>
  </sheetViews>
  <sheetFormatPr defaultColWidth="9.140625" defaultRowHeight="14.25"/>
  <cols>
    <col min="1" max="1" width="5.28515625" style="1442" customWidth="1"/>
    <col min="2" max="2" width="59.140625" style="1442" customWidth="1"/>
    <col min="3" max="14" width="11.140625" style="1442" customWidth="1"/>
    <col min="15" max="241" width="9.140625" style="1442"/>
    <col min="242" max="242" width="32" style="1442" customWidth="1"/>
    <col min="243" max="16384" width="9.140625" style="1442"/>
  </cols>
  <sheetData>
    <row r="1" spans="2:14">
      <c r="J1" s="1443" t="s">
        <v>665</v>
      </c>
    </row>
    <row r="3" spans="2:14">
      <c r="B3" s="2303" t="s">
        <v>654</v>
      </c>
      <c r="C3" s="2303"/>
      <c r="D3" s="2303"/>
      <c r="E3" s="2303"/>
      <c r="F3" s="2303"/>
      <c r="G3" s="2303"/>
      <c r="H3" s="2303"/>
      <c r="I3" s="2303"/>
      <c r="J3" s="2303"/>
      <c r="K3" s="1444"/>
      <c r="L3" s="1444"/>
      <c r="M3" s="1444"/>
      <c r="N3" s="1444"/>
    </row>
    <row r="4" spans="2:14" ht="15" thickBot="1"/>
    <row r="5" spans="2:14" ht="26.25" thickBot="1">
      <c r="B5" s="2304" t="s">
        <v>579</v>
      </c>
      <c r="C5" s="1445" t="s">
        <v>1</v>
      </c>
      <c r="D5" s="1446" t="s">
        <v>2</v>
      </c>
      <c r="E5" s="1446" t="s">
        <v>655</v>
      </c>
      <c r="F5" s="1447" t="s">
        <v>656</v>
      </c>
      <c r="G5" s="1445" t="s">
        <v>1</v>
      </c>
      <c r="H5" s="1446" t="s">
        <v>2</v>
      </c>
      <c r="I5" s="1446" t="s">
        <v>655</v>
      </c>
      <c r="J5" s="1447" t="s">
        <v>656</v>
      </c>
    </row>
    <row r="6" spans="2:14" ht="15" thickBot="1">
      <c r="B6" s="2305"/>
      <c r="C6" s="2306" t="s">
        <v>307</v>
      </c>
      <c r="D6" s="2307"/>
      <c r="E6" s="2307"/>
      <c r="F6" s="2308"/>
      <c r="G6" s="2306" t="s">
        <v>331</v>
      </c>
      <c r="H6" s="2307"/>
      <c r="I6" s="2307"/>
      <c r="J6" s="2308"/>
    </row>
    <row r="7" spans="2:14">
      <c r="B7" s="1448" t="s">
        <v>657</v>
      </c>
      <c r="C7" s="1449">
        <v>0.323501399560785</v>
      </c>
      <c r="D7" s="1449">
        <v>0.2327027250541979</v>
      </c>
      <c r="E7" s="1449">
        <v>0.3298672386576309</v>
      </c>
      <c r="F7" s="1450">
        <v>0.30635539991777494</v>
      </c>
      <c r="G7" s="1449">
        <v>0.34552902245414574</v>
      </c>
      <c r="H7" s="1449">
        <v>0.23234814583391727</v>
      </c>
      <c r="I7" s="1449">
        <v>0.33976164308378903</v>
      </c>
      <c r="J7" s="1450">
        <v>0.31908295978081341</v>
      </c>
    </row>
    <row r="8" spans="2:14">
      <c r="B8" s="1451" t="s">
        <v>658</v>
      </c>
      <c r="C8" s="1452">
        <v>0.36600838559112303</v>
      </c>
      <c r="D8" s="1449">
        <v>0.22017319207554095</v>
      </c>
      <c r="E8" s="1449">
        <v>0.23748763764001482</v>
      </c>
      <c r="F8" s="1450">
        <v>0.32705141344672212</v>
      </c>
      <c r="G8" s="1452">
        <v>0.39818450853508536</v>
      </c>
      <c r="H8" s="1449">
        <v>0.26316529169357766</v>
      </c>
      <c r="I8" s="1449">
        <v>0.38035958229496747</v>
      </c>
      <c r="J8" s="1450">
        <v>0.36678485466306304</v>
      </c>
    </row>
    <row r="9" spans="2:14">
      <c r="B9" s="1451" t="s">
        <v>659</v>
      </c>
      <c r="C9" s="1452">
        <v>0.53852676877563421</v>
      </c>
      <c r="D9" s="1449">
        <v>0.50989399947344105</v>
      </c>
      <c r="E9" s="1449">
        <v>0.58485231738787524</v>
      </c>
      <c r="F9" s="1450">
        <v>0.53214945299677407</v>
      </c>
      <c r="G9" s="1452">
        <v>0.57263441776782353</v>
      </c>
      <c r="H9" s="1449">
        <v>0.53373737707220525</v>
      </c>
      <c r="I9" s="1449">
        <v>0.59956772539232916</v>
      </c>
      <c r="J9" s="1450">
        <v>0.54866960773246165</v>
      </c>
    </row>
    <row r="10" spans="2:14">
      <c r="B10" s="1451" t="s">
        <v>660</v>
      </c>
      <c r="C10" s="1452">
        <v>0.44666639749099418</v>
      </c>
      <c r="D10" s="1449">
        <v>0.39090413726065165</v>
      </c>
      <c r="E10" s="1449">
        <v>0.44769516017342459</v>
      </c>
      <c r="F10" s="1450">
        <v>0.4300618288370408</v>
      </c>
      <c r="G10" s="1452">
        <v>0.46417926802380755</v>
      </c>
      <c r="H10" s="1449">
        <v>0.39015581694139401</v>
      </c>
      <c r="I10" s="1449">
        <v>0.39696476712027884</v>
      </c>
      <c r="J10" s="1450">
        <v>0.44792476823579574</v>
      </c>
    </row>
    <row r="11" spans="2:14">
      <c r="B11" s="1451" t="s">
        <v>661</v>
      </c>
      <c r="C11" s="1452">
        <v>0.67438274277734278</v>
      </c>
      <c r="D11" s="1449">
        <v>0.69714656653841678</v>
      </c>
      <c r="E11" s="1449">
        <v>0.75804832339631056</v>
      </c>
      <c r="F11" s="1450">
        <v>0.67142225790231203</v>
      </c>
      <c r="G11" s="1452">
        <v>0.66925724213098814</v>
      </c>
      <c r="H11" s="1449">
        <v>0.6327954913702043</v>
      </c>
      <c r="I11" s="1449">
        <v>0.65657754272809643</v>
      </c>
      <c r="J11" s="1450">
        <v>0.66263008028693093</v>
      </c>
    </row>
    <row r="12" spans="2:14">
      <c r="B12" s="1451" t="s">
        <v>662</v>
      </c>
      <c r="C12" s="1452">
        <v>0.41664303512570328</v>
      </c>
      <c r="D12" s="1449">
        <v>0.38321432327409305</v>
      </c>
      <c r="E12" s="1449">
        <v>0.45601833405618381</v>
      </c>
      <c r="F12" s="1450">
        <v>0.40610437508282482</v>
      </c>
      <c r="G12" s="1452">
        <v>0.44540151578889797</v>
      </c>
      <c r="H12" s="1449">
        <v>0.38970500430092259</v>
      </c>
      <c r="I12" s="1449">
        <v>0.47716986702483138</v>
      </c>
      <c r="J12" s="1450">
        <v>0.42443533737390965</v>
      </c>
    </row>
    <row r="13" spans="2:14">
      <c r="B13" s="1451" t="s">
        <v>663</v>
      </c>
      <c r="C13" s="1452">
        <v>0.59009697076927647</v>
      </c>
      <c r="D13" s="1449">
        <v>0.59761082182479397</v>
      </c>
      <c r="E13" s="1449">
        <v>0.7075266144701543</v>
      </c>
      <c r="F13" s="1450">
        <v>0.58668897244538587</v>
      </c>
      <c r="G13" s="1452">
        <v>0.63962774465910133</v>
      </c>
      <c r="H13" s="1449">
        <v>0.5967213900506364</v>
      </c>
      <c r="I13" s="1449">
        <v>0.73886717732395457</v>
      </c>
      <c r="J13" s="1450">
        <v>0.62220137366347184</v>
      </c>
    </row>
    <row r="14" spans="2:14" ht="15" thickBot="1">
      <c r="B14" s="1453" t="s">
        <v>664</v>
      </c>
      <c r="C14" s="1454">
        <v>0.82234393481510071</v>
      </c>
      <c r="D14" s="1455">
        <v>1.0316845556826741</v>
      </c>
      <c r="E14" s="1455">
        <v>0.86572993306230794</v>
      </c>
      <c r="F14" s="1456">
        <v>0.86199026123817202</v>
      </c>
      <c r="G14" s="1454">
        <v>0.78497336369081172</v>
      </c>
      <c r="H14" s="1455">
        <v>1.0614515756241714</v>
      </c>
      <c r="I14" s="1455">
        <v>0.89541338987041674</v>
      </c>
      <c r="J14" s="1456">
        <v>0.83754897454748356</v>
      </c>
    </row>
    <row r="16" spans="2:14">
      <c r="G16" s="1457"/>
      <c r="H16" s="1457"/>
      <c r="I16" s="1457"/>
    </row>
    <row r="17" spans="7:11">
      <c r="G17" s="1458"/>
      <c r="K17" s="1458"/>
    </row>
    <row r="18" spans="7:11">
      <c r="G18" s="1458"/>
      <c r="K18" s="1458"/>
    </row>
    <row r="19" spans="7:11">
      <c r="G19" s="1458"/>
      <c r="K19" s="1458"/>
    </row>
    <row r="20" spans="7:11">
      <c r="G20" s="1458"/>
      <c r="K20" s="1458"/>
    </row>
    <row r="21" spans="7:11">
      <c r="G21" s="1458"/>
      <c r="K21" s="1458"/>
    </row>
    <row r="22" spans="7:11">
      <c r="G22" s="1459"/>
      <c r="K22" s="1459"/>
    </row>
  </sheetData>
  <mergeCells count="4">
    <mergeCell ref="B3:J3"/>
    <mergeCell ref="B5:B6"/>
    <mergeCell ref="C6:F6"/>
    <mergeCell ref="G6:J6"/>
  </mergeCells>
  <pageMargins left="0.70866141732283472" right="0.70866141732283472" top="0.74803149606299213" bottom="0.74803149606299213" header="0.31496062992125984" footer="0.31496062992125984"/>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14"/>
  <sheetViews>
    <sheetView topLeftCell="A95" workbookViewId="0">
      <selection activeCell="M110" sqref="A1:M110"/>
    </sheetView>
  </sheetViews>
  <sheetFormatPr defaultColWidth="9.140625" defaultRowHeight="14.25"/>
  <cols>
    <col min="1" max="1" width="3.7109375" style="1045" customWidth="1"/>
    <col min="2" max="2" width="2.140625" style="1045" customWidth="1"/>
    <col min="3" max="3" width="3" style="1045" customWidth="1"/>
    <col min="4" max="4" width="9.140625" style="1045"/>
    <col min="5" max="5" width="65.42578125" style="1045" customWidth="1"/>
    <col min="6" max="9" width="11.7109375" style="1045" customWidth="1"/>
    <col min="10" max="12" width="9.140625" style="1045"/>
    <col min="13" max="13" width="11.42578125" style="1045" customWidth="1"/>
    <col min="14" max="16384" width="9.140625" style="1045"/>
  </cols>
  <sheetData>
    <row r="1" spans="2:13" ht="15" customHeight="1">
      <c r="M1" s="1046" t="s">
        <v>374</v>
      </c>
    </row>
    <row r="2" spans="2:13">
      <c r="B2" s="1047"/>
      <c r="C2" s="1047"/>
      <c r="D2" s="1047"/>
      <c r="E2" s="2042" t="s">
        <v>375</v>
      </c>
      <c r="F2" s="2042"/>
      <c r="G2" s="2042"/>
      <c r="H2" s="2042"/>
    </row>
    <row r="3" spans="2:13" ht="15.75" customHeight="1" thickBot="1">
      <c r="B3" s="1048"/>
      <c r="C3" s="1048"/>
      <c r="D3" s="1048"/>
      <c r="E3" s="1048"/>
      <c r="F3" s="1048"/>
      <c r="K3" s="2043" t="s">
        <v>0</v>
      </c>
      <c r="L3" s="2043"/>
      <c r="M3" s="2043"/>
    </row>
    <row r="4" spans="2:13" ht="15" customHeight="1" thickBot="1">
      <c r="B4" s="2044" t="s">
        <v>375</v>
      </c>
      <c r="C4" s="2045"/>
      <c r="D4" s="2045"/>
      <c r="E4" s="2045"/>
      <c r="F4" s="2048" t="s">
        <v>307</v>
      </c>
      <c r="G4" s="2049"/>
      <c r="H4" s="2049"/>
      <c r="I4" s="2050"/>
      <c r="J4" s="2048" t="s">
        <v>331</v>
      </c>
      <c r="K4" s="2049"/>
      <c r="L4" s="2049"/>
      <c r="M4" s="2050"/>
    </row>
    <row r="5" spans="2:13" ht="33.75" customHeight="1" thickBot="1">
      <c r="B5" s="2046"/>
      <c r="C5" s="2047"/>
      <c r="D5" s="2047"/>
      <c r="E5" s="2047"/>
      <c r="F5" s="1049" t="s">
        <v>376</v>
      </c>
      <c r="G5" s="1049" t="s">
        <v>377</v>
      </c>
      <c r="H5" s="1050" t="s">
        <v>378</v>
      </c>
      <c r="I5" s="1049" t="s">
        <v>4</v>
      </c>
      <c r="J5" s="1049" t="s">
        <v>376</v>
      </c>
      <c r="K5" s="1049" t="s">
        <v>377</v>
      </c>
      <c r="L5" s="1050" t="s">
        <v>378</v>
      </c>
      <c r="M5" s="1049" t="s">
        <v>4</v>
      </c>
    </row>
    <row r="6" spans="2:13" ht="15" thickBot="1">
      <c r="B6" s="2036" t="s">
        <v>379</v>
      </c>
      <c r="C6" s="2037"/>
      <c r="D6" s="2037"/>
      <c r="E6" s="2038"/>
      <c r="F6" s="1051">
        <v>14696.427893</v>
      </c>
      <c r="G6" s="1052">
        <v>4152.0240000000003</v>
      </c>
      <c r="H6" s="1053">
        <v>756.16700000000003</v>
      </c>
      <c r="I6" s="1054">
        <v>19604.618892999999</v>
      </c>
      <c r="J6" s="1055">
        <v>14369.318031999999</v>
      </c>
      <c r="K6" s="1055">
        <v>4140.433</v>
      </c>
      <c r="L6" s="1056">
        <v>736.846</v>
      </c>
      <c r="M6" s="1057">
        <v>19246.597031999998</v>
      </c>
    </row>
    <row r="7" spans="2:13">
      <c r="B7" s="1058"/>
      <c r="C7" s="2040" t="s">
        <v>380</v>
      </c>
      <c r="D7" s="2041"/>
      <c r="E7" s="2041"/>
      <c r="F7" s="1059">
        <v>4911.627383</v>
      </c>
      <c r="G7" s="1060">
        <v>1902.713</v>
      </c>
      <c r="H7" s="1061">
        <v>267.286</v>
      </c>
      <c r="I7" s="1062">
        <v>7081.6263830000007</v>
      </c>
      <c r="J7" s="1063">
        <v>4735.3970319999999</v>
      </c>
      <c r="K7" s="1063">
        <v>1809.143</v>
      </c>
      <c r="L7" s="1064">
        <v>265.577</v>
      </c>
      <c r="M7" s="1065">
        <v>6810.1170320000001</v>
      </c>
    </row>
    <row r="8" spans="2:13">
      <c r="B8" s="1066"/>
      <c r="C8" s="1067"/>
      <c r="D8" s="2022" t="s">
        <v>381</v>
      </c>
      <c r="E8" s="2010"/>
      <c r="F8" s="1068">
        <v>4854.0033829999993</v>
      </c>
      <c r="G8" s="1069">
        <v>1887.145</v>
      </c>
      <c r="H8" s="1070">
        <v>265.73500000000001</v>
      </c>
      <c r="I8" s="1071">
        <v>7006.8833829999994</v>
      </c>
      <c r="J8" s="1072">
        <v>4686.7750319999996</v>
      </c>
      <c r="K8" s="1072">
        <v>1798.1110000000001</v>
      </c>
      <c r="L8" s="1073">
        <v>263.26900000000001</v>
      </c>
      <c r="M8" s="1065">
        <v>6748.1550319999997</v>
      </c>
    </row>
    <row r="9" spans="2:13">
      <c r="B9" s="1066"/>
      <c r="C9" s="1067"/>
      <c r="D9" s="2022" t="s">
        <v>382</v>
      </c>
      <c r="E9" s="2010"/>
      <c r="F9" s="1068">
        <v>57.624000000000002</v>
      </c>
      <c r="G9" s="1069">
        <v>15.568</v>
      </c>
      <c r="H9" s="1070">
        <v>1.5509999999999999</v>
      </c>
      <c r="I9" s="1071">
        <v>74.742999999999995</v>
      </c>
      <c r="J9" s="1072">
        <v>48.622</v>
      </c>
      <c r="K9" s="1072">
        <v>11.032</v>
      </c>
      <c r="L9" s="1073">
        <v>2.3079999999999998</v>
      </c>
      <c r="M9" s="1065">
        <v>61.962000000000003</v>
      </c>
    </row>
    <row r="10" spans="2:13">
      <c r="B10" s="1066"/>
      <c r="C10" s="2022" t="s">
        <v>383</v>
      </c>
      <c r="D10" s="2022"/>
      <c r="E10" s="2010"/>
      <c r="F10" s="1068">
        <v>655.928</v>
      </c>
      <c r="G10" s="1069">
        <v>144.17599999999999</v>
      </c>
      <c r="H10" s="1070">
        <v>38.200000000000003</v>
      </c>
      <c r="I10" s="1071">
        <v>838.30399999999997</v>
      </c>
      <c r="J10" s="1072">
        <v>630.04399999999998</v>
      </c>
      <c r="K10" s="1072">
        <v>111.762</v>
      </c>
      <c r="L10" s="1073">
        <v>30.119</v>
      </c>
      <c r="M10" s="1065">
        <v>771.92499999999995</v>
      </c>
    </row>
    <row r="11" spans="2:13">
      <c r="B11" s="1066"/>
      <c r="C11" s="1067"/>
      <c r="D11" s="2010" t="s">
        <v>384</v>
      </c>
      <c r="E11" s="2011"/>
      <c r="F11" s="1068">
        <v>623.36</v>
      </c>
      <c r="G11" s="1069">
        <v>137.64500000000001</v>
      </c>
      <c r="H11" s="1070">
        <v>38.200000000000003</v>
      </c>
      <c r="I11" s="1071">
        <v>799.20500000000004</v>
      </c>
      <c r="J11" s="1072">
        <v>600.56399999999996</v>
      </c>
      <c r="K11" s="1072">
        <v>106.414</v>
      </c>
      <c r="L11" s="1073">
        <v>30.119</v>
      </c>
      <c r="M11" s="1065">
        <v>737.09699999999998</v>
      </c>
    </row>
    <row r="12" spans="2:13">
      <c r="B12" s="1066"/>
      <c r="C12" s="1067"/>
      <c r="D12" s="2010" t="s">
        <v>385</v>
      </c>
      <c r="E12" s="2011"/>
      <c r="F12" s="1068">
        <v>31.012</v>
      </c>
      <c r="G12" s="1069">
        <v>6.5309999999999997</v>
      </c>
      <c r="H12" s="1070">
        <v>0</v>
      </c>
      <c r="I12" s="1071">
        <v>37.542999999999999</v>
      </c>
      <c r="J12" s="1072">
        <v>29.48</v>
      </c>
      <c r="K12" s="1072">
        <v>5.3479999999999999</v>
      </c>
      <c r="L12" s="1073">
        <v>0</v>
      </c>
      <c r="M12" s="1065">
        <v>34.828000000000003</v>
      </c>
    </row>
    <row r="13" spans="2:13">
      <c r="B13" s="1066"/>
      <c r="C13" s="1067"/>
      <c r="D13" s="1074" t="s">
        <v>386</v>
      </c>
      <c r="E13" s="1075"/>
      <c r="F13" s="1068">
        <v>1.556</v>
      </c>
      <c r="G13" s="1069">
        <v>0</v>
      </c>
      <c r="H13" s="1070">
        <v>0</v>
      </c>
      <c r="I13" s="1071">
        <v>1.556</v>
      </c>
      <c r="J13" s="1072">
        <v>0</v>
      </c>
      <c r="K13" s="1072">
        <v>0</v>
      </c>
      <c r="L13" s="1073">
        <v>0</v>
      </c>
      <c r="M13" s="1065">
        <v>0</v>
      </c>
    </row>
    <row r="14" spans="2:13" ht="30" customHeight="1">
      <c r="B14" s="1076"/>
      <c r="C14" s="2014" t="s">
        <v>387</v>
      </c>
      <c r="D14" s="2014"/>
      <c r="E14" s="2012"/>
      <c r="F14" s="1068">
        <v>13.805</v>
      </c>
      <c r="G14" s="1069">
        <v>0.91200000000000003</v>
      </c>
      <c r="H14" s="1070">
        <v>1.071</v>
      </c>
      <c r="I14" s="1071">
        <v>15.788</v>
      </c>
      <c r="J14" s="1072">
        <v>11.272</v>
      </c>
      <c r="K14" s="1072">
        <v>0.71899999999999997</v>
      </c>
      <c r="L14" s="1073">
        <v>0.71799999999999997</v>
      </c>
      <c r="M14" s="1065">
        <v>12.709</v>
      </c>
    </row>
    <row r="15" spans="2:13">
      <c r="B15" s="1066"/>
      <c r="C15" s="2022" t="s">
        <v>388</v>
      </c>
      <c r="D15" s="2022"/>
      <c r="E15" s="2010"/>
      <c r="F15" s="1068">
        <v>837.798</v>
      </c>
      <c r="G15" s="1069">
        <v>296.21899999999999</v>
      </c>
      <c r="H15" s="1070">
        <v>36.087000000000003</v>
      </c>
      <c r="I15" s="1071">
        <v>1170.104</v>
      </c>
      <c r="J15" s="1072">
        <v>608.17399999999998</v>
      </c>
      <c r="K15" s="1072">
        <v>271.77699999999999</v>
      </c>
      <c r="L15" s="1073">
        <v>25.501000000000001</v>
      </c>
      <c r="M15" s="1065">
        <v>905.452</v>
      </c>
    </row>
    <row r="16" spans="2:13">
      <c r="B16" s="1066"/>
      <c r="C16" s="1067"/>
      <c r="D16" s="2010" t="s">
        <v>389</v>
      </c>
      <c r="E16" s="2011"/>
      <c r="F16" s="1068">
        <v>582.45000000000005</v>
      </c>
      <c r="G16" s="1069">
        <v>157.33699999999999</v>
      </c>
      <c r="H16" s="1070">
        <v>33.17</v>
      </c>
      <c r="I16" s="1071">
        <v>772.95699999999999</v>
      </c>
      <c r="J16" s="1072">
        <v>466.83499999999998</v>
      </c>
      <c r="K16" s="1072">
        <v>132.01900000000001</v>
      </c>
      <c r="L16" s="1073">
        <v>23.030999999999999</v>
      </c>
      <c r="M16" s="1065">
        <v>621.88499999999999</v>
      </c>
    </row>
    <row r="17" spans="2:13">
      <c r="B17" s="1066"/>
      <c r="C17" s="1067"/>
      <c r="D17" s="2010" t="s">
        <v>390</v>
      </c>
      <c r="E17" s="2011"/>
      <c r="F17" s="1068">
        <v>244.45</v>
      </c>
      <c r="G17" s="1069">
        <v>125.268</v>
      </c>
      <c r="H17" s="1070">
        <v>2.8330000000000002</v>
      </c>
      <c r="I17" s="1071">
        <v>372.55099999999999</v>
      </c>
      <c r="J17" s="1072">
        <v>133.08500000000001</v>
      </c>
      <c r="K17" s="1072">
        <v>118.749</v>
      </c>
      <c r="L17" s="1073">
        <v>2.302</v>
      </c>
      <c r="M17" s="1065">
        <v>254.136</v>
      </c>
    </row>
    <row r="18" spans="2:13">
      <c r="B18" s="1066"/>
      <c r="C18" s="1067"/>
      <c r="D18" s="2010" t="s">
        <v>391</v>
      </c>
      <c r="E18" s="2011"/>
      <c r="F18" s="1068">
        <v>3.657</v>
      </c>
      <c r="G18" s="1069">
        <v>0</v>
      </c>
      <c r="H18" s="1070">
        <v>0</v>
      </c>
      <c r="I18" s="1071">
        <v>3.657</v>
      </c>
      <c r="J18" s="1072">
        <v>3.42</v>
      </c>
      <c r="K18" s="1072">
        <v>0</v>
      </c>
      <c r="L18" s="1073">
        <v>0</v>
      </c>
      <c r="M18" s="1065">
        <v>3.42</v>
      </c>
    </row>
    <row r="19" spans="2:13">
      <c r="B19" s="1066"/>
      <c r="C19" s="1067"/>
      <c r="D19" s="2010" t="s">
        <v>392</v>
      </c>
      <c r="E19" s="2011"/>
      <c r="F19" s="1068">
        <v>6.0839999999999996</v>
      </c>
      <c r="G19" s="1069">
        <v>1.1890000000000001</v>
      </c>
      <c r="H19" s="1070">
        <v>0</v>
      </c>
      <c r="I19" s="1071">
        <v>7.2729999999999997</v>
      </c>
      <c r="J19" s="1072">
        <v>3.44</v>
      </c>
      <c r="K19" s="1072">
        <v>7.9089999999999998</v>
      </c>
      <c r="L19" s="1073">
        <v>0.01</v>
      </c>
      <c r="M19" s="1065">
        <v>11.359</v>
      </c>
    </row>
    <row r="20" spans="2:13" ht="14.25" customHeight="1">
      <c r="B20" s="1066"/>
      <c r="C20" s="1067"/>
      <c r="D20" s="2010" t="s">
        <v>393</v>
      </c>
      <c r="E20" s="2011"/>
      <c r="F20" s="1068">
        <v>1.157</v>
      </c>
      <c r="G20" s="1069">
        <v>12.425000000000001</v>
      </c>
      <c r="H20" s="1070">
        <v>8.4000000000000005E-2</v>
      </c>
      <c r="I20" s="1071">
        <v>13.666</v>
      </c>
      <c r="J20" s="1072">
        <v>1.3939999999999999</v>
      </c>
      <c r="K20" s="1072">
        <v>13.1</v>
      </c>
      <c r="L20" s="1073">
        <v>0.158</v>
      </c>
      <c r="M20" s="1065">
        <v>14.651999999999999</v>
      </c>
    </row>
    <row r="21" spans="2:13">
      <c r="B21" s="1066"/>
      <c r="C21" s="2010" t="s">
        <v>394</v>
      </c>
      <c r="D21" s="2011"/>
      <c r="E21" s="2011"/>
      <c r="F21" s="1068">
        <v>7607.4305100000001</v>
      </c>
      <c r="G21" s="1069">
        <v>1763.942</v>
      </c>
      <c r="H21" s="1070">
        <v>350.738</v>
      </c>
      <c r="I21" s="1071">
        <v>9722.1105100000004</v>
      </c>
      <c r="J21" s="1072">
        <v>7755.2569999999996</v>
      </c>
      <c r="K21" s="1072">
        <v>1902.626</v>
      </c>
      <c r="L21" s="1073">
        <v>389.13200000000001</v>
      </c>
      <c r="M21" s="1065">
        <v>10047.014999999999</v>
      </c>
    </row>
    <row r="22" spans="2:13" ht="15" customHeight="1">
      <c r="B22" s="1066"/>
      <c r="C22" s="1067"/>
      <c r="D22" s="2012" t="s">
        <v>395</v>
      </c>
      <c r="E22" s="2013"/>
      <c r="F22" s="1068">
        <v>17.748999999999999</v>
      </c>
      <c r="G22" s="1069">
        <v>96.619</v>
      </c>
      <c r="H22" s="1070">
        <v>2.5259999999999998</v>
      </c>
      <c r="I22" s="1071">
        <v>116.89400000000001</v>
      </c>
      <c r="J22" s="1072">
        <v>16.373000000000001</v>
      </c>
      <c r="K22" s="1072">
        <v>74.501999999999995</v>
      </c>
      <c r="L22" s="1073">
        <v>1.724</v>
      </c>
      <c r="M22" s="1065">
        <v>92.599000000000004</v>
      </c>
    </row>
    <row r="23" spans="2:13">
      <c r="B23" s="1066"/>
      <c r="C23" s="1067"/>
      <c r="D23" s="2010" t="s">
        <v>396</v>
      </c>
      <c r="E23" s="2011"/>
      <c r="F23" s="1068">
        <v>7589.6815099999994</v>
      </c>
      <c r="G23" s="1069">
        <v>1667.3230000000001</v>
      </c>
      <c r="H23" s="1070">
        <v>348.21199999999999</v>
      </c>
      <c r="I23" s="1071">
        <v>9605.2165100000002</v>
      </c>
      <c r="J23" s="1072">
        <v>7738.884</v>
      </c>
      <c r="K23" s="1072">
        <v>1828.124</v>
      </c>
      <c r="L23" s="1073">
        <v>387.40800000000002</v>
      </c>
      <c r="M23" s="1065">
        <v>9954.4159999999993</v>
      </c>
    </row>
    <row r="24" spans="2:13">
      <c r="B24" s="1066"/>
      <c r="C24" s="2010" t="s">
        <v>397</v>
      </c>
      <c r="D24" s="2011"/>
      <c r="E24" s="2011"/>
      <c r="F24" s="1068">
        <v>241.995</v>
      </c>
      <c r="G24" s="1069">
        <v>14.920999999999999</v>
      </c>
      <c r="H24" s="1070">
        <v>3.3769999999999998</v>
      </c>
      <c r="I24" s="1071">
        <v>260.29300000000001</v>
      </c>
      <c r="J24" s="1072">
        <v>307.899</v>
      </c>
      <c r="K24" s="1072">
        <v>17.779</v>
      </c>
      <c r="L24" s="1073">
        <v>5.492</v>
      </c>
      <c r="M24" s="1065">
        <v>331.17</v>
      </c>
    </row>
    <row r="25" spans="2:13" ht="15" customHeight="1">
      <c r="B25" s="1066"/>
      <c r="C25" s="1067"/>
      <c r="D25" s="2014" t="s">
        <v>398</v>
      </c>
      <c r="E25" s="2012"/>
      <c r="F25" s="1068">
        <v>21.905000000000001</v>
      </c>
      <c r="G25" s="1069">
        <v>7.73</v>
      </c>
      <c r="H25" s="1070">
        <v>0.59699999999999998</v>
      </c>
      <c r="I25" s="1071">
        <v>30.231999999999999</v>
      </c>
      <c r="J25" s="1072">
        <v>46.847999999999999</v>
      </c>
      <c r="K25" s="1072">
        <v>6.2789999999999999</v>
      </c>
      <c r="L25" s="1073">
        <v>0</v>
      </c>
      <c r="M25" s="1065">
        <v>53.127000000000002</v>
      </c>
    </row>
    <row r="26" spans="2:13" ht="15" customHeight="1">
      <c r="B26" s="1066"/>
      <c r="C26" s="1067"/>
      <c r="D26" s="2014" t="s">
        <v>399</v>
      </c>
      <c r="E26" s="2012"/>
      <c r="F26" s="1068">
        <v>0</v>
      </c>
      <c r="G26" s="1069">
        <v>1.8340000000000001</v>
      </c>
      <c r="H26" s="1070">
        <v>0</v>
      </c>
      <c r="I26" s="1071">
        <v>1.8340000000000001</v>
      </c>
      <c r="J26" s="1072">
        <v>0</v>
      </c>
      <c r="K26" s="1072">
        <v>1.833</v>
      </c>
      <c r="L26" s="1073">
        <v>0</v>
      </c>
      <c r="M26" s="1065">
        <v>1.833</v>
      </c>
    </row>
    <row r="27" spans="2:13" ht="15" customHeight="1">
      <c r="B27" s="1066"/>
      <c r="C27" s="1067"/>
      <c r="D27" s="2014" t="s">
        <v>400</v>
      </c>
      <c r="E27" s="2012"/>
      <c r="F27" s="1068">
        <v>219.21100000000001</v>
      </c>
      <c r="G27" s="1069">
        <v>5.1360000000000001</v>
      </c>
      <c r="H27" s="1070">
        <v>2.36</v>
      </c>
      <c r="I27" s="1071">
        <v>226.70699999999999</v>
      </c>
      <c r="J27" s="1072">
        <v>260.09399999999999</v>
      </c>
      <c r="K27" s="1072">
        <v>9.5329999999999995</v>
      </c>
      <c r="L27" s="1073">
        <v>4.5289999999999999</v>
      </c>
      <c r="M27" s="1065">
        <v>274.15600000000001</v>
      </c>
    </row>
    <row r="28" spans="2:13" ht="15" customHeight="1">
      <c r="B28" s="1077"/>
      <c r="C28" s="1078"/>
      <c r="D28" s="2014" t="s">
        <v>401</v>
      </c>
      <c r="E28" s="2012"/>
      <c r="F28" s="1079">
        <v>0.879</v>
      </c>
      <c r="G28" s="1080">
        <v>0.221</v>
      </c>
      <c r="H28" s="1081">
        <v>0.42</v>
      </c>
      <c r="I28" s="1082">
        <v>1.52</v>
      </c>
      <c r="J28" s="1072">
        <v>0.95699999999999996</v>
      </c>
      <c r="K28" s="1072">
        <v>0.13400000000000001</v>
      </c>
      <c r="L28" s="1073">
        <v>0.96299999999999997</v>
      </c>
      <c r="M28" s="1065">
        <v>2.0539999999999998</v>
      </c>
    </row>
    <row r="29" spans="2:13" ht="25.5" customHeight="1" thickBot="1">
      <c r="B29" s="1083"/>
      <c r="C29" s="2020" t="s">
        <v>402</v>
      </c>
      <c r="D29" s="2021"/>
      <c r="E29" s="2021"/>
      <c r="F29" s="1079">
        <v>427.84399999999999</v>
      </c>
      <c r="G29" s="1080">
        <v>29.140999999999998</v>
      </c>
      <c r="H29" s="1081">
        <v>59.408000000000001</v>
      </c>
      <c r="I29" s="1082">
        <v>516.39300000000003</v>
      </c>
      <c r="J29" s="1072">
        <v>321.27499999999998</v>
      </c>
      <c r="K29" s="1072">
        <v>26.626999999999999</v>
      </c>
      <c r="L29" s="1073">
        <v>20.306999999999999</v>
      </c>
      <c r="M29" s="1065">
        <v>368.209</v>
      </c>
    </row>
    <row r="30" spans="2:13" ht="15" thickBot="1">
      <c r="B30" s="2036" t="s">
        <v>403</v>
      </c>
      <c r="C30" s="2037"/>
      <c r="D30" s="2037"/>
      <c r="E30" s="2038"/>
      <c r="F30" s="1051">
        <v>-2784.5819999999999</v>
      </c>
      <c r="G30" s="1052">
        <v>-1251.4839999999999</v>
      </c>
      <c r="H30" s="1053">
        <v>-188.45</v>
      </c>
      <c r="I30" s="1054">
        <v>-4224.5159999999996</v>
      </c>
      <c r="J30" s="1055">
        <v>-2688.7109999999998</v>
      </c>
      <c r="K30" s="1055">
        <v>-1373.12</v>
      </c>
      <c r="L30" s="1056">
        <v>-170.02</v>
      </c>
      <c r="M30" s="1057">
        <v>-4231.8509999999997</v>
      </c>
    </row>
    <row r="31" spans="2:13">
      <c r="B31" s="1058"/>
      <c r="C31" s="2039" t="s">
        <v>404</v>
      </c>
      <c r="D31" s="2039"/>
      <c r="E31" s="2040"/>
      <c r="F31" s="1059">
        <v>-288.56</v>
      </c>
      <c r="G31" s="1060">
        <v>-178.06100000000001</v>
      </c>
      <c r="H31" s="1061">
        <v>-25.945</v>
      </c>
      <c r="I31" s="1062">
        <v>-492.56599999999997</v>
      </c>
      <c r="J31" s="1072">
        <v>-286.79899999999998</v>
      </c>
      <c r="K31" s="1072">
        <v>-186.84299999999999</v>
      </c>
      <c r="L31" s="1073">
        <v>-16.212</v>
      </c>
      <c r="M31" s="1065">
        <v>-489.85399999999998</v>
      </c>
    </row>
    <row r="32" spans="2:13">
      <c r="B32" s="1066"/>
      <c r="C32" s="1067"/>
      <c r="D32" s="2022" t="s">
        <v>405</v>
      </c>
      <c r="E32" s="2010"/>
      <c r="F32" s="1068">
        <v>-278.995</v>
      </c>
      <c r="G32" s="1069">
        <v>-154.27799999999999</v>
      </c>
      <c r="H32" s="1070">
        <v>-24.082000000000001</v>
      </c>
      <c r="I32" s="1071">
        <v>-457.35500000000002</v>
      </c>
      <c r="J32" s="1072">
        <v>-266.29599999999999</v>
      </c>
      <c r="K32" s="1072">
        <v>-158.501</v>
      </c>
      <c r="L32" s="1073">
        <v>-9.52</v>
      </c>
      <c r="M32" s="1065">
        <v>-434.31700000000001</v>
      </c>
    </row>
    <row r="33" spans="2:13">
      <c r="B33" s="1066"/>
      <c r="C33" s="1067"/>
      <c r="D33" s="2022" t="s">
        <v>406</v>
      </c>
      <c r="E33" s="2010"/>
      <c r="F33" s="1068">
        <v>-9.5649999999999995</v>
      </c>
      <c r="G33" s="1069">
        <v>-23.783000000000001</v>
      </c>
      <c r="H33" s="1070">
        <v>-1.863</v>
      </c>
      <c r="I33" s="1071">
        <v>-35.210999999999999</v>
      </c>
      <c r="J33" s="1072">
        <v>-20.503</v>
      </c>
      <c r="K33" s="1072">
        <v>-28.341999999999999</v>
      </c>
      <c r="L33" s="1073">
        <v>-6.6920000000000002</v>
      </c>
      <c r="M33" s="1065">
        <v>-55.536999999999999</v>
      </c>
    </row>
    <row r="34" spans="2:13">
      <c r="B34" s="1066"/>
      <c r="C34" s="2022" t="s">
        <v>407</v>
      </c>
      <c r="D34" s="2022"/>
      <c r="E34" s="2010"/>
      <c r="F34" s="1068">
        <v>-4.4370000000000003</v>
      </c>
      <c r="G34" s="1069">
        <v>-3.907</v>
      </c>
      <c r="H34" s="1070">
        <v>-0.55900000000000005</v>
      </c>
      <c r="I34" s="1084">
        <v>-8.9030000000000005</v>
      </c>
      <c r="J34" s="1072">
        <v>-42.512999999999998</v>
      </c>
      <c r="K34" s="1072">
        <v>-5.2080000000000002</v>
      </c>
      <c r="L34" s="1073">
        <v>-0.93700000000000006</v>
      </c>
      <c r="M34" s="1065">
        <v>-48.658000000000001</v>
      </c>
    </row>
    <row r="35" spans="2:13">
      <c r="B35" s="1066"/>
      <c r="C35" s="1067"/>
      <c r="D35" s="2010" t="s">
        <v>408</v>
      </c>
      <c r="E35" s="2011"/>
      <c r="F35" s="1068">
        <v>-4.42</v>
      </c>
      <c r="G35" s="1069">
        <v>-3.907</v>
      </c>
      <c r="H35" s="1070">
        <v>-0.55900000000000005</v>
      </c>
      <c r="I35" s="1084">
        <v>-8.8859999999999992</v>
      </c>
      <c r="J35" s="1072">
        <v>-42.494999999999997</v>
      </c>
      <c r="K35" s="1072">
        <v>-5.2080000000000002</v>
      </c>
      <c r="L35" s="1073">
        <v>-0.93700000000000006</v>
      </c>
      <c r="M35" s="1065">
        <v>-48.64</v>
      </c>
    </row>
    <row r="36" spans="2:13">
      <c r="B36" s="1066"/>
      <c r="C36" s="1067"/>
      <c r="D36" s="2010" t="s">
        <v>409</v>
      </c>
      <c r="E36" s="2011"/>
      <c r="F36" s="1068">
        <v>-1.7000000000000001E-2</v>
      </c>
      <c r="G36" s="1069">
        <v>0</v>
      </c>
      <c r="H36" s="1070">
        <v>0</v>
      </c>
      <c r="I36" s="1084">
        <v>-1.7000000000000001E-2</v>
      </c>
      <c r="J36" s="1072">
        <v>-1.7999999999999999E-2</v>
      </c>
      <c r="K36" s="1072">
        <v>0</v>
      </c>
      <c r="L36" s="1073">
        <v>0</v>
      </c>
      <c r="M36" s="1065">
        <v>-1.7999999999999999E-2</v>
      </c>
    </row>
    <row r="37" spans="2:13" ht="15.75" customHeight="1">
      <c r="B37" s="1076"/>
      <c r="C37" s="2014" t="s">
        <v>410</v>
      </c>
      <c r="D37" s="2014"/>
      <c r="E37" s="2012"/>
      <c r="F37" s="1068">
        <v>-33.767000000000003</v>
      </c>
      <c r="G37" s="1069">
        <v>-9.9329999999999998</v>
      </c>
      <c r="H37" s="1070">
        <v>-1.5369999999999999</v>
      </c>
      <c r="I37" s="1084">
        <v>-45.237000000000002</v>
      </c>
      <c r="J37" s="1072">
        <v>-29.434999999999999</v>
      </c>
      <c r="K37" s="1072">
        <v>-9.3420000000000005</v>
      </c>
      <c r="L37" s="1073">
        <v>-2.0449999999999999</v>
      </c>
      <c r="M37" s="1065">
        <v>-40.822000000000003</v>
      </c>
    </row>
    <row r="38" spans="2:13">
      <c r="B38" s="1066"/>
      <c r="C38" s="2022" t="s">
        <v>411</v>
      </c>
      <c r="D38" s="2022"/>
      <c r="E38" s="2010"/>
      <c r="F38" s="1068">
        <v>-479.29899999999998</v>
      </c>
      <c r="G38" s="1069">
        <v>-274.75900000000001</v>
      </c>
      <c r="H38" s="1070">
        <v>-60.866999999999997</v>
      </c>
      <c r="I38" s="1084">
        <v>-814.92499999999995</v>
      </c>
      <c r="J38" s="1072">
        <v>-455.26499999999999</v>
      </c>
      <c r="K38" s="1072">
        <v>-324.52300000000002</v>
      </c>
      <c r="L38" s="1073">
        <v>-59.12</v>
      </c>
      <c r="M38" s="1065">
        <v>-838.90800000000002</v>
      </c>
    </row>
    <row r="39" spans="2:13">
      <c r="B39" s="1066"/>
      <c r="C39" s="1067"/>
      <c r="D39" s="2010" t="s">
        <v>412</v>
      </c>
      <c r="E39" s="2011"/>
      <c r="F39" s="1068">
        <v>-2.69</v>
      </c>
      <c r="G39" s="1069">
        <v>-1.466</v>
      </c>
      <c r="H39" s="1070">
        <v>-0.104</v>
      </c>
      <c r="I39" s="1084">
        <v>-4.26</v>
      </c>
      <c r="J39" s="1072">
        <v>-57.603999999999999</v>
      </c>
      <c r="K39" s="1072">
        <v>-17.55</v>
      </c>
      <c r="L39" s="1073">
        <v>-2.1680000000000001</v>
      </c>
      <c r="M39" s="1065">
        <v>-77.322000000000003</v>
      </c>
    </row>
    <row r="40" spans="2:13">
      <c r="B40" s="1066"/>
      <c r="C40" s="1067"/>
      <c r="D40" s="2010" t="s">
        <v>413</v>
      </c>
      <c r="E40" s="2011"/>
      <c r="F40" s="1085">
        <v>-300.06400000000002</v>
      </c>
      <c r="G40" s="1086">
        <v>-51.851999999999997</v>
      </c>
      <c r="H40" s="1087">
        <v>-4.4349999999999996</v>
      </c>
      <c r="I40" s="1084">
        <v>-356.351</v>
      </c>
      <c r="J40" s="1088">
        <v>-199.42500000000001</v>
      </c>
      <c r="K40" s="1088">
        <v>-41.231999999999999</v>
      </c>
      <c r="L40" s="1089">
        <v>-2.93</v>
      </c>
      <c r="M40" s="1065">
        <v>-243.58699999999999</v>
      </c>
    </row>
    <row r="41" spans="2:13">
      <c r="B41" s="1066"/>
      <c r="C41" s="1067"/>
      <c r="D41" s="2010" t="s">
        <v>414</v>
      </c>
      <c r="E41" s="2011"/>
      <c r="F41" s="1068">
        <v>-0.02</v>
      </c>
      <c r="G41" s="1069">
        <v>-0.28499999999999998</v>
      </c>
      <c r="H41" s="1070">
        <v>0</v>
      </c>
      <c r="I41" s="1084">
        <v>-0.30499999999999999</v>
      </c>
      <c r="J41" s="1072">
        <v>0</v>
      </c>
      <c r="K41" s="1072">
        <v>-0.19700000000000001</v>
      </c>
      <c r="L41" s="1073">
        <v>0</v>
      </c>
      <c r="M41" s="1065">
        <v>-0.19700000000000001</v>
      </c>
    </row>
    <row r="42" spans="2:13">
      <c r="B42" s="1066"/>
      <c r="C42" s="1067"/>
      <c r="D42" s="2010" t="s">
        <v>415</v>
      </c>
      <c r="E42" s="2011"/>
      <c r="F42" s="1068">
        <v>-66.334999999999994</v>
      </c>
      <c r="G42" s="1069">
        <v>-48.598999999999997</v>
      </c>
      <c r="H42" s="1070">
        <v>-6.5640000000000001</v>
      </c>
      <c r="I42" s="1084">
        <v>-121.498</v>
      </c>
      <c r="J42" s="1072">
        <v>-63.658000000000001</v>
      </c>
      <c r="K42" s="1072">
        <v>-56.206000000000003</v>
      </c>
      <c r="L42" s="1073">
        <v>-5.7009999999999996</v>
      </c>
      <c r="M42" s="1065">
        <v>-125.565</v>
      </c>
    </row>
    <row r="43" spans="2:13">
      <c r="B43" s="1066"/>
      <c r="C43" s="1067"/>
      <c r="D43" s="2010" t="s">
        <v>416</v>
      </c>
      <c r="E43" s="2011"/>
      <c r="F43" s="1068">
        <v>-103.57299999999999</v>
      </c>
      <c r="G43" s="1069">
        <v>-70.501000000000005</v>
      </c>
      <c r="H43" s="1070">
        <v>-24.312999999999999</v>
      </c>
      <c r="I43" s="1084">
        <v>-198.387</v>
      </c>
      <c r="J43" s="1072">
        <v>-120.032</v>
      </c>
      <c r="K43" s="1072">
        <v>-103.901</v>
      </c>
      <c r="L43" s="1073">
        <v>-25.268000000000001</v>
      </c>
      <c r="M43" s="1065">
        <v>-249.20099999999999</v>
      </c>
    </row>
    <row r="44" spans="2:13" ht="14.25" customHeight="1">
      <c r="B44" s="1066"/>
      <c r="C44" s="1067"/>
      <c r="D44" s="2010" t="s">
        <v>417</v>
      </c>
      <c r="E44" s="2011"/>
      <c r="F44" s="1068">
        <v>-6.617</v>
      </c>
      <c r="G44" s="1069">
        <v>-102.056</v>
      </c>
      <c r="H44" s="1070">
        <v>-25.451000000000001</v>
      </c>
      <c r="I44" s="1084">
        <v>-134.124</v>
      </c>
      <c r="J44" s="1072">
        <v>-14.545999999999999</v>
      </c>
      <c r="K44" s="1072">
        <v>-105.437</v>
      </c>
      <c r="L44" s="1073">
        <v>-23.053000000000001</v>
      </c>
      <c r="M44" s="1065">
        <v>-143.036</v>
      </c>
    </row>
    <row r="45" spans="2:13">
      <c r="B45" s="1066"/>
      <c r="C45" s="2022" t="s">
        <v>418</v>
      </c>
      <c r="D45" s="2022"/>
      <c r="E45" s="2010"/>
      <c r="F45" s="1068">
        <v>-1569.606</v>
      </c>
      <c r="G45" s="1069">
        <v>-530.96500000000003</v>
      </c>
      <c r="H45" s="1070">
        <v>-77.105999999999995</v>
      </c>
      <c r="I45" s="1084">
        <v>-2177.6770000000001</v>
      </c>
      <c r="J45" s="1072">
        <v>-1460.402</v>
      </c>
      <c r="K45" s="1072">
        <v>-582.73900000000003</v>
      </c>
      <c r="L45" s="1073">
        <v>-68.477999999999994</v>
      </c>
      <c r="M45" s="1065">
        <v>-2111.6190000000001</v>
      </c>
    </row>
    <row r="46" spans="2:13">
      <c r="B46" s="1066"/>
      <c r="C46" s="1067"/>
      <c r="D46" s="2010" t="s">
        <v>419</v>
      </c>
      <c r="E46" s="2011"/>
      <c r="F46" s="1068">
        <v>-0.44600000000000001</v>
      </c>
      <c r="G46" s="1069">
        <v>-0.318</v>
      </c>
      <c r="H46" s="1070">
        <v>-6.0000000000000001E-3</v>
      </c>
      <c r="I46" s="1084">
        <v>-0.77</v>
      </c>
      <c r="J46" s="1072">
        <v>-0.40799999999999997</v>
      </c>
      <c r="K46" s="1072">
        <v>-0.31</v>
      </c>
      <c r="L46" s="1073">
        <v>0</v>
      </c>
      <c r="M46" s="1065">
        <v>-0.71799999999999997</v>
      </c>
    </row>
    <row r="47" spans="2:13">
      <c r="B47" s="1066"/>
      <c r="C47" s="1067"/>
      <c r="D47" s="2010" t="s">
        <v>420</v>
      </c>
      <c r="E47" s="2011"/>
      <c r="F47" s="1068">
        <v>-1569.16</v>
      </c>
      <c r="G47" s="1069">
        <v>-530.64700000000005</v>
      </c>
      <c r="H47" s="1070">
        <v>-77.099999999999994</v>
      </c>
      <c r="I47" s="1084">
        <v>-2176.9070000000002</v>
      </c>
      <c r="J47" s="1072">
        <v>-1459.9939999999999</v>
      </c>
      <c r="K47" s="1072">
        <v>-582.42899999999997</v>
      </c>
      <c r="L47" s="1073">
        <v>-68.477999999999994</v>
      </c>
      <c r="M47" s="1065">
        <v>-2110.9009999999998</v>
      </c>
    </row>
    <row r="48" spans="2:13">
      <c r="B48" s="1066"/>
      <c r="C48" s="2022" t="s">
        <v>421</v>
      </c>
      <c r="D48" s="2022"/>
      <c r="E48" s="2010"/>
      <c r="F48" s="1068">
        <v>-408.91300000000001</v>
      </c>
      <c r="G48" s="1069">
        <v>-253.85900000000001</v>
      </c>
      <c r="H48" s="1070">
        <v>-22.436</v>
      </c>
      <c r="I48" s="1084">
        <v>-685.20799999999997</v>
      </c>
      <c r="J48" s="1072">
        <v>-414.29700000000003</v>
      </c>
      <c r="K48" s="1072">
        <v>-264.46499999999997</v>
      </c>
      <c r="L48" s="1073">
        <v>-23.228000000000002</v>
      </c>
      <c r="M48" s="1065">
        <v>-701.99</v>
      </c>
    </row>
    <row r="49" spans="2:13" ht="14.25" customHeight="1">
      <c r="B49" s="1066"/>
      <c r="C49" s="1067"/>
      <c r="D49" s="2034" t="s">
        <v>422</v>
      </c>
      <c r="E49" s="2035"/>
      <c r="F49" s="1068">
        <v>-1.387</v>
      </c>
      <c r="G49" s="1069">
        <v>-34.456000000000003</v>
      </c>
      <c r="H49" s="1070">
        <v>-20.436</v>
      </c>
      <c r="I49" s="1084">
        <v>-56.279000000000003</v>
      </c>
      <c r="J49" s="1072">
        <v>-5.3570000000000002</v>
      </c>
      <c r="K49" s="1072">
        <v>-34.186</v>
      </c>
      <c r="L49" s="1073">
        <v>-21.068999999999999</v>
      </c>
      <c r="M49" s="1065">
        <v>-60.612000000000002</v>
      </c>
    </row>
    <row r="50" spans="2:13">
      <c r="B50" s="1066"/>
      <c r="C50" s="1067"/>
      <c r="D50" s="2034" t="s">
        <v>423</v>
      </c>
      <c r="E50" s="2035"/>
      <c r="F50" s="1068">
        <v>-0.124</v>
      </c>
      <c r="G50" s="1069">
        <v>-2E-3</v>
      </c>
      <c r="H50" s="1070">
        <v>0</v>
      </c>
      <c r="I50" s="1084">
        <v>-0.126</v>
      </c>
      <c r="J50" s="1072">
        <v>-0.10100000000000001</v>
      </c>
      <c r="K50" s="1072">
        <v>-2E-3</v>
      </c>
      <c r="L50" s="1073">
        <v>0</v>
      </c>
      <c r="M50" s="1065">
        <v>-0.10299999999999999</v>
      </c>
    </row>
    <row r="51" spans="2:13" ht="25.5" customHeight="1">
      <c r="B51" s="1066"/>
      <c r="C51" s="1067"/>
      <c r="D51" s="2012" t="s">
        <v>424</v>
      </c>
      <c r="E51" s="2013"/>
      <c r="F51" s="1068">
        <v>-0.26</v>
      </c>
      <c r="G51" s="1069">
        <v>0</v>
      </c>
      <c r="H51" s="1070">
        <v>0</v>
      </c>
      <c r="I51" s="1084">
        <v>-0.26</v>
      </c>
      <c r="J51" s="1072">
        <v>-0.997</v>
      </c>
      <c r="K51" s="1072">
        <v>0</v>
      </c>
      <c r="L51" s="1073">
        <v>0</v>
      </c>
      <c r="M51" s="1065">
        <v>-0.997</v>
      </c>
    </row>
    <row r="52" spans="2:13" ht="14.25" customHeight="1">
      <c r="B52" s="1066"/>
      <c r="C52" s="1067"/>
      <c r="D52" s="2010" t="s">
        <v>425</v>
      </c>
      <c r="E52" s="2011"/>
      <c r="F52" s="1068">
        <v>-383.02100000000002</v>
      </c>
      <c r="G52" s="1069">
        <v>-212.017</v>
      </c>
      <c r="H52" s="1070">
        <v>-0.23100000000000001</v>
      </c>
      <c r="I52" s="1071">
        <v>-595.26900000000001</v>
      </c>
      <c r="J52" s="1072">
        <v>-387.71199999999999</v>
      </c>
      <c r="K52" s="1072">
        <v>-223.583</v>
      </c>
      <c r="L52" s="1073">
        <v>-0.504</v>
      </c>
      <c r="M52" s="1065">
        <v>-611.79899999999998</v>
      </c>
    </row>
    <row r="53" spans="2:13" ht="15" thickBot="1">
      <c r="B53" s="1066"/>
      <c r="C53" s="1067"/>
      <c r="D53" s="2034" t="s">
        <v>426</v>
      </c>
      <c r="E53" s="2035"/>
      <c r="F53" s="1079">
        <v>-24.120999999999999</v>
      </c>
      <c r="G53" s="1080">
        <v>-7.3840000000000003</v>
      </c>
      <c r="H53" s="1081">
        <v>-1.7689999999999999</v>
      </c>
      <c r="I53" s="1082">
        <v>-33.274000000000001</v>
      </c>
      <c r="J53" s="1072">
        <v>-20.13</v>
      </c>
      <c r="K53" s="1072">
        <v>-6.694</v>
      </c>
      <c r="L53" s="1073">
        <v>-1.655</v>
      </c>
      <c r="M53" s="1065">
        <v>-28.478999999999999</v>
      </c>
    </row>
    <row r="54" spans="2:13" ht="15" thickBot="1">
      <c r="B54" s="2036" t="s">
        <v>427</v>
      </c>
      <c r="C54" s="2037"/>
      <c r="D54" s="2037"/>
      <c r="E54" s="2038"/>
      <c r="F54" s="1090">
        <v>11911.845893</v>
      </c>
      <c r="G54" s="1053">
        <v>2900.54</v>
      </c>
      <c r="H54" s="1091">
        <v>567.71699999999998</v>
      </c>
      <c r="I54" s="1054">
        <v>15380.102892999999</v>
      </c>
      <c r="J54" s="1055">
        <v>11680.607032</v>
      </c>
      <c r="K54" s="1055">
        <v>2767.3130000000001</v>
      </c>
      <c r="L54" s="1056">
        <v>566.82600000000002</v>
      </c>
      <c r="M54" s="1057">
        <v>15014.746031999999</v>
      </c>
    </row>
    <row r="55" spans="2:13" ht="15" thickBot="1">
      <c r="B55" s="1092" t="s">
        <v>428</v>
      </c>
      <c r="C55" s="1093"/>
      <c r="D55" s="1093"/>
      <c r="E55" s="1094"/>
      <c r="F55" s="1051">
        <v>3558.3960000000002</v>
      </c>
      <c r="G55" s="1052">
        <v>881.38699999999994</v>
      </c>
      <c r="H55" s="1053">
        <v>198.857</v>
      </c>
      <c r="I55" s="1054">
        <v>4638.6400000000003</v>
      </c>
      <c r="J55" s="1055">
        <v>3867.0940000000001</v>
      </c>
      <c r="K55" s="1055">
        <v>971.279</v>
      </c>
      <c r="L55" s="1056">
        <v>236.334</v>
      </c>
      <c r="M55" s="1057">
        <v>5074.7070000000003</v>
      </c>
    </row>
    <row r="56" spans="2:13">
      <c r="B56" s="1058"/>
      <c r="C56" s="2039" t="s">
        <v>429</v>
      </c>
      <c r="D56" s="2039"/>
      <c r="E56" s="2040"/>
      <c r="F56" s="1059">
        <v>5034.4939999999997</v>
      </c>
      <c r="G56" s="1060">
        <v>1452.2950000000001</v>
      </c>
      <c r="H56" s="1061">
        <v>280.01600000000002</v>
      </c>
      <c r="I56" s="1062">
        <v>6766.8050000000003</v>
      </c>
      <c r="J56" s="1063">
        <v>5632.4470000000001</v>
      </c>
      <c r="K56" s="1063">
        <v>1643.855</v>
      </c>
      <c r="L56" s="1064">
        <v>325.90600000000001</v>
      </c>
      <c r="M56" s="1065">
        <v>7602.2079999999996</v>
      </c>
    </row>
    <row r="57" spans="2:13" ht="15" thickBot="1">
      <c r="B57" s="1077"/>
      <c r="C57" s="2033" t="s">
        <v>430</v>
      </c>
      <c r="D57" s="2033"/>
      <c r="E57" s="2034"/>
      <c r="F57" s="1079">
        <v>-1476.098</v>
      </c>
      <c r="G57" s="1080">
        <v>-570.90800000000002</v>
      </c>
      <c r="H57" s="1081">
        <v>-81.159000000000006</v>
      </c>
      <c r="I57" s="1082">
        <v>-2128.165</v>
      </c>
      <c r="J57" s="1072">
        <v>-1765.3530000000001</v>
      </c>
      <c r="K57" s="1072">
        <v>-672.57600000000002</v>
      </c>
      <c r="L57" s="1073">
        <v>-89.572000000000003</v>
      </c>
      <c r="M57" s="1065">
        <v>-2527.5010000000002</v>
      </c>
    </row>
    <row r="58" spans="2:13" ht="29.25" customHeight="1" thickBot="1">
      <c r="B58" s="2024" t="s">
        <v>431</v>
      </c>
      <c r="C58" s="2025"/>
      <c r="D58" s="2025"/>
      <c r="E58" s="2026"/>
      <c r="F58" s="1051">
        <v>-11.125999999999999</v>
      </c>
      <c r="G58" s="1052">
        <v>14.542999999999999</v>
      </c>
      <c r="H58" s="1053">
        <v>4.2249999999999996</v>
      </c>
      <c r="I58" s="1054">
        <v>7.6420000000000003</v>
      </c>
      <c r="J58" s="1051">
        <v>-6.556</v>
      </c>
      <c r="K58" s="1052">
        <v>33.037999999999997</v>
      </c>
      <c r="L58" s="1053">
        <v>16.550999999999998</v>
      </c>
      <c r="M58" s="1054">
        <v>43.033000000000001</v>
      </c>
    </row>
    <row r="59" spans="2:13" ht="29.25" customHeight="1">
      <c r="B59" s="1058"/>
      <c r="C59" s="2030" t="s">
        <v>432</v>
      </c>
      <c r="D59" s="2030"/>
      <c r="E59" s="2027"/>
      <c r="F59" s="1059">
        <v>5.9850000000000003</v>
      </c>
      <c r="G59" s="1060">
        <v>10.863</v>
      </c>
      <c r="H59" s="1061">
        <v>3.3340000000000001</v>
      </c>
      <c r="I59" s="1095">
        <v>20.181999999999999</v>
      </c>
      <c r="J59" s="1059">
        <v>10.506</v>
      </c>
      <c r="K59" s="1060">
        <v>29.427</v>
      </c>
      <c r="L59" s="1061">
        <v>15.179</v>
      </c>
      <c r="M59" s="1095">
        <v>55.112000000000002</v>
      </c>
    </row>
    <row r="60" spans="2:13" ht="27.75" customHeight="1">
      <c r="B60" s="1058"/>
      <c r="C60" s="1096"/>
      <c r="D60" s="2014" t="s">
        <v>433</v>
      </c>
      <c r="E60" s="2012"/>
      <c r="F60" s="1059">
        <v>-9.9309999999999992</v>
      </c>
      <c r="G60" s="1060">
        <v>0</v>
      </c>
      <c r="H60" s="1061">
        <v>0</v>
      </c>
      <c r="I60" s="1095">
        <v>-9.9309999999999992</v>
      </c>
      <c r="J60" s="1059">
        <v>-4.8</v>
      </c>
      <c r="K60" s="1060">
        <v>-2.266</v>
      </c>
      <c r="L60" s="1061">
        <v>0</v>
      </c>
      <c r="M60" s="1095">
        <v>-7.0659999999999998</v>
      </c>
    </row>
    <row r="61" spans="2:13" ht="24" customHeight="1">
      <c r="B61" s="1066"/>
      <c r="C61" s="1067"/>
      <c r="D61" s="2014" t="s">
        <v>434</v>
      </c>
      <c r="E61" s="2012"/>
      <c r="F61" s="1068">
        <v>15.916</v>
      </c>
      <c r="G61" s="1069">
        <v>10.863</v>
      </c>
      <c r="H61" s="1070">
        <v>3.3340000000000001</v>
      </c>
      <c r="I61" s="1084">
        <v>30.113</v>
      </c>
      <c r="J61" s="1068">
        <v>15.305999999999999</v>
      </c>
      <c r="K61" s="1069">
        <v>31.693000000000001</v>
      </c>
      <c r="L61" s="1070">
        <v>15.179</v>
      </c>
      <c r="M61" s="1084">
        <v>62.177999999999997</v>
      </c>
    </row>
    <row r="62" spans="2:13" ht="28.5" customHeight="1">
      <c r="B62" s="1066"/>
      <c r="C62" s="2014" t="s">
        <v>435</v>
      </c>
      <c r="D62" s="2014"/>
      <c r="E62" s="2012"/>
      <c r="F62" s="1068">
        <v>-17.856999999999999</v>
      </c>
      <c r="G62" s="1069">
        <v>0.20799999999999999</v>
      </c>
      <c r="H62" s="1097">
        <v>0</v>
      </c>
      <c r="I62" s="1084">
        <v>-17.649000000000001</v>
      </c>
      <c r="J62" s="1068">
        <v>-18.968</v>
      </c>
      <c r="K62" s="1069">
        <v>-0.63700000000000001</v>
      </c>
      <c r="L62" s="1097">
        <v>0</v>
      </c>
      <c r="M62" s="1084">
        <v>-19.605</v>
      </c>
    </row>
    <row r="63" spans="2:13" ht="27.75" customHeight="1">
      <c r="B63" s="1066"/>
      <c r="C63" s="1067"/>
      <c r="D63" s="2012" t="s">
        <v>436</v>
      </c>
      <c r="E63" s="2013"/>
      <c r="F63" s="1068">
        <v>-16.864000000000001</v>
      </c>
      <c r="G63" s="1069">
        <v>0</v>
      </c>
      <c r="H63" s="1070">
        <v>0</v>
      </c>
      <c r="I63" s="1084">
        <v>-16.864000000000001</v>
      </c>
      <c r="J63" s="1068">
        <v>-19.713999999999999</v>
      </c>
      <c r="K63" s="1069">
        <v>0</v>
      </c>
      <c r="L63" s="1070">
        <v>0</v>
      </c>
      <c r="M63" s="1084">
        <v>-19.713999999999999</v>
      </c>
    </row>
    <row r="64" spans="2:13" ht="27" customHeight="1">
      <c r="B64" s="1066"/>
      <c r="C64" s="1067"/>
      <c r="D64" s="2012" t="s">
        <v>437</v>
      </c>
      <c r="E64" s="2013"/>
      <c r="F64" s="1068">
        <v>-0.99299999999999999</v>
      </c>
      <c r="G64" s="1069">
        <v>0.20799999999999999</v>
      </c>
      <c r="H64" s="1070">
        <v>0</v>
      </c>
      <c r="I64" s="1084">
        <v>-0.78500000000000003</v>
      </c>
      <c r="J64" s="1068">
        <v>0.746</v>
      </c>
      <c r="K64" s="1069">
        <v>-0.63700000000000001</v>
      </c>
      <c r="L64" s="1070">
        <v>0</v>
      </c>
      <c r="M64" s="1084">
        <v>0.109</v>
      </c>
    </row>
    <row r="65" spans="2:13" ht="15" customHeight="1">
      <c r="B65" s="1066"/>
      <c r="C65" s="2014" t="s">
        <v>438</v>
      </c>
      <c r="D65" s="2014"/>
      <c r="E65" s="2012"/>
      <c r="F65" s="1068">
        <v>0.746</v>
      </c>
      <c r="G65" s="1069">
        <v>3.472</v>
      </c>
      <c r="H65" s="1070">
        <v>0.89100000000000001</v>
      </c>
      <c r="I65" s="1071">
        <v>5.109</v>
      </c>
      <c r="J65" s="1068">
        <v>1.6279999999999999</v>
      </c>
      <c r="K65" s="1069">
        <v>4.2480000000000002</v>
      </c>
      <c r="L65" s="1070">
        <v>1.3720000000000001</v>
      </c>
      <c r="M65" s="1071">
        <v>7.2480000000000002</v>
      </c>
    </row>
    <row r="66" spans="2:13" ht="15" customHeight="1" thickBot="1">
      <c r="B66" s="1098"/>
      <c r="C66" s="2031" t="s">
        <v>439</v>
      </c>
      <c r="D66" s="2031"/>
      <c r="E66" s="2032"/>
      <c r="F66" s="1099">
        <v>0</v>
      </c>
      <c r="G66" s="1100">
        <v>0</v>
      </c>
      <c r="H66" s="1101">
        <v>0</v>
      </c>
      <c r="I66" s="1102">
        <v>0</v>
      </c>
      <c r="J66" s="1099">
        <v>0.27800000000000002</v>
      </c>
      <c r="K66" s="1100">
        <v>0</v>
      </c>
      <c r="L66" s="1101">
        <v>0</v>
      </c>
      <c r="M66" s="1103">
        <v>0.27800000000000002</v>
      </c>
    </row>
    <row r="67" spans="2:13" ht="42" customHeight="1" thickBot="1">
      <c r="B67" s="2015" t="s">
        <v>440</v>
      </c>
      <c r="C67" s="2016"/>
      <c r="D67" s="2016"/>
      <c r="E67" s="2016"/>
      <c r="F67" s="1104">
        <v>7.1230000000000002</v>
      </c>
      <c r="G67" s="1105">
        <v>0</v>
      </c>
      <c r="H67" s="1106">
        <v>6.2750000000000004</v>
      </c>
      <c r="I67" s="1107">
        <v>13.398</v>
      </c>
      <c r="J67" s="1051">
        <v>6.6980000000000004</v>
      </c>
      <c r="K67" s="1052">
        <v>0</v>
      </c>
      <c r="L67" s="1053">
        <v>3.819</v>
      </c>
      <c r="M67" s="1054">
        <v>10.516999999999999</v>
      </c>
    </row>
    <row r="68" spans="2:13" ht="42" customHeight="1">
      <c r="B68" s="1058"/>
      <c r="C68" s="2030" t="s">
        <v>441</v>
      </c>
      <c r="D68" s="2030"/>
      <c r="E68" s="2027"/>
      <c r="F68" s="1059">
        <v>7.2690000000000001</v>
      </c>
      <c r="G68" s="1060">
        <v>0</v>
      </c>
      <c r="H68" s="1061">
        <v>6.2750000000000004</v>
      </c>
      <c r="I68" s="1095">
        <v>13.544</v>
      </c>
      <c r="J68" s="1059">
        <v>7.3639999999999999</v>
      </c>
      <c r="K68" s="1060">
        <v>0</v>
      </c>
      <c r="L68" s="1061">
        <v>3.819</v>
      </c>
      <c r="M68" s="1095">
        <v>11.183</v>
      </c>
    </row>
    <row r="69" spans="2:13" ht="33" customHeight="1">
      <c r="B69" s="1058"/>
      <c r="C69" s="1096"/>
      <c r="D69" s="2012" t="s">
        <v>442</v>
      </c>
      <c r="E69" s="2013"/>
      <c r="F69" s="1059">
        <v>0</v>
      </c>
      <c r="G69" s="1060">
        <v>0</v>
      </c>
      <c r="H69" s="1061">
        <v>6.2750000000000004</v>
      </c>
      <c r="I69" s="1095">
        <v>6.2750000000000004</v>
      </c>
      <c r="J69" s="1059">
        <v>0</v>
      </c>
      <c r="K69" s="1060">
        <v>0</v>
      </c>
      <c r="L69" s="1061">
        <v>3.819</v>
      </c>
      <c r="M69" s="1095">
        <v>3.819</v>
      </c>
    </row>
    <row r="70" spans="2:13" ht="33" customHeight="1">
      <c r="B70" s="1058"/>
      <c r="C70" s="1096"/>
      <c r="D70" s="2012" t="s">
        <v>443</v>
      </c>
      <c r="E70" s="2013"/>
      <c r="F70" s="1059">
        <v>7.2690000000000001</v>
      </c>
      <c r="G70" s="1060">
        <v>0</v>
      </c>
      <c r="H70" s="1061">
        <v>0</v>
      </c>
      <c r="I70" s="1095">
        <v>7.2690000000000001</v>
      </c>
      <c r="J70" s="1059">
        <v>7.3639999999999999</v>
      </c>
      <c r="K70" s="1060">
        <v>0</v>
      </c>
      <c r="L70" s="1061">
        <v>0</v>
      </c>
      <c r="M70" s="1095">
        <v>7.3639999999999999</v>
      </c>
    </row>
    <row r="71" spans="2:13" ht="27.75" customHeight="1">
      <c r="B71" s="1058"/>
      <c r="C71" s="2030" t="s">
        <v>444</v>
      </c>
      <c r="D71" s="2030"/>
      <c r="E71" s="2027"/>
      <c r="F71" s="1059">
        <v>-0.14599999999999999</v>
      </c>
      <c r="G71" s="1060">
        <v>0</v>
      </c>
      <c r="H71" s="1061">
        <v>0</v>
      </c>
      <c r="I71" s="1095">
        <v>-0.14599999999999999</v>
      </c>
      <c r="J71" s="1059">
        <v>-0.66600000000000004</v>
      </c>
      <c r="K71" s="1060">
        <v>0</v>
      </c>
      <c r="L71" s="1061">
        <v>0</v>
      </c>
      <c r="M71" s="1095">
        <v>-0.66600000000000004</v>
      </c>
    </row>
    <row r="72" spans="2:13" ht="27.75" customHeight="1" thickBot="1">
      <c r="B72" s="1066"/>
      <c r="C72" s="1067"/>
      <c r="D72" s="2012" t="s">
        <v>445</v>
      </c>
      <c r="E72" s="2013"/>
      <c r="F72" s="1099">
        <v>-0.14599999999999999</v>
      </c>
      <c r="G72" s="1100">
        <v>0</v>
      </c>
      <c r="H72" s="1101">
        <v>0</v>
      </c>
      <c r="I72" s="1102">
        <v>-0.14599999999999999</v>
      </c>
      <c r="J72" s="1099">
        <v>-0.66600000000000004</v>
      </c>
      <c r="K72" s="1100">
        <v>0</v>
      </c>
      <c r="L72" s="1101">
        <v>0</v>
      </c>
      <c r="M72" s="1102">
        <v>-0.66600000000000004</v>
      </c>
    </row>
    <row r="73" spans="2:13" ht="15.75" customHeight="1" thickBot="1">
      <c r="B73" s="2015" t="s">
        <v>446</v>
      </c>
      <c r="C73" s="2016"/>
      <c r="D73" s="2016"/>
      <c r="E73" s="2016"/>
      <c r="F73" s="1051">
        <v>649.15099999999995</v>
      </c>
      <c r="G73" s="1052">
        <v>181.852</v>
      </c>
      <c r="H73" s="1053">
        <v>26.931999999999999</v>
      </c>
      <c r="I73" s="1054">
        <v>857.93499999999995</v>
      </c>
      <c r="J73" s="1051">
        <v>644.10400000000004</v>
      </c>
      <c r="K73" s="1052">
        <v>236.34700000000001</v>
      </c>
      <c r="L73" s="1053">
        <v>41.149000000000001</v>
      </c>
      <c r="M73" s="1054">
        <v>921.6</v>
      </c>
    </row>
    <row r="74" spans="2:13">
      <c r="B74" s="1108"/>
      <c r="C74" s="2008" t="s">
        <v>447</v>
      </c>
      <c r="D74" s="2009"/>
      <c r="E74" s="2009"/>
      <c r="F74" s="1059">
        <v>646.23299999999995</v>
      </c>
      <c r="G74" s="1060">
        <v>174.65</v>
      </c>
      <c r="H74" s="1061">
        <v>25.427</v>
      </c>
      <c r="I74" s="1062">
        <v>846.31</v>
      </c>
      <c r="J74" s="1059">
        <v>645.19799999999998</v>
      </c>
      <c r="K74" s="1060">
        <v>218.8</v>
      </c>
      <c r="L74" s="1061">
        <v>38.606999999999999</v>
      </c>
      <c r="M74" s="1062">
        <v>902.60500000000002</v>
      </c>
    </row>
    <row r="75" spans="2:13">
      <c r="B75" s="1066"/>
      <c r="C75" s="2010" t="s">
        <v>448</v>
      </c>
      <c r="D75" s="2011"/>
      <c r="E75" s="2011"/>
      <c r="F75" s="1068">
        <v>-20.312999999999999</v>
      </c>
      <c r="G75" s="1069">
        <v>-2.8889999999999998</v>
      </c>
      <c r="H75" s="1070">
        <v>1.371</v>
      </c>
      <c r="I75" s="1071">
        <v>-21.831</v>
      </c>
      <c r="J75" s="1068">
        <v>-58.656999999999996</v>
      </c>
      <c r="K75" s="1069">
        <v>5.5720000000000001</v>
      </c>
      <c r="L75" s="1070">
        <v>2.5419999999999998</v>
      </c>
      <c r="M75" s="1071">
        <v>-50.542999999999999</v>
      </c>
    </row>
    <row r="76" spans="2:13" ht="15" thickBot="1">
      <c r="B76" s="1077"/>
      <c r="C76" s="1994" t="s">
        <v>449</v>
      </c>
      <c r="D76" s="1995"/>
      <c r="E76" s="1995"/>
      <c r="F76" s="1079">
        <v>23.231000000000002</v>
      </c>
      <c r="G76" s="1080">
        <v>10.090999999999999</v>
      </c>
      <c r="H76" s="1081">
        <v>0.13400000000000001</v>
      </c>
      <c r="I76" s="1082">
        <v>33.456000000000003</v>
      </c>
      <c r="J76" s="1079">
        <v>57.563000000000002</v>
      </c>
      <c r="K76" s="1080">
        <v>11.975</v>
      </c>
      <c r="L76" s="1081">
        <v>0</v>
      </c>
      <c r="M76" s="1082">
        <v>69.537999999999997</v>
      </c>
    </row>
    <row r="77" spans="2:13" ht="15" thickBot="1">
      <c r="B77" s="2006" t="s">
        <v>450</v>
      </c>
      <c r="C77" s="2007"/>
      <c r="D77" s="2007"/>
      <c r="E77" s="2007"/>
      <c r="F77" s="1090">
        <v>3009.366</v>
      </c>
      <c r="G77" s="1052">
        <v>375.62299999999999</v>
      </c>
      <c r="H77" s="1109">
        <v>175.53899999999999</v>
      </c>
      <c r="I77" s="1051">
        <v>3560.5279999999998</v>
      </c>
      <c r="J77" s="1051">
        <v>1835.9970000000001</v>
      </c>
      <c r="K77" s="1052">
        <v>226.40199999999999</v>
      </c>
      <c r="L77" s="1053">
        <v>107.242</v>
      </c>
      <c r="M77" s="1054">
        <v>2169.6410000000001</v>
      </c>
    </row>
    <row r="78" spans="2:13" ht="15" customHeight="1">
      <c r="B78" s="1058"/>
      <c r="C78" s="2027" t="s">
        <v>451</v>
      </c>
      <c r="D78" s="2028"/>
      <c r="E78" s="2029"/>
      <c r="F78" s="1059">
        <v>93.391999999999996</v>
      </c>
      <c r="G78" s="1060">
        <v>28.835999999999999</v>
      </c>
      <c r="H78" s="1061">
        <v>8.0259999999999998</v>
      </c>
      <c r="I78" s="1062">
        <v>130.25399999999999</v>
      </c>
      <c r="J78" s="1059">
        <v>106.736</v>
      </c>
      <c r="K78" s="1060">
        <v>23.588000000000001</v>
      </c>
      <c r="L78" s="1061">
        <v>9.8919999999999995</v>
      </c>
      <c r="M78" s="1062">
        <v>140.21600000000001</v>
      </c>
    </row>
    <row r="79" spans="2:13" ht="28.5" customHeight="1">
      <c r="B79" s="1066"/>
      <c r="C79" s="2014" t="s">
        <v>452</v>
      </c>
      <c r="D79" s="2014"/>
      <c r="E79" s="2014"/>
      <c r="F79" s="1068">
        <v>11.231999999999999</v>
      </c>
      <c r="G79" s="1069">
        <v>5.452</v>
      </c>
      <c r="H79" s="1070">
        <v>0</v>
      </c>
      <c r="I79" s="1071">
        <v>16.684000000000001</v>
      </c>
      <c r="J79" s="1068">
        <v>0</v>
      </c>
      <c r="K79" s="1069">
        <v>5.19</v>
      </c>
      <c r="L79" s="1070">
        <v>0</v>
      </c>
      <c r="M79" s="1071">
        <v>5.19</v>
      </c>
    </row>
    <row r="80" spans="2:13">
      <c r="B80" s="1066"/>
      <c r="C80" s="2022" t="s">
        <v>453</v>
      </c>
      <c r="D80" s="2022"/>
      <c r="E80" s="2022"/>
      <c r="F80" s="1068">
        <v>1194.817</v>
      </c>
      <c r="G80" s="1069">
        <v>59.247</v>
      </c>
      <c r="H80" s="1070">
        <v>85.421000000000006</v>
      </c>
      <c r="I80" s="1071">
        <v>1339.4849999999999</v>
      </c>
      <c r="J80" s="1068">
        <v>566.79399999999998</v>
      </c>
      <c r="K80" s="1069">
        <v>43.368000000000002</v>
      </c>
      <c r="L80" s="1070">
        <v>45.372</v>
      </c>
      <c r="M80" s="1071">
        <v>655.53399999999999</v>
      </c>
    </row>
    <row r="81" spans="2:13">
      <c r="B81" s="1066"/>
      <c r="C81" s="2022" t="s">
        <v>454</v>
      </c>
      <c r="D81" s="2022"/>
      <c r="E81" s="2022"/>
      <c r="F81" s="1068">
        <v>98.864000000000004</v>
      </c>
      <c r="G81" s="1069">
        <v>96.93</v>
      </c>
      <c r="H81" s="1070">
        <v>0.13800000000000001</v>
      </c>
      <c r="I81" s="1071">
        <v>195.93199999999999</v>
      </c>
      <c r="J81" s="1068">
        <v>100.58199999999999</v>
      </c>
      <c r="K81" s="1069">
        <v>22.591000000000001</v>
      </c>
      <c r="L81" s="1070">
        <v>7.5279999999999996</v>
      </c>
      <c r="M81" s="1071">
        <v>130.70099999999999</v>
      </c>
    </row>
    <row r="82" spans="2:13">
      <c r="B82" s="1066"/>
      <c r="C82" s="2022" t="s">
        <v>455</v>
      </c>
      <c r="D82" s="2022"/>
      <c r="E82" s="2022"/>
      <c r="F82" s="1068">
        <v>645.87900000000002</v>
      </c>
      <c r="G82" s="1069">
        <v>138.61799999999999</v>
      </c>
      <c r="H82" s="1070">
        <v>60.017000000000003</v>
      </c>
      <c r="I82" s="1071">
        <v>844.51400000000001</v>
      </c>
      <c r="J82" s="1068">
        <v>254.114</v>
      </c>
      <c r="K82" s="1069">
        <v>84.814999999999998</v>
      </c>
      <c r="L82" s="1070">
        <v>20.387</v>
      </c>
      <c r="M82" s="1071">
        <v>359.31599999999997</v>
      </c>
    </row>
    <row r="83" spans="2:13" ht="15" customHeight="1">
      <c r="B83" s="1066"/>
      <c r="C83" s="2012" t="s">
        <v>456</v>
      </c>
      <c r="D83" s="2013"/>
      <c r="E83" s="2023"/>
      <c r="F83" s="1068">
        <v>965.18200000000002</v>
      </c>
      <c r="G83" s="1069">
        <v>41.878</v>
      </c>
      <c r="H83" s="1070">
        <v>21.699000000000002</v>
      </c>
      <c r="I83" s="1071">
        <v>1028.759</v>
      </c>
      <c r="J83" s="1068">
        <v>799.18499999999995</v>
      </c>
      <c r="K83" s="1069">
        <v>41.771000000000001</v>
      </c>
      <c r="L83" s="1070">
        <v>22.553000000000001</v>
      </c>
      <c r="M83" s="1071">
        <v>863.50900000000001</v>
      </c>
    </row>
    <row r="84" spans="2:13" ht="15" customHeight="1" thickBot="1">
      <c r="B84" s="1110"/>
      <c r="C84" s="2012" t="s">
        <v>457</v>
      </c>
      <c r="D84" s="2013"/>
      <c r="E84" s="2023"/>
      <c r="F84" s="1099">
        <v>0</v>
      </c>
      <c r="G84" s="1100">
        <v>4.6619999999999999</v>
      </c>
      <c r="H84" s="1101">
        <v>0.23799999999999999</v>
      </c>
      <c r="I84" s="1103">
        <v>4.9000000000000004</v>
      </c>
      <c r="J84" s="1099">
        <v>8.5860000000000003</v>
      </c>
      <c r="K84" s="1100">
        <v>5.0789999999999997</v>
      </c>
      <c r="L84" s="1101">
        <v>1.51</v>
      </c>
      <c r="M84" s="1103">
        <v>15.175000000000001</v>
      </c>
    </row>
    <row r="85" spans="2:13" ht="46.5" customHeight="1" thickBot="1">
      <c r="B85" s="2024" t="s">
        <v>458</v>
      </c>
      <c r="C85" s="2025"/>
      <c r="D85" s="2025"/>
      <c r="E85" s="2026"/>
      <c r="F85" s="1111">
        <v>-2477.1179999999999</v>
      </c>
      <c r="G85" s="1112">
        <v>-840.33500000000004</v>
      </c>
      <c r="H85" s="1113">
        <v>-44.665999999999997</v>
      </c>
      <c r="I85" s="1114">
        <v>-3362.1190000000001</v>
      </c>
      <c r="J85" s="1051">
        <v>-2529.5039999999999</v>
      </c>
      <c r="K85" s="1052">
        <v>-1553.6469999999999</v>
      </c>
      <c r="L85" s="1053">
        <v>-122.999</v>
      </c>
      <c r="M85" s="1054">
        <v>-4206.1499999999996</v>
      </c>
    </row>
    <row r="86" spans="2:13" ht="24" customHeight="1">
      <c r="B86" s="1058"/>
      <c r="C86" s="2027" t="s">
        <v>459</v>
      </c>
      <c r="D86" s="2028"/>
      <c r="E86" s="2028"/>
      <c r="F86" s="1115">
        <v>-6340.3969999999999</v>
      </c>
      <c r="G86" s="1116">
        <v>-3156.1529999999998</v>
      </c>
      <c r="H86" s="1117">
        <v>-376.24599999999998</v>
      </c>
      <c r="I86" s="1118">
        <v>-9872.7960000000003</v>
      </c>
      <c r="J86" s="1059">
        <v>-6149.1270000000004</v>
      </c>
      <c r="K86" s="1060">
        <v>-3233.9349999999999</v>
      </c>
      <c r="L86" s="1119">
        <v>-392.17500000000001</v>
      </c>
      <c r="M86" s="1062">
        <v>-9775.2369999999992</v>
      </c>
    </row>
    <row r="87" spans="2:13" ht="23.25" customHeight="1">
      <c r="B87" s="1066"/>
      <c r="C87" s="1067"/>
      <c r="D87" s="2014" t="s">
        <v>460</v>
      </c>
      <c r="E87" s="2012"/>
      <c r="F87" s="1068">
        <v>-5727.3630000000003</v>
      </c>
      <c r="G87" s="1069">
        <v>-2797.8589999999999</v>
      </c>
      <c r="H87" s="1097">
        <v>-339.74400000000003</v>
      </c>
      <c r="I87" s="1071">
        <v>-8864.9660000000003</v>
      </c>
      <c r="J87" s="1068">
        <v>-5735.5739999999996</v>
      </c>
      <c r="K87" s="1069">
        <v>-3041.1010000000001</v>
      </c>
      <c r="L87" s="1097">
        <v>-371.06099999999998</v>
      </c>
      <c r="M87" s="1071">
        <v>-9147.7360000000008</v>
      </c>
    </row>
    <row r="88" spans="2:13" ht="26.25" customHeight="1">
      <c r="B88" s="1066"/>
      <c r="C88" s="1067"/>
      <c r="D88" s="2014" t="s">
        <v>461</v>
      </c>
      <c r="E88" s="2012"/>
      <c r="F88" s="1068">
        <v>-16.667000000000002</v>
      </c>
      <c r="G88" s="1069">
        <v>-111.977</v>
      </c>
      <c r="H88" s="1097">
        <v>-2.8319999999999999</v>
      </c>
      <c r="I88" s="1071">
        <v>-131.476</v>
      </c>
      <c r="J88" s="1068">
        <v>-11.358000000000001</v>
      </c>
      <c r="K88" s="1069">
        <v>-46.902000000000001</v>
      </c>
      <c r="L88" s="1097">
        <v>-2.157</v>
      </c>
      <c r="M88" s="1071">
        <v>-60.417000000000002</v>
      </c>
    </row>
    <row r="89" spans="2:13" ht="26.25" customHeight="1">
      <c r="B89" s="1066"/>
      <c r="C89" s="1067"/>
      <c r="D89" s="2014" t="s">
        <v>462</v>
      </c>
      <c r="E89" s="2012"/>
      <c r="F89" s="1068">
        <v>-596.36699999999996</v>
      </c>
      <c r="G89" s="1069">
        <v>-246.31700000000001</v>
      </c>
      <c r="H89" s="1070">
        <v>-33.67</v>
      </c>
      <c r="I89" s="1071">
        <v>-876.35400000000004</v>
      </c>
      <c r="J89" s="1068">
        <v>-402.19499999999999</v>
      </c>
      <c r="K89" s="1069">
        <v>-145.93199999999999</v>
      </c>
      <c r="L89" s="1097">
        <v>-18.957000000000001</v>
      </c>
      <c r="M89" s="1071">
        <v>-567.08399999999995</v>
      </c>
    </row>
    <row r="90" spans="2:13" ht="25.5" customHeight="1">
      <c r="B90" s="1066"/>
      <c r="C90" s="2014" t="s">
        <v>463</v>
      </c>
      <c r="D90" s="2014"/>
      <c r="E90" s="2012"/>
      <c r="F90" s="1120">
        <v>3863.279</v>
      </c>
      <c r="G90" s="1121">
        <v>2315.8180000000002</v>
      </c>
      <c r="H90" s="1122">
        <v>331.58</v>
      </c>
      <c r="I90" s="1118">
        <v>6510.6769999999997</v>
      </c>
      <c r="J90" s="1068">
        <v>3619.623</v>
      </c>
      <c r="K90" s="1069">
        <v>2026.019</v>
      </c>
      <c r="L90" s="1097">
        <v>269.17599999999999</v>
      </c>
      <c r="M90" s="1071">
        <v>5914.8180000000002</v>
      </c>
    </row>
    <row r="91" spans="2:13" ht="28.5" customHeight="1">
      <c r="B91" s="1066"/>
      <c r="C91" s="1067"/>
      <c r="D91" s="2014" t="s">
        <v>464</v>
      </c>
      <c r="E91" s="2012"/>
      <c r="F91" s="1068">
        <v>3487.8560000000002</v>
      </c>
      <c r="G91" s="1069">
        <v>2026.298</v>
      </c>
      <c r="H91" s="1070">
        <v>303.46800000000002</v>
      </c>
      <c r="I91" s="1071">
        <v>5817.6220000000003</v>
      </c>
      <c r="J91" s="1068">
        <v>2976.027</v>
      </c>
      <c r="K91" s="1069">
        <v>1706.164</v>
      </c>
      <c r="L91" s="1070">
        <v>233.49199999999999</v>
      </c>
      <c r="M91" s="1071">
        <v>4915.683</v>
      </c>
    </row>
    <row r="92" spans="2:13" ht="25.5" customHeight="1">
      <c r="B92" s="1066"/>
      <c r="C92" s="1067"/>
      <c r="D92" s="2014" t="s">
        <v>465</v>
      </c>
      <c r="E92" s="2012"/>
      <c r="F92" s="1068">
        <v>11.632</v>
      </c>
      <c r="G92" s="1069">
        <v>92.259</v>
      </c>
      <c r="H92" s="1070">
        <v>3.7970000000000002</v>
      </c>
      <c r="I92" s="1071">
        <v>107.688</v>
      </c>
      <c r="J92" s="1068">
        <v>16.11</v>
      </c>
      <c r="K92" s="1069">
        <v>118.027</v>
      </c>
      <c r="L92" s="1070">
        <v>8.5370000000000008</v>
      </c>
      <c r="M92" s="1071">
        <v>142.67400000000001</v>
      </c>
    </row>
    <row r="93" spans="2:13" ht="28.5" customHeight="1">
      <c r="B93" s="1066"/>
      <c r="C93" s="1067"/>
      <c r="D93" s="2014" t="s">
        <v>466</v>
      </c>
      <c r="E93" s="2012"/>
      <c r="F93" s="1068">
        <v>363.791</v>
      </c>
      <c r="G93" s="1069">
        <v>197.261</v>
      </c>
      <c r="H93" s="1070">
        <v>24.315000000000001</v>
      </c>
      <c r="I93" s="1071">
        <v>585.36699999999996</v>
      </c>
      <c r="J93" s="1068">
        <v>627.48599999999999</v>
      </c>
      <c r="K93" s="1069">
        <v>201.828</v>
      </c>
      <c r="L93" s="1070">
        <v>27.146999999999998</v>
      </c>
      <c r="M93" s="1071">
        <v>856.46100000000001</v>
      </c>
    </row>
    <row r="94" spans="2:13" ht="28.5" customHeight="1" thickBot="1">
      <c r="B94" s="1066"/>
      <c r="C94" s="2014" t="s">
        <v>467</v>
      </c>
      <c r="D94" s="2014"/>
      <c r="E94" s="2012"/>
      <c r="F94" s="1099">
        <v>0</v>
      </c>
      <c r="G94" s="1100">
        <v>0</v>
      </c>
      <c r="H94" s="1101">
        <v>0</v>
      </c>
      <c r="I94" s="1103">
        <v>0</v>
      </c>
      <c r="J94" s="1099">
        <v>0</v>
      </c>
      <c r="K94" s="1100">
        <v>-345.73099999999999</v>
      </c>
      <c r="L94" s="1101">
        <v>0</v>
      </c>
      <c r="M94" s="1103">
        <v>-345.73099999999999</v>
      </c>
    </row>
    <row r="95" spans="2:13" ht="15" customHeight="1" thickBot="1">
      <c r="B95" s="2015" t="s">
        <v>468</v>
      </c>
      <c r="C95" s="2016"/>
      <c r="D95" s="2016"/>
      <c r="E95" s="2017"/>
      <c r="F95" s="1051">
        <v>-289.62700000000001</v>
      </c>
      <c r="G95" s="1052">
        <v>-103.983</v>
      </c>
      <c r="H95" s="1053">
        <v>-46.088000000000001</v>
      </c>
      <c r="I95" s="1054">
        <v>-439.69799999999998</v>
      </c>
      <c r="J95" s="1051">
        <v>94.852999999999994</v>
      </c>
      <c r="K95" s="1052">
        <v>35.847999999999999</v>
      </c>
      <c r="L95" s="1053">
        <v>-7.0110000000000001</v>
      </c>
      <c r="M95" s="1054">
        <v>123.69</v>
      </c>
    </row>
    <row r="96" spans="2:13" ht="30" customHeight="1">
      <c r="B96" s="1123"/>
      <c r="C96" s="2018" t="s">
        <v>469</v>
      </c>
      <c r="D96" s="2018"/>
      <c r="E96" s="2019"/>
      <c r="F96" s="1099">
        <v>-452.37400000000002</v>
      </c>
      <c r="G96" s="1100">
        <v>-157.34299999999999</v>
      </c>
      <c r="H96" s="1101">
        <v>-68.894999999999996</v>
      </c>
      <c r="I96" s="1103">
        <v>-678.61199999999997</v>
      </c>
      <c r="J96" s="1099">
        <v>-19.381</v>
      </c>
      <c r="K96" s="1100">
        <v>-65.734999999999999</v>
      </c>
      <c r="L96" s="1101">
        <v>-7.4329999999999998</v>
      </c>
      <c r="M96" s="1103">
        <v>-92.549000000000007</v>
      </c>
    </row>
    <row r="97" spans="2:13" ht="30" customHeight="1" thickBot="1">
      <c r="B97" s="1124"/>
      <c r="C97" s="2020" t="s">
        <v>470</v>
      </c>
      <c r="D97" s="2021"/>
      <c r="E97" s="2021"/>
      <c r="F97" s="1125">
        <v>162.74700000000001</v>
      </c>
      <c r="G97" s="1126">
        <v>53.36</v>
      </c>
      <c r="H97" s="1127">
        <v>22.806999999999999</v>
      </c>
      <c r="I97" s="1128">
        <v>238.91399999999999</v>
      </c>
      <c r="J97" s="1125">
        <v>114.23399999999999</v>
      </c>
      <c r="K97" s="1126">
        <v>101.583</v>
      </c>
      <c r="L97" s="1127">
        <v>0.42199999999999999</v>
      </c>
      <c r="M97" s="1128">
        <v>216.239</v>
      </c>
    </row>
    <row r="98" spans="2:13" ht="15" thickBot="1">
      <c r="B98" s="2006" t="s">
        <v>471</v>
      </c>
      <c r="C98" s="2007"/>
      <c r="D98" s="2007"/>
      <c r="E98" s="2007"/>
      <c r="F98" s="1051">
        <v>-3464.7939999999999</v>
      </c>
      <c r="G98" s="1052">
        <v>-1221.2760000000001</v>
      </c>
      <c r="H98" s="1053">
        <v>-332.399</v>
      </c>
      <c r="I98" s="1054">
        <v>-5018.4690000000001</v>
      </c>
      <c r="J98" s="1051">
        <v>-3544.8069999999998</v>
      </c>
      <c r="K98" s="1052">
        <v>-1304.0309999999999</v>
      </c>
      <c r="L98" s="1053">
        <v>-338.95400000000001</v>
      </c>
      <c r="M98" s="1054">
        <v>-5187.7920000000004</v>
      </c>
    </row>
    <row r="99" spans="2:13" ht="15" thickBot="1">
      <c r="B99" s="1092" t="s">
        <v>472</v>
      </c>
      <c r="C99" s="1093"/>
      <c r="D99" s="1093"/>
      <c r="E99" s="1094"/>
      <c r="F99" s="1090">
        <v>-743.11300000000006</v>
      </c>
      <c r="G99" s="1052">
        <v>-282.51100000000002</v>
      </c>
      <c r="H99" s="1129">
        <v>-52.164000000000001</v>
      </c>
      <c r="I99" s="1054">
        <v>-1077.788</v>
      </c>
      <c r="J99" s="1051">
        <v>-707.77800000000002</v>
      </c>
      <c r="K99" s="1052">
        <v>-289.54500000000002</v>
      </c>
      <c r="L99" s="1053">
        <v>-52.314</v>
      </c>
      <c r="M99" s="1054">
        <v>-1049.6369999999999</v>
      </c>
    </row>
    <row r="100" spans="2:13" ht="15" thickBot="1">
      <c r="B100" s="2006" t="s">
        <v>473</v>
      </c>
      <c r="C100" s="2007"/>
      <c r="D100" s="2007"/>
      <c r="E100" s="2007"/>
      <c r="F100" s="1130">
        <v>-3379.1489999999999</v>
      </c>
      <c r="G100" s="1131">
        <v>-1519.963</v>
      </c>
      <c r="H100" s="1132">
        <v>-320.37200000000001</v>
      </c>
      <c r="I100" s="1133">
        <v>-5219.4840000000004</v>
      </c>
      <c r="J100" s="1051">
        <v>-3618.0479999999998</v>
      </c>
      <c r="K100" s="1052">
        <v>-1485.557</v>
      </c>
      <c r="L100" s="1129">
        <v>-297.13</v>
      </c>
      <c r="M100" s="1054">
        <v>-5400.7349999999997</v>
      </c>
    </row>
    <row r="101" spans="2:13">
      <c r="B101" s="1123"/>
      <c r="C101" s="2008" t="s">
        <v>474</v>
      </c>
      <c r="D101" s="2009"/>
      <c r="E101" s="2009"/>
      <c r="F101" s="1059">
        <v>-2518.5129999999999</v>
      </c>
      <c r="G101" s="1060">
        <v>-1204.99</v>
      </c>
      <c r="H101" s="1061">
        <v>-265.69499999999999</v>
      </c>
      <c r="I101" s="1062">
        <v>-3989.1979999999999</v>
      </c>
      <c r="J101" s="1059">
        <v>-2694.346</v>
      </c>
      <c r="K101" s="1060">
        <v>-1235.3209999999999</v>
      </c>
      <c r="L101" s="1061">
        <v>-262.17500000000001</v>
      </c>
      <c r="M101" s="1062">
        <v>-4191.8419999999996</v>
      </c>
    </row>
    <row r="102" spans="2:13">
      <c r="B102" s="1123"/>
      <c r="C102" s="2010" t="s">
        <v>475</v>
      </c>
      <c r="D102" s="2011"/>
      <c r="E102" s="2011"/>
      <c r="F102" s="1068">
        <v>-489.66</v>
      </c>
      <c r="G102" s="1069">
        <v>-104.80500000000001</v>
      </c>
      <c r="H102" s="1070">
        <v>-20.177</v>
      </c>
      <c r="I102" s="1071">
        <v>-614.64200000000005</v>
      </c>
      <c r="J102" s="1068">
        <v>-533.75199999999995</v>
      </c>
      <c r="K102" s="1069">
        <v>-114.78100000000001</v>
      </c>
      <c r="L102" s="1070">
        <v>-21.943000000000001</v>
      </c>
      <c r="M102" s="1071">
        <v>-670.476</v>
      </c>
    </row>
    <row r="103" spans="2:13" ht="26.25" customHeight="1">
      <c r="B103" s="1123"/>
      <c r="C103" s="2012" t="s">
        <v>476</v>
      </c>
      <c r="D103" s="2013"/>
      <c r="E103" s="2013"/>
      <c r="F103" s="1068">
        <v>0</v>
      </c>
      <c r="G103" s="1069">
        <v>-0.155</v>
      </c>
      <c r="H103" s="1070">
        <v>0</v>
      </c>
      <c r="I103" s="1071">
        <v>-0.155</v>
      </c>
      <c r="J103" s="1068">
        <v>0</v>
      </c>
      <c r="K103" s="1069">
        <v>-0.03</v>
      </c>
      <c r="L103" s="1070">
        <v>0</v>
      </c>
      <c r="M103" s="1071">
        <v>-0.03</v>
      </c>
    </row>
    <row r="104" spans="2:13">
      <c r="B104" s="1123"/>
      <c r="C104" s="2010" t="s">
        <v>477</v>
      </c>
      <c r="D104" s="2011"/>
      <c r="E104" s="2011"/>
      <c r="F104" s="1068">
        <v>-149.54</v>
      </c>
      <c r="G104" s="1069">
        <v>-27.917000000000002</v>
      </c>
      <c r="H104" s="1070">
        <v>-4.5819999999999999</v>
      </c>
      <c r="I104" s="1071">
        <v>-182.03899999999999</v>
      </c>
      <c r="J104" s="1068">
        <v>-129.97999999999999</v>
      </c>
      <c r="K104" s="1069">
        <v>-19.544</v>
      </c>
      <c r="L104" s="1070">
        <v>-1.86</v>
      </c>
      <c r="M104" s="1071">
        <v>-151.38399999999999</v>
      </c>
    </row>
    <row r="105" spans="2:13">
      <c r="B105" s="1123"/>
      <c r="C105" s="2010" t="s">
        <v>478</v>
      </c>
      <c r="D105" s="2011"/>
      <c r="E105" s="2011"/>
      <c r="F105" s="1068">
        <v>-219.33600000000001</v>
      </c>
      <c r="G105" s="1069">
        <v>-165.24799999999999</v>
      </c>
      <c r="H105" s="1070">
        <v>-22.428000000000001</v>
      </c>
      <c r="I105" s="1071">
        <v>-407.012</v>
      </c>
      <c r="J105" s="1068">
        <v>-259.90899999999999</v>
      </c>
      <c r="K105" s="1069">
        <v>-105.785</v>
      </c>
      <c r="L105" s="1070">
        <v>-11.151999999999999</v>
      </c>
      <c r="M105" s="1071">
        <v>-376.846</v>
      </c>
    </row>
    <row r="106" spans="2:13" ht="15" thickBot="1">
      <c r="B106" s="1134"/>
      <c r="C106" s="1994" t="s">
        <v>479</v>
      </c>
      <c r="D106" s="1995"/>
      <c r="E106" s="1995"/>
      <c r="F106" s="1125">
        <v>-2.1</v>
      </c>
      <c r="G106" s="1126">
        <v>-16.847999999999999</v>
      </c>
      <c r="H106" s="1127">
        <v>-7.49</v>
      </c>
      <c r="I106" s="1128">
        <v>-26.437999999999999</v>
      </c>
      <c r="J106" s="1125">
        <v>-6.0999999999999999E-2</v>
      </c>
      <c r="K106" s="1126">
        <v>-10.096</v>
      </c>
      <c r="L106" s="1127">
        <v>0</v>
      </c>
      <c r="M106" s="1128">
        <v>-10.157</v>
      </c>
    </row>
    <row r="107" spans="2:13" s="1135" customFormat="1" ht="13.5" thickBot="1">
      <c r="B107" s="1996" t="s">
        <v>480</v>
      </c>
      <c r="C107" s="1997"/>
      <c r="D107" s="1997"/>
      <c r="E107" s="1998"/>
      <c r="F107" s="1136">
        <v>8770.9548930000001</v>
      </c>
      <c r="G107" s="1136">
        <v>385.87700000000001</v>
      </c>
      <c r="H107" s="1137">
        <v>183.85599999999999</v>
      </c>
      <c r="I107" s="1138">
        <v>9340.6878929999984</v>
      </c>
      <c r="J107" s="1139">
        <v>7722.6600319999998</v>
      </c>
      <c r="K107" s="1139">
        <v>-362.553</v>
      </c>
      <c r="L107" s="1140">
        <v>153.51300000000001</v>
      </c>
      <c r="M107" s="1141">
        <v>7513.6200319999998</v>
      </c>
    </row>
    <row r="108" spans="2:13" s="1142" customFormat="1" ht="13.5" thickBot="1">
      <c r="B108" s="1999" t="s">
        <v>481</v>
      </c>
      <c r="C108" s="2000"/>
      <c r="D108" s="2000"/>
      <c r="E108" s="2001"/>
      <c r="F108" s="1143">
        <v>-889.65</v>
      </c>
      <c r="G108" s="1143">
        <v>-77.468999999999994</v>
      </c>
      <c r="H108" s="1144">
        <v>-20.565000000000001</v>
      </c>
      <c r="I108" s="1138">
        <v>-987.68399999999997</v>
      </c>
      <c r="J108" s="1145">
        <v>-754.31100000000004</v>
      </c>
      <c r="K108" s="1145">
        <v>-56.39</v>
      </c>
      <c r="L108" s="1146">
        <v>-17.899000000000001</v>
      </c>
      <c r="M108" s="1141">
        <v>-828.6</v>
      </c>
    </row>
    <row r="109" spans="2:13" s="1142" customFormat="1" ht="13.5" thickBot="1">
      <c r="B109" s="2002" t="s">
        <v>482</v>
      </c>
      <c r="C109" s="2003"/>
      <c r="D109" s="2003"/>
      <c r="E109" s="2004"/>
      <c r="F109" s="1147">
        <v>7881.3048930000004</v>
      </c>
      <c r="G109" s="1147">
        <v>308.40800000000002</v>
      </c>
      <c r="H109" s="1148">
        <v>163.291</v>
      </c>
      <c r="I109" s="1149">
        <v>8353.003893000001</v>
      </c>
      <c r="J109" s="1055">
        <v>6968.3490320000001</v>
      </c>
      <c r="K109" s="1055">
        <v>-418.94299999999998</v>
      </c>
      <c r="L109" s="1056">
        <v>135.614</v>
      </c>
      <c r="M109" s="1150">
        <v>6685.0200319999994</v>
      </c>
    </row>
    <row r="110" spans="2:13">
      <c r="B110" s="1047"/>
      <c r="C110" s="1047"/>
      <c r="D110" s="1047"/>
      <c r="E110" s="1047"/>
      <c r="F110" s="1047"/>
      <c r="G110" s="1047"/>
      <c r="H110" s="1047"/>
      <c r="I110" s="1047"/>
    </row>
    <row r="111" spans="2:13">
      <c r="B111" s="1047"/>
      <c r="C111" s="1047"/>
      <c r="D111" s="1047"/>
      <c r="E111" s="1047"/>
      <c r="F111" s="1151"/>
      <c r="G111" s="1151"/>
      <c r="H111" s="1151"/>
      <c r="I111" s="1151"/>
    </row>
    <row r="112" spans="2:13">
      <c r="B112" s="1047"/>
      <c r="C112" s="2005"/>
      <c r="D112" s="2005"/>
      <c r="E112" s="2005"/>
      <c r="F112" s="1151"/>
      <c r="G112" s="1151"/>
      <c r="H112" s="1151"/>
      <c r="I112" s="1151"/>
    </row>
    <row r="113" spans="6:13">
      <c r="F113" s="1152"/>
      <c r="G113" s="1152"/>
      <c r="H113" s="1152"/>
      <c r="I113" s="1152"/>
    </row>
    <row r="114" spans="6:13">
      <c r="F114" s="1152"/>
      <c r="G114" s="1152"/>
      <c r="H114" s="1152"/>
      <c r="I114" s="1152"/>
      <c r="J114" s="1152"/>
      <c r="K114" s="1152"/>
      <c r="L114" s="1152"/>
      <c r="M114" s="1152"/>
    </row>
  </sheetData>
  <mergeCells count="107">
    <mergeCell ref="C7:E7"/>
    <mergeCell ref="D8:E8"/>
    <mergeCell ref="D9:E9"/>
    <mergeCell ref="C10:E10"/>
    <mergeCell ref="D11:E11"/>
    <mergeCell ref="D12:E12"/>
    <mergeCell ref="E2:H2"/>
    <mergeCell ref="K3:M3"/>
    <mergeCell ref="B4:E5"/>
    <mergeCell ref="F4:I4"/>
    <mergeCell ref="J4:M4"/>
    <mergeCell ref="B6:E6"/>
    <mergeCell ref="D20:E20"/>
    <mergeCell ref="C21:E21"/>
    <mergeCell ref="D22:E22"/>
    <mergeCell ref="D23:E23"/>
    <mergeCell ref="C24:E24"/>
    <mergeCell ref="D25:E25"/>
    <mergeCell ref="C14:E14"/>
    <mergeCell ref="C15:E15"/>
    <mergeCell ref="D16:E16"/>
    <mergeCell ref="D17:E17"/>
    <mergeCell ref="D18:E18"/>
    <mergeCell ref="D19:E19"/>
    <mergeCell ref="D32:E32"/>
    <mergeCell ref="D33:E33"/>
    <mergeCell ref="C34:E34"/>
    <mergeCell ref="D35:E35"/>
    <mergeCell ref="D36:E36"/>
    <mergeCell ref="C37:E37"/>
    <mergeCell ref="D26:E26"/>
    <mergeCell ref="D27:E27"/>
    <mergeCell ref="D28:E28"/>
    <mergeCell ref="C29:E29"/>
    <mergeCell ref="B30:E30"/>
    <mergeCell ref="C31:E31"/>
    <mergeCell ref="D44:E44"/>
    <mergeCell ref="C45:E45"/>
    <mergeCell ref="D46:E46"/>
    <mergeCell ref="D47:E47"/>
    <mergeCell ref="C48:E48"/>
    <mergeCell ref="D49:E49"/>
    <mergeCell ref="C38:E38"/>
    <mergeCell ref="D39:E39"/>
    <mergeCell ref="D40:E40"/>
    <mergeCell ref="D41:E41"/>
    <mergeCell ref="D42:E42"/>
    <mergeCell ref="D43:E43"/>
    <mergeCell ref="C57:E57"/>
    <mergeCell ref="B58:E58"/>
    <mergeCell ref="C59:E59"/>
    <mergeCell ref="D60:E60"/>
    <mergeCell ref="D61:E61"/>
    <mergeCell ref="C62:E62"/>
    <mergeCell ref="D50:E50"/>
    <mergeCell ref="D51:E51"/>
    <mergeCell ref="D52:E52"/>
    <mergeCell ref="D53:E53"/>
    <mergeCell ref="B54:E54"/>
    <mergeCell ref="C56:E56"/>
    <mergeCell ref="D69:E69"/>
    <mergeCell ref="D70:E70"/>
    <mergeCell ref="C71:E71"/>
    <mergeCell ref="D72:E72"/>
    <mergeCell ref="B73:E73"/>
    <mergeCell ref="C74:E74"/>
    <mergeCell ref="D63:E63"/>
    <mergeCell ref="D64:E64"/>
    <mergeCell ref="C65:E65"/>
    <mergeCell ref="C66:E66"/>
    <mergeCell ref="B67:E67"/>
    <mergeCell ref="C68:E68"/>
    <mergeCell ref="C81:E81"/>
    <mergeCell ref="C82:E82"/>
    <mergeCell ref="C83:E83"/>
    <mergeCell ref="C84:E84"/>
    <mergeCell ref="B85:E85"/>
    <mergeCell ref="C86:E86"/>
    <mergeCell ref="C75:E75"/>
    <mergeCell ref="C76:E76"/>
    <mergeCell ref="B77:E77"/>
    <mergeCell ref="C78:E78"/>
    <mergeCell ref="C79:E79"/>
    <mergeCell ref="C80:E80"/>
    <mergeCell ref="D93:E93"/>
    <mergeCell ref="C94:E94"/>
    <mergeCell ref="B95:E95"/>
    <mergeCell ref="C96:E96"/>
    <mergeCell ref="C97:E97"/>
    <mergeCell ref="B98:E98"/>
    <mergeCell ref="D87:E87"/>
    <mergeCell ref="D88:E88"/>
    <mergeCell ref="D89:E89"/>
    <mergeCell ref="C90:E90"/>
    <mergeCell ref="D91:E91"/>
    <mergeCell ref="D92:E92"/>
    <mergeCell ref="C106:E106"/>
    <mergeCell ref="B107:E107"/>
    <mergeCell ref="B108:E108"/>
    <mergeCell ref="B109:E109"/>
    <mergeCell ref="C112:E112"/>
    <mergeCell ref="B100:E100"/>
    <mergeCell ref="C101:E101"/>
    <mergeCell ref="C102:E102"/>
    <mergeCell ref="C103:E103"/>
    <mergeCell ref="C104:E104"/>
    <mergeCell ref="C105:E105"/>
  </mergeCells>
  <pageMargins left="0.70866141732283472" right="0.70866141732283472" top="0.74803149606299213" bottom="0.74803149606299213" header="0.31496062992125984" footer="0.31496062992125984"/>
  <pageSetup paperSize="9" scale="51" fitToHeight="2"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65"/>
  <sheetViews>
    <sheetView workbookViewId="0"/>
  </sheetViews>
  <sheetFormatPr defaultColWidth="8.140625" defaultRowHeight="12.75"/>
  <cols>
    <col min="1" max="2" width="8.140625" style="1460"/>
    <col min="3" max="3" width="21.5703125" style="1460" customWidth="1"/>
    <col min="4" max="4" width="40.42578125" style="1460" customWidth="1"/>
    <col min="5" max="9" width="12.140625" style="1460" bestFit="1" customWidth="1"/>
    <col min="10" max="10" width="12.42578125" style="1460" bestFit="1" customWidth="1"/>
    <col min="11" max="11" width="8.140625" style="1460"/>
    <col min="12" max="222" width="9.140625" style="1460" customWidth="1"/>
    <col min="223" max="16384" width="8.140625" style="1460"/>
  </cols>
  <sheetData>
    <row r="2" spans="2:10" ht="14.25" customHeight="1">
      <c r="I2" s="2320" t="s">
        <v>653</v>
      </c>
      <c r="J2" s="2320"/>
    </row>
    <row r="3" spans="2:10" ht="14.25">
      <c r="I3" s="1461"/>
      <c r="J3" s="1461"/>
    </row>
    <row r="4" spans="2:10" ht="14.25" customHeight="1">
      <c r="B4" s="2321" t="s">
        <v>667</v>
      </c>
      <c r="C4" s="2321"/>
      <c r="D4" s="2321"/>
      <c r="E4" s="2321"/>
      <c r="F4" s="2321"/>
      <c r="G4" s="2321"/>
      <c r="H4" s="2321"/>
      <c r="I4" s="2321"/>
      <c r="J4" s="2321"/>
    </row>
    <row r="5" spans="2:10">
      <c r="B5" s="1462"/>
      <c r="C5" s="1462"/>
      <c r="D5" s="1462"/>
      <c r="E5" s="1462"/>
      <c r="F5" s="1462"/>
      <c r="G5" s="1462"/>
      <c r="H5" s="1462"/>
      <c r="I5" s="1462"/>
    </row>
    <row r="6" spans="2:10" ht="13.5" customHeight="1" thickBot="1">
      <c r="I6" s="2322" t="s">
        <v>0</v>
      </c>
      <c r="J6" s="2322"/>
    </row>
    <row r="7" spans="2:10" ht="26.25" customHeight="1" thickBot="1">
      <c r="B7" s="1463" t="s">
        <v>668</v>
      </c>
      <c r="C7" s="2323" t="s">
        <v>19</v>
      </c>
      <c r="D7" s="2324"/>
      <c r="E7" s="1464" t="s">
        <v>669</v>
      </c>
      <c r="F7" s="1465" t="s">
        <v>670</v>
      </c>
      <c r="G7" s="1465" t="s">
        <v>671</v>
      </c>
      <c r="H7" s="1465" t="s">
        <v>672</v>
      </c>
      <c r="I7" s="1466" t="s">
        <v>673</v>
      </c>
      <c r="J7" s="1467" t="s">
        <v>4</v>
      </c>
    </row>
    <row r="8" spans="2:10" ht="15" customHeight="1">
      <c r="B8" s="2315" t="s">
        <v>674</v>
      </c>
      <c r="C8" s="2316"/>
      <c r="D8" s="2317"/>
      <c r="E8" s="1468"/>
      <c r="F8" s="1469"/>
      <c r="G8" s="1469"/>
      <c r="H8" s="1469"/>
      <c r="I8" s="1470"/>
      <c r="J8" s="1471"/>
    </row>
    <row r="9" spans="2:10" ht="15" customHeight="1">
      <c r="B9" s="1472">
        <v>1</v>
      </c>
      <c r="C9" s="2311" t="s">
        <v>675</v>
      </c>
      <c r="D9" s="2312"/>
      <c r="E9" s="1473">
        <v>57742.089959999998</v>
      </c>
      <c r="F9" s="1473">
        <v>4.8000000000000001E-2</v>
      </c>
      <c r="G9" s="1473">
        <v>0</v>
      </c>
      <c r="H9" s="1473">
        <v>0</v>
      </c>
      <c r="I9" s="1473">
        <v>0</v>
      </c>
      <c r="J9" s="1474">
        <v>57742.13796</v>
      </c>
    </row>
    <row r="10" spans="2:10" ht="15" customHeight="1">
      <c r="B10" s="1472">
        <v>2</v>
      </c>
      <c r="C10" s="2311" t="s">
        <v>676</v>
      </c>
      <c r="D10" s="2312"/>
      <c r="E10" s="1473">
        <v>51.457000000000001</v>
      </c>
      <c r="F10" s="1473">
        <v>0</v>
      </c>
      <c r="G10" s="1473">
        <v>0</v>
      </c>
      <c r="H10" s="1473">
        <v>0</v>
      </c>
      <c r="I10" s="1473">
        <v>160.22300000000001</v>
      </c>
      <c r="J10" s="1474">
        <v>211.68</v>
      </c>
    </row>
    <row r="11" spans="2:10" ht="15" customHeight="1">
      <c r="B11" s="1472"/>
      <c r="C11" s="1475"/>
      <c r="D11" s="1476" t="s">
        <v>677</v>
      </c>
      <c r="E11" s="1473">
        <v>0</v>
      </c>
      <c r="F11" s="1473">
        <v>0</v>
      </c>
      <c r="G11" s="1473">
        <v>0</v>
      </c>
      <c r="H11" s="1473">
        <v>0</v>
      </c>
      <c r="I11" s="1473">
        <v>0</v>
      </c>
      <c r="J11" s="1474">
        <v>0</v>
      </c>
    </row>
    <row r="12" spans="2:10" ht="15" customHeight="1">
      <c r="B12" s="1472"/>
      <c r="C12" s="1475"/>
      <c r="D12" s="1476" t="s">
        <v>678</v>
      </c>
      <c r="E12" s="1473">
        <v>0</v>
      </c>
      <c r="F12" s="1473">
        <v>0</v>
      </c>
      <c r="G12" s="1473">
        <v>0</v>
      </c>
      <c r="H12" s="1473">
        <v>0</v>
      </c>
      <c r="I12" s="1473">
        <v>0</v>
      </c>
      <c r="J12" s="1474">
        <v>0</v>
      </c>
    </row>
    <row r="13" spans="2:10" ht="15" customHeight="1">
      <c r="B13" s="1472"/>
      <c r="C13" s="1475"/>
      <c r="D13" s="1476" t="s">
        <v>679</v>
      </c>
      <c r="E13" s="1473">
        <v>51.457000000000001</v>
      </c>
      <c r="F13" s="1473">
        <v>0</v>
      </c>
      <c r="G13" s="1473">
        <v>0</v>
      </c>
      <c r="H13" s="1473">
        <v>0</v>
      </c>
      <c r="I13" s="1473">
        <v>160.22300000000001</v>
      </c>
      <c r="J13" s="1474">
        <v>211.68</v>
      </c>
    </row>
    <row r="14" spans="2:10" ht="15" customHeight="1">
      <c r="B14" s="1472">
        <v>3</v>
      </c>
      <c r="C14" s="2311" t="s">
        <v>680</v>
      </c>
      <c r="D14" s="2312"/>
      <c r="E14" s="1473">
        <v>0.66600000000000004</v>
      </c>
      <c r="F14" s="1473">
        <v>0</v>
      </c>
      <c r="G14" s="1473">
        <v>0</v>
      </c>
      <c r="H14" s="1473">
        <v>0</v>
      </c>
      <c r="I14" s="1473">
        <v>0</v>
      </c>
      <c r="J14" s="1474">
        <v>0.66600000000000004</v>
      </c>
    </row>
    <row r="15" spans="2:10" ht="15" customHeight="1">
      <c r="B15" s="1472">
        <v>4</v>
      </c>
      <c r="C15" s="2311" t="s">
        <v>681</v>
      </c>
      <c r="D15" s="2312"/>
      <c r="E15" s="1473">
        <v>0</v>
      </c>
      <c r="F15" s="1473">
        <v>0</v>
      </c>
      <c r="G15" s="1473">
        <v>0</v>
      </c>
      <c r="H15" s="1473">
        <v>0</v>
      </c>
      <c r="I15" s="1473">
        <v>0</v>
      </c>
      <c r="J15" s="1474">
        <v>0</v>
      </c>
    </row>
    <row r="16" spans="2:10" ht="30" customHeight="1">
      <c r="B16" s="1472">
        <v>5</v>
      </c>
      <c r="C16" s="2311" t="s">
        <v>682</v>
      </c>
      <c r="D16" s="2312"/>
      <c r="E16" s="1473">
        <v>0</v>
      </c>
      <c r="F16" s="1473">
        <v>0</v>
      </c>
      <c r="G16" s="1473">
        <v>0</v>
      </c>
      <c r="H16" s="1473">
        <v>0</v>
      </c>
      <c r="I16" s="1473">
        <v>0</v>
      </c>
      <c r="J16" s="1474">
        <v>0</v>
      </c>
    </row>
    <row r="17" spans="2:10" ht="15" customHeight="1">
      <c r="B17" s="1472"/>
      <c r="C17" s="1475"/>
      <c r="D17" s="1476" t="s">
        <v>677</v>
      </c>
      <c r="E17" s="1473">
        <v>0</v>
      </c>
      <c r="F17" s="1473">
        <v>0</v>
      </c>
      <c r="G17" s="1473">
        <v>0</v>
      </c>
      <c r="H17" s="1473">
        <v>0</v>
      </c>
      <c r="I17" s="1473">
        <v>0</v>
      </c>
      <c r="J17" s="1474">
        <v>0</v>
      </c>
    </row>
    <row r="18" spans="2:10" ht="15" customHeight="1">
      <c r="B18" s="1472"/>
      <c r="C18" s="1475"/>
      <c r="D18" s="1476" t="s">
        <v>678</v>
      </c>
      <c r="E18" s="1473">
        <v>0</v>
      </c>
      <c r="F18" s="1473">
        <v>0</v>
      </c>
      <c r="G18" s="1473">
        <v>0</v>
      </c>
      <c r="H18" s="1473">
        <v>0</v>
      </c>
      <c r="I18" s="1473">
        <v>0</v>
      </c>
      <c r="J18" s="1474">
        <v>0</v>
      </c>
    </row>
    <row r="19" spans="2:10" ht="15" customHeight="1">
      <c r="B19" s="1472"/>
      <c r="C19" s="1475"/>
      <c r="D19" s="1476" t="s">
        <v>679</v>
      </c>
      <c r="E19" s="1473">
        <v>0</v>
      </c>
      <c r="F19" s="1473">
        <v>0</v>
      </c>
      <c r="G19" s="1473">
        <v>0</v>
      </c>
      <c r="H19" s="1473">
        <v>0</v>
      </c>
      <c r="I19" s="1473">
        <v>0</v>
      </c>
      <c r="J19" s="1474">
        <v>0</v>
      </c>
    </row>
    <row r="20" spans="2:10" ht="15" customHeight="1">
      <c r="B20" s="1472"/>
      <c r="C20" s="1475"/>
      <c r="D20" s="1476" t="s">
        <v>683</v>
      </c>
      <c r="E20" s="1473">
        <v>0</v>
      </c>
      <c r="F20" s="1473">
        <v>0</v>
      </c>
      <c r="G20" s="1473">
        <v>0</v>
      </c>
      <c r="H20" s="1473">
        <v>0</v>
      </c>
      <c r="I20" s="1473">
        <v>0</v>
      </c>
      <c r="J20" s="1474">
        <v>0</v>
      </c>
    </row>
    <row r="21" spans="2:10" ht="15" customHeight="1">
      <c r="B21" s="1472">
        <v>6</v>
      </c>
      <c r="C21" s="2311" t="s">
        <v>684</v>
      </c>
      <c r="D21" s="2312"/>
      <c r="E21" s="1473">
        <v>0</v>
      </c>
      <c r="F21" s="1473">
        <v>12098.874</v>
      </c>
      <c r="G21" s="1473">
        <v>2786.03</v>
      </c>
      <c r="H21" s="1473">
        <v>2627.1239999999998</v>
      </c>
      <c r="I21" s="1473">
        <v>7077.576</v>
      </c>
      <c r="J21" s="1474">
        <v>24589.603999999999</v>
      </c>
    </row>
    <row r="22" spans="2:10" ht="15" customHeight="1">
      <c r="B22" s="1472"/>
      <c r="C22" s="1475"/>
      <c r="D22" s="1476" t="s">
        <v>677</v>
      </c>
      <c r="E22" s="1473">
        <v>0</v>
      </c>
      <c r="F22" s="1473">
        <v>12098.874</v>
      </c>
      <c r="G22" s="1473">
        <v>1710.03</v>
      </c>
      <c r="H22" s="1473">
        <v>2604.3200000000002</v>
      </c>
      <c r="I22" s="1473">
        <v>2844.36</v>
      </c>
      <c r="J22" s="1474">
        <v>19257.583999999999</v>
      </c>
    </row>
    <row r="23" spans="2:10" ht="15" customHeight="1">
      <c r="B23" s="1472"/>
      <c r="C23" s="1475"/>
      <c r="D23" s="1476" t="s">
        <v>678</v>
      </c>
      <c r="E23" s="1473">
        <v>0</v>
      </c>
      <c r="F23" s="1473">
        <v>0</v>
      </c>
      <c r="G23" s="1473">
        <v>1076</v>
      </c>
      <c r="H23" s="1473">
        <v>22.803999999999998</v>
      </c>
      <c r="I23" s="1473">
        <v>4233.2160000000003</v>
      </c>
      <c r="J23" s="1474">
        <v>5332.02</v>
      </c>
    </row>
    <row r="24" spans="2:10" ht="15" customHeight="1">
      <c r="B24" s="1472">
        <v>7</v>
      </c>
      <c r="C24" s="2311" t="s">
        <v>685</v>
      </c>
      <c r="D24" s="2312"/>
      <c r="E24" s="1473">
        <v>1667.3658300000002</v>
      </c>
      <c r="F24" s="1473">
        <v>11623.571820000003</v>
      </c>
      <c r="G24" s="1473">
        <v>1487.21676</v>
      </c>
      <c r="H24" s="1473">
        <v>2276.0259999999998</v>
      </c>
      <c r="I24" s="1473">
        <v>5224.6409999999996</v>
      </c>
      <c r="J24" s="1474">
        <v>22278.821410000004</v>
      </c>
    </row>
    <row r="25" spans="2:10" ht="15" customHeight="1">
      <c r="B25" s="1472"/>
      <c r="C25" s="1475"/>
      <c r="D25" s="1476" t="s">
        <v>677</v>
      </c>
      <c r="E25" s="1473">
        <v>1567.0856200000001</v>
      </c>
      <c r="F25" s="1473">
        <v>11586.10513</v>
      </c>
      <c r="G25" s="1473">
        <v>1487.21676</v>
      </c>
      <c r="H25" s="1473">
        <v>2270.54</v>
      </c>
      <c r="I25" s="1473">
        <v>4198.67</v>
      </c>
      <c r="J25" s="1474">
        <v>21109.617509999996</v>
      </c>
    </row>
    <row r="26" spans="2:10" ht="15" customHeight="1">
      <c r="B26" s="1472"/>
      <c r="C26" s="1475"/>
      <c r="D26" s="1476" t="s">
        <v>678</v>
      </c>
      <c r="E26" s="1473">
        <v>14.064</v>
      </c>
      <c r="F26" s="1473">
        <v>37.15822</v>
      </c>
      <c r="G26" s="1473">
        <v>0</v>
      </c>
      <c r="H26" s="1473">
        <v>0</v>
      </c>
      <c r="I26" s="1473">
        <v>1018.351</v>
      </c>
      <c r="J26" s="1474">
        <v>1069.57322</v>
      </c>
    </row>
    <row r="27" spans="2:10" ht="15" customHeight="1">
      <c r="B27" s="1472"/>
      <c r="C27" s="1475"/>
      <c r="D27" s="1476" t="s">
        <v>679</v>
      </c>
      <c r="E27" s="1473">
        <v>86.216210000000004</v>
      </c>
      <c r="F27" s="1473">
        <v>0.30847000000000002</v>
      </c>
      <c r="G27" s="1473">
        <v>0</v>
      </c>
      <c r="H27" s="1473">
        <v>5.4859999999999998</v>
      </c>
      <c r="I27" s="1473">
        <v>7.62</v>
      </c>
      <c r="J27" s="1474">
        <v>99.630680000000012</v>
      </c>
    </row>
    <row r="28" spans="2:10" ht="15" customHeight="1">
      <c r="B28" s="1472"/>
      <c r="C28" s="1475"/>
      <c r="D28" s="1476" t="s">
        <v>686</v>
      </c>
      <c r="E28" s="1473">
        <v>0</v>
      </c>
      <c r="F28" s="1473">
        <v>0</v>
      </c>
      <c r="G28" s="1473">
        <v>0</v>
      </c>
      <c r="H28" s="1473">
        <v>0</v>
      </c>
      <c r="I28" s="1473">
        <v>0</v>
      </c>
      <c r="J28" s="1474">
        <v>0</v>
      </c>
    </row>
    <row r="29" spans="2:10" ht="15" customHeight="1">
      <c r="B29" s="1472">
        <v>8</v>
      </c>
      <c r="C29" s="2311" t="s">
        <v>687</v>
      </c>
      <c r="D29" s="2312"/>
      <c r="E29" s="1473">
        <v>39862.650439999998</v>
      </c>
      <c r="F29" s="1473">
        <v>12582.079659999999</v>
      </c>
      <c r="G29" s="1473">
        <v>21230.614380000003</v>
      </c>
      <c r="H29" s="1473">
        <v>29256.735220000002</v>
      </c>
      <c r="I29" s="1473">
        <v>53227.82879</v>
      </c>
      <c r="J29" s="1474">
        <v>156159.90848999997</v>
      </c>
    </row>
    <row r="30" spans="2:10" ht="15" customHeight="1">
      <c r="B30" s="1472"/>
      <c r="C30" s="1475"/>
      <c r="D30" s="1476" t="s">
        <v>688</v>
      </c>
      <c r="E30" s="1473">
        <v>5663.2371399999993</v>
      </c>
      <c r="F30" s="1473">
        <v>7238.3235199999999</v>
      </c>
      <c r="G30" s="1473">
        <v>3398.30872</v>
      </c>
      <c r="H30" s="1473">
        <v>1453.0258000000001</v>
      </c>
      <c r="I30" s="1473">
        <v>0</v>
      </c>
      <c r="J30" s="1474">
        <v>17752.89518</v>
      </c>
    </row>
    <row r="31" spans="2:10" ht="15" customHeight="1">
      <c r="B31" s="1472"/>
      <c r="C31" s="1475"/>
      <c r="D31" s="1476" t="s">
        <v>689</v>
      </c>
      <c r="E31" s="1473">
        <v>29888.350999999999</v>
      </c>
      <c r="F31" s="1473">
        <v>0</v>
      </c>
      <c r="G31" s="1473">
        <v>0</v>
      </c>
      <c r="H31" s="1473">
        <v>0</v>
      </c>
      <c r="I31" s="1473">
        <v>0</v>
      </c>
      <c r="J31" s="1474">
        <v>29888.350999999999</v>
      </c>
    </row>
    <row r="32" spans="2:10" ht="15" customHeight="1">
      <c r="B32" s="1472"/>
      <c r="C32" s="1475"/>
      <c r="D32" s="1476" t="s">
        <v>690</v>
      </c>
      <c r="E32" s="1473">
        <v>6.5404</v>
      </c>
      <c r="F32" s="1473">
        <v>0</v>
      </c>
      <c r="G32" s="1473">
        <v>0.85138000000000003</v>
      </c>
      <c r="H32" s="1473">
        <v>1.0586199999999999</v>
      </c>
      <c r="I32" s="1473">
        <v>1.2949999999999999</v>
      </c>
      <c r="J32" s="1474">
        <v>9.7454000000000001</v>
      </c>
    </row>
    <row r="33" spans="2:10" ht="15" customHeight="1">
      <c r="B33" s="1472"/>
      <c r="C33" s="1475"/>
      <c r="D33" s="1476" t="s">
        <v>683</v>
      </c>
      <c r="E33" s="1473">
        <v>4216.0569000000005</v>
      </c>
      <c r="F33" s="1473">
        <v>5302.7071399999995</v>
      </c>
      <c r="G33" s="1473">
        <v>17778.19728</v>
      </c>
      <c r="H33" s="1473">
        <v>27802.650799999999</v>
      </c>
      <c r="I33" s="1473">
        <v>53226.533790000001</v>
      </c>
      <c r="J33" s="1474">
        <v>108326.14590999999</v>
      </c>
    </row>
    <row r="34" spans="2:10" ht="15" customHeight="1">
      <c r="B34" s="1472"/>
      <c r="C34" s="1475"/>
      <c r="D34" s="1476" t="s">
        <v>691</v>
      </c>
      <c r="E34" s="1473">
        <v>88.465000000000003</v>
      </c>
      <c r="F34" s="1473">
        <v>41.048999999999999</v>
      </c>
      <c r="G34" s="1473">
        <v>53.256999999999998</v>
      </c>
      <c r="H34" s="1473">
        <v>0</v>
      </c>
      <c r="I34" s="1473">
        <v>0</v>
      </c>
      <c r="J34" s="1474">
        <v>182.77099999999999</v>
      </c>
    </row>
    <row r="35" spans="2:10" ht="15" customHeight="1">
      <c r="B35" s="1472">
        <v>9</v>
      </c>
      <c r="C35" s="2311" t="s">
        <v>692</v>
      </c>
      <c r="D35" s="2312"/>
      <c r="E35" s="1473">
        <v>817.50714000000005</v>
      </c>
      <c r="F35" s="1473">
        <v>394.87781000000001</v>
      </c>
      <c r="G35" s="1473">
        <v>189.73842999999999</v>
      </c>
      <c r="H35" s="1473">
        <v>21.75159</v>
      </c>
      <c r="I35" s="1473">
        <v>75.930120000000002</v>
      </c>
      <c r="J35" s="1474">
        <v>1499.8050899999998</v>
      </c>
    </row>
    <row r="36" spans="2:10" ht="15" customHeight="1">
      <c r="B36" s="1472">
        <v>10</v>
      </c>
      <c r="C36" s="2311" t="s">
        <v>20</v>
      </c>
      <c r="D36" s="2312"/>
      <c r="E36" s="1473">
        <v>151.00789</v>
      </c>
      <c r="F36" s="1473">
        <v>14.2841</v>
      </c>
      <c r="G36" s="1473">
        <v>0</v>
      </c>
      <c r="H36" s="1473">
        <v>8.6950000000000003</v>
      </c>
      <c r="I36" s="1473">
        <v>0</v>
      </c>
      <c r="J36" s="1474">
        <v>173.98699000000002</v>
      </c>
    </row>
    <row r="37" spans="2:10" ht="15" customHeight="1">
      <c r="B37" s="1472">
        <v>11</v>
      </c>
      <c r="C37" s="2311" t="s">
        <v>693</v>
      </c>
      <c r="D37" s="2312"/>
      <c r="E37" s="1473">
        <v>5318.4275700000007</v>
      </c>
      <c r="F37" s="1473">
        <v>548.72956000000011</v>
      </c>
      <c r="G37" s="1473">
        <v>186.99289000000002</v>
      </c>
      <c r="H37" s="1473">
        <v>8.5026100000000007</v>
      </c>
      <c r="I37" s="1473">
        <v>3.0456699999999999</v>
      </c>
      <c r="J37" s="1474">
        <v>6065.6983000000009</v>
      </c>
    </row>
    <row r="38" spans="2:10" ht="15" customHeight="1" thickBot="1">
      <c r="B38" s="1477">
        <v>12</v>
      </c>
      <c r="C38" s="2309" t="s">
        <v>694</v>
      </c>
      <c r="D38" s="2310"/>
      <c r="E38" s="1478">
        <v>105611.17182999998</v>
      </c>
      <c r="F38" s="1478">
        <v>37262.464950000009</v>
      </c>
      <c r="G38" s="1478">
        <v>25880.59246</v>
      </c>
      <c r="H38" s="1478">
        <v>34198.834419999999</v>
      </c>
      <c r="I38" s="1478">
        <v>65769.244579999999</v>
      </c>
      <c r="J38" s="1479">
        <v>268722.30823999998</v>
      </c>
    </row>
    <row r="39" spans="2:10" ht="15" customHeight="1">
      <c r="B39" s="2315" t="s">
        <v>695</v>
      </c>
      <c r="C39" s="2316"/>
      <c r="D39" s="2317"/>
      <c r="E39" s="1480"/>
      <c r="F39" s="1481"/>
      <c r="G39" s="1481"/>
      <c r="H39" s="1481"/>
      <c r="I39" s="1482"/>
      <c r="J39" s="1483"/>
    </row>
    <row r="40" spans="2:10" ht="15" customHeight="1">
      <c r="B40" s="1472">
        <v>13</v>
      </c>
      <c r="C40" s="2311" t="s">
        <v>696</v>
      </c>
      <c r="D40" s="2312"/>
      <c r="E40" s="1473">
        <v>200215.63681</v>
      </c>
      <c r="F40" s="1473">
        <v>0.03</v>
      </c>
      <c r="G40" s="1473">
        <v>0</v>
      </c>
      <c r="H40" s="1473">
        <v>6.3360000000000003</v>
      </c>
      <c r="I40" s="1473">
        <v>0</v>
      </c>
      <c r="J40" s="1474">
        <v>200222.00281000001</v>
      </c>
    </row>
    <row r="41" spans="2:10" ht="15" customHeight="1">
      <c r="B41" s="1472">
        <v>14</v>
      </c>
      <c r="C41" s="2311" t="s">
        <v>697</v>
      </c>
      <c r="D41" s="2312"/>
      <c r="E41" s="1473">
        <v>0</v>
      </c>
      <c r="F41" s="1473">
        <v>0</v>
      </c>
      <c r="G41" s="1473">
        <v>0</v>
      </c>
      <c r="H41" s="1473">
        <v>0</v>
      </c>
      <c r="I41" s="1473">
        <v>0</v>
      </c>
      <c r="J41" s="1474">
        <v>0</v>
      </c>
    </row>
    <row r="42" spans="2:10" ht="15" customHeight="1">
      <c r="B42" s="1472"/>
      <c r="C42" s="1475"/>
      <c r="D42" s="1476" t="s">
        <v>677</v>
      </c>
      <c r="E42" s="1473">
        <v>0</v>
      </c>
      <c r="F42" s="1473">
        <v>0</v>
      </c>
      <c r="G42" s="1473">
        <v>0</v>
      </c>
      <c r="H42" s="1473">
        <v>0</v>
      </c>
      <c r="I42" s="1473">
        <v>0</v>
      </c>
      <c r="J42" s="1474">
        <v>0</v>
      </c>
    </row>
    <row r="43" spans="2:10" ht="15" customHeight="1">
      <c r="B43" s="1472"/>
      <c r="C43" s="1475"/>
      <c r="D43" s="1476" t="s">
        <v>678</v>
      </c>
      <c r="E43" s="1473">
        <v>0</v>
      </c>
      <c r="F43" s="1473">
        <v>0</v>
      </c>
      <c r="G43" s="1473">
        <v>0</v>
      </c>
      <c r="H43" s="1473">
        <v>0</v>
      </c>
      <c r="I43" s="1473">
        <v>0</v>
      </c>
      <c r="J43" s="1474">
        <v>0</v>
      </c>
    </row>
    <row r="44" spans="2:10" ht="15" customHeight="1">
      <c r="B44" s="1472"/>
      <c r="C44" s="1475"/>
      <c r="D44" s="1476" t="s">
        <v>679</v>
      </c>
      <c r="E44" s="1473">
        <v>0</v>
      </c>
      <c r="F44" s="1473">
        <v>0</v>
      </c>
      <c r="G44" s="1473">
        <v>0</v>
      </c>
      <c r="H44" s="1473">
        <v>0</v>
      </c>
      <c r="I44" s="1473">
        <v>0</v>
      </c>
      <c r="J44" s="1474">
        <v>0</v>
      </c>
    </row>
    <row r="45" spans="2:10" ht="15" customHeight="1">
      <c r="B45" s="1472"/>
      <c r="C45" s="1475"/>
      <c r="D45" s="1476" t="s">
        <v>689</v>
      </c>
      <c r="E45" s="1473">
        <v>0</v>
      </c>
      <c r="F45" s="1473">
        <v>0</v>
      </c>
      <c r="G45" s="1473">
        <v>0</v>
      </c>
      <c r="H45" s="1473">
        <v>0</v>
      </c>
      <c r="I45" s="1473">
        <v>0</v>
      </c>
      <c r="J45" s="1474">
        <v>0</v>
      </c>
    </row>
    <row r="46" spans="2:10" ht="15" customHeight="1">
      <c r="B46" s="1472"/>
      <c r="C46" s="1475"/>
      <c r="D46" s="1476" t="s">
        <v>698</v>
      </c>
      <c r="E46" s="1473">
        <v>0</v>
      </c>
      <c r="F46" s="1473">
        <v>0</v>
      </c>
      <c r="G46" s="1473">
        <v>0</v>
      </c>
      <c r="H46" s="1473">
        <v>0</v>
      </c>
      <c r="I46" s="1473">
        <v>0</v>
      </c>
      <c r="J46" s="1474">
        <v>0</v>
      </c>
    </row>
    <row r="47" spans="2:10" ht="15" customHeight="1">
      <c r="B47" s="1472"/>
      <c r="C47" s="1475"/>
      <c r="D47" s="1476" t="s">
        <v>699</v>
      </c>
      <c r="E47" s="1473">
        <v>0</v>
      </c>
      <c r="F47" s="1473">
        <v>0</v>
      </c>
      <c r="G47" s="1473">
        <v>0</v>
      </c>
      <c r="H47" s="1473">
        <v>0</v>
      </c>
      <c r="I47" s="1473">
        <v>0</v>
      </c>
      <c r="J47" s="1474">
        <v>0</v>
      </c>
    </row>
    <row r="48" spans="2:10" ht="15" customHeight="1">
      <c r="B48" s="1472">
        <v>15</v>
      </c>
      <c r="C48" s="2311" t="s">
        <v>680</v>
      </c>
      <c r="D48" s="2312"/>
      <c r="E48" s="1473">
        <v>0.36099999999999999</v>
      </c>
      <c r="F48" s="1473">
        <v>0</v>
      </c>
      <c r="G48" s="1473">
        <v>0</v>
      </c>
      <c r="H48" s="1473">
        <v>0</v>
      </c>
      <c r="I48" s="1473">
        <v>0</v>
      </c>
      <c r="J48" s="1474">
        <v>0.36099999999999999</v>
      </c>
    </row>
    <row r="49" spans="2:10" ht="15" customHeight="1">
      <c r="B49" s="1472">
        <v>16</v>
      </c>
      <c r="C49" s="2311" t="s">
        <v>681</v>
      </c>
      <c r="D49" s="2312"/>
      <c r="E49" s="1473">
        <v>0.66600000000000004</v>
      </c>
      <c r="F49" s="1473">
        <v>0</v>
      </c>
      <c r="G49" s="1473">
        <v>0</v>
      </c>
      <c r="H49" s="1473">
        <v>0</v>
      </c>
      <c r="I49" s="1473">
        <v>0</v>
      </c>
      <c r="J49" s="1474">
        <v>0.66600000000000004</v>
      </c>
    </row>
    <row r="50" spans="2:10" ht="15" customHeight="1">
      <c r="B50" s="1472">
        <v>17</v>
      </c>
      <c r="C50" s="2311" t="s">
        <v>700</v>
      </c>
      <c r="D50" s="2312"/>
      <c r="E50" s="1473">
        <v>34261.707040000001</v>
      </c>
      <c r="F50" s="1473">
        <v>15403.712720000001</v>
      </c>
      <c r="G50" s="1473">
        <v>28377.463589999999</v>
      </c>
      <c r="H50" s="1473">
        <v>30938.767079999998</v>
      </c>
      <c r="I50" s="1473">
        <v>58706.34979</v>
      </c>
      <c r="J50" s="1474">
        <v>167688.00021999999</v>
      </c>
    </row>
    <row r="51" spans="2:10" ht="15" customHeight="1">
      <c r="B51" s="1472"/>
      <c r="C51" s="1475"/>
      <c r="D51" s="1476" t="s">
        <v>701</v>
      </c>
      <c r="E51" s="1473">
        <v>22140.611539999998</v>
      </c>
      <c r="F51" s="1473">
        <v>0.14899999999999999</v>
      </c>
      <c r="G51" s="1473">
        <v>0.435</v>
      </c>
      <c r="H51" s="1473">
        <v>0.41399999999999998</v>
      </c>
      <c r="I51" s="1473">
        <v>30.582000000000001</v>
      </c>
      <c r="J51" s="1474">
        <v>22172.19154</v>
      </c>
    </row>
    <row r="52" spans="2:10" ht="15" customHeight="1">
      <c r="B52" s="1472"/>
      <c r="C52" s="1475"/>
      <c r="D52" s="1476" t="s">
        <v>702</v>
      </c>
      <c r="E52" s="1473">
        <v>12121.095499999999</v>
      </c>
      <c r="F52" s="1473">
        <v>15403.56372</v>
      </c>
      <c r="G52" s="1473">
        <v>28377.028589999998</v>
      </c>
      <c r="H52" s="1473">
        <v>30938.353079999997</v>
      </c>
      <c r="I52" s="1473">
        <v>58675.767789999998</v>
      </c>
      <c r="J52" s="1474">
        <v>145515.80868000002</v>
      </c>
    </row>
    <row r="53" spans="2:10" ht="15" customHeight="1">
      <c r="B53" s="1472">
        <v>18</v>
      </c>
      <c r="C53" s="2311" t="s">
        <v>703</v>
      </c>
      <c r="D53" s="2312"/>
      <c r="E53" s="1473">
        <v>69.093999999999994</v>
      </c>
      <c r="F53" s="1473">
        <v>1322.43733</v>
      </c>
      <c r="G53" s="1473">
        <v>452.70236</v>
      </c>
      <c r="H53" s="1473">
        <v>1866.9593500000001</v>
      </c>
      <c r="I53" s="1473">
        <v>3685.1827400000002</v>
      </c>
      <c r="J53" s="1474">
        <v>7396.3757800000003</v>
      </c>
    </row>
    <row r="54" spans="2:10" ht="15" customHeight="1">
      <c r="B54" s="1472">
        <v>19</v>
      </c>
      <c r="C54" s="2311" t="s">
        <v>704</v>
      </c>
      <c r="D54" s="2312"/>
      <c r="E54" s="1473">
        <v>0</v>
      </c>
      <c r="F54" s="1473">
        <v>0</v>
      </c>
      <c r="G54" s="1473">
        <v>0</v>
      </c>
      <c r="H54" s="1473">
        <v>0</v>
      </c>
      <c r="I54" s="1473">
        <v>0</v>
      </c>
      <c r="J54" s="1474">
        <v>0</v>
      </c>
    </row>
    <row r="55" spans="2:10" ht="15" customHeight="1">
      <c r="B55" s="1472">
        <v>20</v>
      </c>
      <c r="C55" s="2311" t="s">
        <v>705</v>
      </c>
      <c r="D55" s="2312"/>
      <c r="E55" s="1473">
        <v>357.89721999999995</v>
      </c>
      <c r="F55" s="1473">
        <v>168.66013000000001</v>
      </c>
      <c r="G55" s="1473">
        <v>180.70901999999998</v>
      </c>
      <c r="H55" s="1473">
        <v>107.01919000000001</v>
      </c>
      <c r="I55" s="1473">
        <v>192.76532999999998</v>
      </c>
      <c r="J55" s="1474">
        <v>1007.05089</v>
      </c>
    </row>
    <row r="56" spans="2:10" ht="15" customHeight="1">
      <c r="B56" s="1472">
        <v>21</v>
      </c>
      <c r="C56" s="2311" t="s">
        <v>706</v>
      </c>
      <c r="D56" s="2312"/>
      <c r="E56" s="1473">
        <v>30.187150000000003</v>
      </c>
      <c r="F56" s="1473">
        <v>0.183</v>
      </c>
      <c r="G56" s="1473">
        <v>1.571</v>
      </c>
      <c r="H56" s="1473">
        <v>0.82199999999999995</v>
      </c>
      <c r="I56" s="1473">
        <v>0</v>
      </c>
      <c r="J56" s="1474">
        <v>32.763150000000003</v>
      </c>
    </row>
    <row r="57" spans="2:10" ht="15" customHeight="1">
      <c r="B57" s="1472">
        <v>22</v>
      </c>
      <c r="C57" s="2311" t="s">
        <v>707</v>
      </c>
      <c r="D57" s="2312"/>
      <c r="E57" s="1473">
        <v>0</v>
      </c>
      <c r="F57" s="1473">
        <v>1.4E-2</v>
      </c>
      <c r="G57" s="1473">
        <v>2.9000000000000001E-2</v>
      </c>
      <c r="H57" s="1473">
        <v>2.9000000000000001E-2</v>
      </c>
      <c r="I57" s="1473">
        <v>0</v>
      </c>
      <c r="J57" s="1474">
        <v>7.1999999999999995E-2</v>
      </c>
    </row>
    <row r="58" spans="2:10" ht="15" customHeight="1">
      <c r="B58" s="1472">
        <v>23</v>
      </c>
      <c r="C58" s="2311" t="s">
        <v>708</v>
      </c>
      <c r="D58" s="2312"/>
      <c r="E58" s="1473">
        <v>7037.4520999999995</v>
      </c>
      <c r="F58" s="1473">
        <v>922.95518000000004</v>
      </c>
      <c r="G58" s="1473">
        <v>9.6163799999999995</v>
      </c>
      <c r="H58" s="1473">
        <v>5.0000000000000001E-3</v>
      </c>
      <c r="I58" s="1473">
        <v>0.17923</v>
      </c>
      <c r="J58" s="1474">
        <v>7970.2078899999997</v>
      </c>
    </row>
    <row r="59" spans="2:10" ht="15" customHeight="1" thickBot="1">
      <c r="B59" s="1484">
        <v>24</v>
      </c>
      <c r="C59" s="2313" t="s">
        <v>709</v>
      </c>
      <c r="D59" s="2314"/>
      <c r="E59" s="1485">
        <v>241973.00131999998</v>
      </c>
      <c r="F59" s="1486">
        <v>17817.99236</v>
      </c>
      <c r="G59" s="1486">
        <v>29022.091349999999</v>
      </c>
      <c r="H59" s="1486">
        <v>32919.937620000004</v>
      </c>
      <c r="I59" s="1487">
        <v>62584.477089999993</v>
      </c>
      <c r="J59" s="1487">
        <v>384317.49974</v>
      </c>
    </row>
    <row r="60" spans="2:10" ht="15" customHeight="1">
      <c r="B60" s="2315" t="s">
        <v>710</v>
      </c>
      <c r="C60" s="2316"/>
      <c r="D60" s="2317"/>
      <c r="E60" s="1480"/>
      <c r="F60" s="1488"/>
      <c r="G60" s="1481"/>
      <c r="H60" s="1481"/>
      <c r="I60" s="1489"/>
      <c r="J60" s="1483"/>
    </row>
    <row r="61" spans="2:10" ht="15" customHeight="1">
      <c r="B61" s="1472">
        <v>25</v>
      </c>
      <c r="C61" s="2311" t="s">
        <v>711</v>
      </c>
      <c r="D61" s="2312"/>
      <c r="E61" s="1473">
        <v>1986.5851499999999</v>
      </c>
      <c r="F61" s="1473">
        <v>73.278670000000005</v>
      </c>
      <c r="G61" s="1473">
        <v>182.95894000000001</v>
      </c>
      <c r="H61" s="1473">
        <v>113.91424000000001</v>
      </c>
      <c r="I61" s="1473">
        <v>827.30898000000002</v>
      </c>
      <c r="J61" s="1474">
        <v>3184.0459799999999</v>
      </c>
    </row>
    <row r="62" spans="2:10" ht="15" customHeight="1">
      <c r="B62" s="1472">
        <v>26</v>
      </c>
      <c r="C62" s="2311" t="s">
        <v>712</v>
      </c>
      <c r="D62" s="2312"/>
      <c r="E62" s="1473">
        <v>32777.45379</v>
      </c>
      <c r="F62" s="1473">
        <v>2471.0305400000002</v>
      </c>
      <c r="G62" s="1473">
        <v>3780.3385600000001</v>
      </c>
      <c r="H62" s="1473">
        <v>5950.5767000000005</v>
      </c>
      <c r="I62" s="1473">
        <v>10765.52535</v>
      </c>
      <c r="J62" s="1474">
        <v>55744.924940000004</v>
      </c>
    </row>
    <row r="63" spans="2:10" ht="15" customHeight="1" thickBot="1">
      <c r="B63" s="1477">
        <v>27</v>
      </c>
      <c r="C63" s="2309" t="s">
        <v>713</v>
      </c>
      <c r="D63" s="2310"/>
      <c r="E63" s="1490">
        <v>-30790.868640000001</v>
      </c>
      <c r="F63" s="1491">
        <v>-2397.7518700000001</v>
      </c>
      <c r="G63" s="1491">
        <v>-3597.3796200000002</v>
      </c>
      <c r="H63" s="1491">
        <v>-5836.6624599999996</v>
      </c>
      <c r="I63" s="1491">
        <v>-9938.2163699999983</v>
      </c>
      <c r="J63" s="1492">
        <v>-52560.878960000002</v>
      </c>
    </row>
    <row r="64" spans="2:10" ht="15" customHeight="1">
      <c r="B64" s="1493">
        <v>28</v>
      </c>
      <c r="C64" s="2318" t="s">
        <v>714</v>
      </c>
      <c r="D64" s="2319"/>
      <c r="E64" s="1494">
        <v>-167152.69813</v>
      </c>
      <c r="F64" s="1494">
        <v>17046.720720000008</v>
      </c>
      <c r="G64" s="1494">
        <v>-6738.8785099999968</v>
      </c>
      <c r="H64" s="1494">
        <v>-4557.7656599999991</v>
      </c>
      <c r="I64" s="1494">
        <v>-6753.4488799999972</v>
      </c>
      <c r="J64" s="1495">
        <v>-168156.07045999999</v>
      </c>
    </row>
    <row r="65" spans="2:10" ht="15" customHeight="1" thickBot="1">
      <c r="B65" s="1496">
        <v>29</v>
      </c>
      <c r="C65" s="2309" t="s">
        <v>715</v>
      </c>
      <c r="D65" s="2310"/>
      <c r="E65" s="1491">
        <v>-167152.69813</v>
      </c>
      <c r="F65" s="1491">
        <v>-150105.97740999999</v>
      </c>
      <c r="G65" s="1491">
        <v>-156844.85591999997</v>
      </c>
      <c r="H65" s="1491">
        <v>-161402.62157999998</v>
      </c>
      <c r="I65" s="1491">
        <v>-168156.07045999999</v>
      </c>
      <c r="J65" s="1497">
        <v>0</v>
      </c>
    </row>
  </sheetData>
  <mergeCells count="36">
    <mergeCell ref="C24:D24"/>
    <mergeCell ref="I2:J2"/>
    <mergeCell ref="B4:J4"/>
    <mergeCell ref="I6:J6"/>
    <mergeCell ref="C7:D7"/>
    <mergeCell ref="B8:D8"/>
    <mergeCell ref="C9:D9"/>
    <mergeCell ref="C10:D10"/>
    <mergeCell ref="C14:D14"/>
    <mergeCell ref="C15:D15"/>
    <mergeCell ref="C16:D16"/>
    <mergeCell ref="C21:D21"/>
    <mergeCell ref="C53:D53"/>
    <mergeCell ref="C29:D29"/>
    <mergeCell ref="C35:D35"/>
    <mergeCell ref="C36:D36"/>
    <mergeCell ref="C37:D37"/>
    <mergeCell ref="C38:D38"/>
    <mergeCell ref="B39:D39"/>
    <mergeCell ref="C40:D40"/>
    <mergeCell ref="C41:D41"/>
    <mergeCell ref="C48:D48"/>
    <mergeCell ref="C49:D49"/>
    <mergeCell ref="C50:D50"/>
    <mergeCell ref="C65:D65"/>
    <mergeCell ref="C54:D54"/>
    <mergeCell ref="C55:D55"/>
    <mergeCell ref="C56:D56"/>
    <mergeCell ref="C57:D57"/>
    <mergeCell ref="C58:D58"/>
    <mergeCell ref="C59:D59"/>
    <mergeCell ref="B60:D60"/>
    <mergeCell ref="C61:D61"/>
    <mergeCell ref="C62:D62"/>
    <mergeCell ref="C63:D63"/>
    <mergeCell ref="C64:D64"/>
  </mergeCells>
  <pageMargins left="0.70866141732283472" right="0.70866141732283472" top="0.74803149606299213" bottom="0.74803149606299213" header="0.31496062992125984" footer="0.31496062992125984"/>
  <pageSetup paperSize="9" scale="57"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66"/>
  <sheetViews>
    <sheetView workbookViewId="0"/>
  </sheetViews>
  <sheetFormatPr defaultColWidth="8.140625" defaultRowHeight="12.75"/>
  <cols>
    <col min="1" max="1" width="5.28515625" style="1498" customWidth="1"/>
    <col min="2" max="2" width="8.140625" style="1498"/>
    <col min="3" max="3" width="19.7109375" style="1498" customWidth="1"/>
    <col min="4" max="4" width="42.28515625" style="1498" customWidth="1"/>
    <col min="5" max="5" width="11.5703125" style="1498" customWidth="1"/>
    <col min="6" max="6" width="11.28515625" style="1498" bestFit="1" customWidth="1"/>
    <col min="7" max="7" width="11.7109375" style="1498" customWidth="1"/>
    <col min="8" max="8" width="11.85546875" style="1498" customWidth="1"/>
    <col min="9" max="9" width="13.140625" style="1498" customWidth="1"/>
    <col min="10" max="10" width="14.42578125" style="1498" customWidth="1"/>
    <col min="11" max="229" width="9.140625" style="1498" customWidth="1"/>
    <col min="230" max="16384" width="8.140625" style="1498"/>
  </cols>
  <sheetData>
    <row r="2" spans="2:10" ht="15" customHeight="1">
      <c r="I2" s="2338" t="s">
        <v>666</v>
      </c>
      <c r="J2" s="2338"/>
    </row>
    <row r="3" spans="2:10" ht="14.25">
      <c r="I3" s="1499"/>
      <c r="J3" s="1499"/>
    </row>
    <row r="4" spans="2:10" ht="14.25" customHeight="1">
      <c r="B4" s="2339" t="s">
        <v>717</v>
      </c>
      <c r="C4" s="2339"/>
      <c r="D4" s="2339"/>
      <c r="E4" s="2339"/>
      <c r="F4" s="2339"/>
      <c r="G4" s="2339"/>
      <c r="H4" s="2339"/>
      <c r="I4" s="2339"/>
      <c r="J4" s="2339"/>
    </row>
    <row r="5" spans="2:10">
      <c r="B5" s="1500"/>
      <c r="C5" s="1500"/>
      <c r="D5" s="1500"/>
      <c r="E5" s="1500"/>
      <c r="F5" s="1500"/>
      <c r="G5" s="1500"/>
      <c r="H5" s="1500"/>
      <c r="I5" s="1500"/>
    </row>
    <row r="6" spans="2:10" ht="13.5" customHeight="1" thickBot="1">
      <c r="I6" s="2340" t="s">
        <v>0</v>
      </c>
      <c r="J6" s="2340"/>
    </row>
    <row r="7" spans="2:10" ht="36" customHeight="1" thickBot="1">
      <c r="B7" s="2341" t="s">
        <v>668</v>
      </c>
      <c r="C7" s="2343" t="s">
        <v>19</v>
      </c>
      <c r="D7" s="2344"/>
      <c r="E7" s="2347" t="s">
        <v>718</v>
      </c>
      <c r="F7" s="2347"/>
      <c r="G7" s="2347"/>
      <c r="H7" s="2348" t="s">
        <v>719</v>
      </c>
      <c r="I7" s="2347"/>
      <c r="J7" s="2349"/>
    </row>
    <row r="8" spans="2:10" ht="26.25" thickBot="1">
      <c r="B8" s="2342"/>
      <c r="C8" s="2345"/>
      <c r="D8" s="2346"/>
      <c r="E8" s="1501" t="s">
        <v>669</v>
      </c>
      <c r="F8" s="1502" t="s">
        <v>670</v>
      </c>
      <c r="G8" s="1503" t="s">
        <v>671</v>
      </c>
      <c r="H8" s="1501" t="s">
        <v>669</v>
      </c>
      <c r="I8" s="1502" t="s">
        <v>670</v>
      </c>
      <c r="J8" s="1503" t="s">
        <v>671</v>
      </c>
    </row>
    <row r="9" spans="2:10" ht="15" customHeight="1">
      <c r="B9" s="2333" t="s">
        <v>674</v>
      </c>
      <c r="C9" s="2336"/>
      <c r="D9" s="2337"/>
      <c r="E9" s="1504"/>
      <c r="F9" s="1505"/>
      <c r="G9" s="1506"/>
      <c r="H9" s="1507"/>
      <c r="I9" s="1508"/>
      <c r="J9" s="1509"/>
    </row>
    <row r="10" spans="2:10" ht="15" customHeight="1">
      <c r="B10" s="1510">
        <v>1</v>
      </c>
      <c r="C10" s="2329" t="s">
        <v>675</v>
      </c>
      <c r="D10" s="2330"/>
      <c r="E10" s="1511">
        <v>55726.342969999998</v>
      </c>
      <c r="F10" s="1511">
        <v>0</v>
      </c>
      <c r="G10" s="1512">
        <v>0</v>
      </c>
      <c r="H10" s="1513">
        <v>0</v>
      </c>
      <c r="I10" s="1511">
        <v>0</v>
      </c>
      <c r="J10" s="1514">
        <v>0</v>
      </c>
    </row>
    <row r="11" spans="2:10" ht="15" customHeight="1">
      <c r="B11" s="1510">
        <v>2</v>
      </c>
      <c r="C11" s="2329" t="s">
        <v>676</v>
      </c>
      <c r="D11" s="2330"/>
      <c r="E11" s="1511">
        <v>51.457000000000001</v>
      </c>
      <c r="F11" s="1511">
        <v>0</v>
      </c>
      <c r="G11" s="1512">
        <v>0</v>
      </c>
      <c r="H11" s="1513">
        <v>0</v>
      </c>
      <c r="I11" s="1511">
        <v>0</v>
      </c>
      <c r="J11" s="1514">
        <v>0</v>
      </c>
    </row>
    <row r="12" spans="2:10" ht="15" customHeight="1">
      <c r="B12" s="1510"/>
      <c r="C12" s="1515"/>
      <c r="D12" s="1516" t="s">
        <v>677</v>
      </c>
      <c r="E12" s="1511">
        <v>0</v>
      </c>
      <c r="F12" s="1511">
        <v>0</v>
      </c>
      <c r="G12" s="1512">
        <v>0</v>
      </c>
      <c r="H12" s="1513">
        <v>0</v>
      </c>
      <c r="I12" s="1511">
        <v>0</v>
      </c>
      <c r="J12" s="1514">
        <v>0</v>
      </c>
    </row>
    <row r="13" spans="2:10" ht="15" customHeight="1">
      <c r="B13" s="1510"/>
      <c r="C13" s="1515"/>
      <c r="D13" s="1516" t="s">
        <v>678</v>
      </c>
      <c r="E13" s="1511">
        <v>0</v>
      </c>
      <c r="F13" s="1511">
        <v>0</v>
      </c>
      <c r="G13" s="1512">
        <v>0</v>
      </c>
      <c r="H13" s="1513">
        <v>0</v>
      </c>
      <c r="I13" s="1511">
        <v>0</v>
      </c>
      <c r="J13" s="1514">
        <v>0</v>
      </c>
    </row>
    <row r="14" spans="2:10" ht="15" customHeight="1">
      <c r="B14" s="1510"/>
      <c r="C14" s="1515"/>
      <c r="D14" s="1516" t="s">
        <v>679</v>
      </c>
      <c r="E14" s="1511">
        <v>51.457000000000001</v>
      </c>
      <c r="F14" s="1511">
        <v>0</v>
      </c>
      <c r="G14" s="1512">
        <v>0</v>
      </c>
      <c r="H14" s="1513">
        <v>0</v>
      </c>
      <c r="I14" s="1511">
        <v>0</v>
      </c>
      <c r="J14" s="1514">
        <v>0</v>
      </c>
    </row>
    <row r="15" spans="2:10" ht="15" customHeight="1">
      <c r="B15" s="1510">
        <v>3</v>
      </c>
      <c r="C15" s="2329" t="s">
        <v>680</v>
      </c>
      <c r="D15" s="2330"/>
      <c r="E15" s="1511">
        <v>0.66600000000000004</v>
      </c>
      <c r="F15" s="1511">
        <v>0</v>
      </c>
      <c r="G15" s="1512">
        <v>0</v>
      </c>
      <c r="H15" s="1513">
        <v>0</v>
      </c>
      <c r="I15" s="1511">
        <v>0</v>
      </c>
      <c r="J15" s="1514">
        <v>0</v>
      </c>
    </row>
    <row r="16" spans="2:10" ht="15" customHeight="1">
      <c r="B16" s="1510">
        <v>4</v>
      </c>
      <c r="C16" s="2329" t="s">
        <v>681</v>
      </c>
      <c r="D16" s="2330"/>
      <c r="E16" s="1511">
        <v>0</v>
      </c>
      <c r="F16" s="1511">
        <v>0</v>
      </c>
      <c r="G16" s="1512">
        <v>0</v>
      </c>
      <c r="H16" s="1513">
        <v>0</v>
      </c>
      <c r="I16" s="1511">
        <v>0</v>
      </c>
      <c r="J16" s="1514">
        <v>0</v>
      </c>
    </row>
    <row r="17" spans="2:10" ht="30" customHeight="1">
      <c r="B17" s="1510">
        <v>5</v>
      </c>
      <c r="C17" s="2329" t="s">
        <v>682</v>
      </c>
      <c r="D17" s="2330"/>
      <c r="E17" s="1511">
        <v>0</v>
      </c>
      <c r="F17" s="1511">
        <v>0</v>
      </c>
      <c r="G17" s="1512">
        <v>0</v>
      </c>
      <c r="H17" s="1513">
        <v>0</v>
      </c>
      <c r="I17" s="1511">
        <v>0</v>
      </c>
      <c r="J17" s="1514">
        <v>0</v>
      </c>
    </row>
    <row r="18" spans="2:10" ht="15" customHeight="1">
      <c r="B18" s="1510"/>
      <c r="C18" s="1515"/>
      <c r="D18" s="1516" t="s">
        <v>677</v>
      </c>
      <c r="E18" s="1511">
        <v>0</v>
      </c>
      <c r="F18" s="1511">
        <v>0</v>
      </c>
      <c r="G18" s="1512">
        <v>0</v>
      </c>
      <c r="H18" s="1513">
        <v>0</v>
      </c>
      <c r="I18" s="1511">
        <v>0</v>
      </c>
      <c r="J18" s="1514">
        <v>0</v>
      </c>
    </row>
    <row r="19" spans="2:10" ht="15" customHeight="1">
      <c r="B19" s="1510"/>
      <c r="C19" s="1515"/>
      <c r="D19" s="1516" t="s">
        <v>678</v>
      </c>
      <c r="E19" s="1511">
        <v>0</v>
      </c>
      <c r="F19" s="1511">
        <v>0</v>
      </c>
      <c r="G19" s="1512">
        <v>0</v>
      </c>
      <c r="H19" s="1513">
        <v>0</v>
      </c>
      <c r="I19" s="1511">
        <v>0</v>
      </c>
      <c r="J19" s="1514">
        <v>0</v>
      </c>
    </row>
    <row r="20" spans="2:10" ht="15" customHeight="1">
      <c r="B20" s="1510"/>
      <c r="C20" s="1515"/>
      <c r="D20" s="1516" t="s">
        <v>679</v>
      </c>
      <c r="E20" s="1511">
        <v>0</v>
      </c>
      <c r="F20" s="1511">
        <v>0</v>
      </c>
      <c r="G20" s="1512">
        <v>0</v>
      </c>
      <c r="H20" s="1513">
        <v>0</v>
      </c>
      <c r="I20" s="1511">
        <v>0</v>
      </c>
      <c r="J20" s="1514">
        <v>0</v>
      </c>
    </row>
    <row r="21" spans="2:10" ht="15" customHeight="1">
      <c r="B21" s="1510"/>
      <c r="C21" s="1515"/>
      <c r="D21" s="1516" t="s">
        <v>683</v>
      </c>
      <c r="E21" s="1511">
        <v>0</v>
      </c>
      <c r="F21" s="1511">
        <v>0</v>
      </c>
      <c r="G21" s="1512">
        <v>0</v>
      </c>
      <c r="H21" s="1513">
        <v>0</v>
      </c>
      <c r="I21" s="1511">
        <v>0</v>
      </c>
      <c r="J21" s="1514">
        <v>0</v>
      </c>
    </row>
    <row r="22" spans="2:10" ht="15" customHeight="1">
      <c r="B22" s="1510">
        <v>6</v>
      </c>
      <c r="C22" s="2329" t="s">
        <v>684</v>
      </c>
      <c r="D22" s="2330"/>
      <c r="E22" s="1511">
        <v>0</v>
      </c>
      <c r="F22" s="1511">
        <v>11758.874</v>
      </c>
      <c r="G22" s="1512">
        <v>2846.03</v>
      </c>
      <c r="H22" s="1513">
        <v>0</v>
      </c>
      <c r="I22" s="1511">
        <v>-51</v>
      </c>
      <c r="J22" s="1514">
        <v>-783.61434000000008</v>
      </c>
    </row>
    <row r="23" spans="2:10" ht="15" customHeight="1">
      <c r="B23" s="1510"/>
      <c r="C23" s="1515"/>
      <c r="D23" s="1516" t="s">
        <v>677</v>
      </c>
      <c r="E23" s="1511">
        <v>0</v>
      </c>
      <c r="F23" s="1511">
        <v>11758.874</v>
      </c>
      <c r="G23" s="1512">
        <v>1770.03</v>
      </c>
      <c r="H23" s="1513">
        <v>0</v>
      </c>
      <c r="I23" s="1511">
        <v>-51</v>
      </c>
      <c r="J23" s="1514">
        <v>467.81565999999998</v>
      </c>
    </row>
    <row r="24" spans="2:10" ht="15" customHeight="1">
      <c r="B24" s="1510"/>
      <c r="C24" s="1515"/>
      <c r="D24" s="1516" t="s">
        <v>678</v>
      </c>
      <c r="E24" s="1511">
        <v>0</v>
      </c>
      <c r="F24" s="1511">
        <v>0</v>
      </c>
      <c r="G24" s="1512">
        <v>1076</v>
      </c>
      <c r="H24" s="1513">
        <v>0</v>
      </c>
      <c r="I24" s="1511">
        <v>0</v>
      </c>
      <c r="J24" s="1514">
        <v>-1251.43</v>
      </c>
    </row>
    <row r="25" spans="2:10" ht="15" customHeight="1">
      <c r="B25" s="1510">
        <v>7</v>
      </c>
      <c r="C25" s="2329" t="s">
        <v>685</v>
      </c>
      <c r="D25" s="2330"/>
      <c r="E25" s="1511">
        <v>72.875209999999996</v>
      </c>
      <c r="F25" s="1511">
        <v>13153.19075</v>
      </c>
      <c r="G25" s="1512">
        <v>1487.21676</v>
      </c>
      <c r="H25" s="1513">
        <v>1500.65085</v>
      </c>
      <c r="I25" s="1511">
        <v>-1206.0084299999999</v>
      </c>
      <c r="J25" s="1514">
        <v>1959.9208500000002</v>
      </c>
    </row>
    <row r="26" spans="2:10" ht="15" customHeight="1">
      <c r="B26" s="1510"/>
      <c r="C26" s="1515"/>
      <c r="D26" s="1516" t="s">
        <v>677</v>
      </c>
      <c r="E26" s="1511">
        <v>0</v>
      </c>
      <c r="F26" s="1511">
        <v>13153.19075</v>
      </c>
      <c r="G26" s="1512">
        <v>1487.21676</v>
      </c>
      <c r="H26" s="1513">
        <v>1500.6638500000001</v>
      </c>
      <c r="I26" s="1511">
        <v>-1206.0084299999999</v>
      </c>
      <c r="J26" s="1514">
        <v>1959.9208500000002</v>
      </c>
    </row>
    <row r="27" spans="2:10" ht="15" customHeight="1">
      <c r="B27" s="1510"/>
      <c r="C27" s="1515"/>
      <c r="D27" s="1516" t="s">
        <v>678</v>
      </c>
      <c r="E27" s="1511">
        <v>14.064</v>
      </c>
      <c r="F27" s="1511">
        <v>0</v>
      </c>
      <c r="G27" s="1512">
        <v>0</v>
      </c>
      <c r="H27" s="1513">
        <v>-1.2999999999999999E-2</v>
      </c>
      <c r="I27" s="1511">
        <v>0</v>
      </c>
      <c r="J27" s="1514">
        <v>0</v>
      </c>
    </row>
    <row r="28" spans="2:10" ht="15" customHeight="1">
      <c r="B28" s="1510"/>
      <c r="C28" s="1515"/>
      <c r="D28" s="1516" t="s">
        <v>679</v>
      </c>
      <c r="E28" s="1511">
        <v>58.811210000000003</v>
      </c>
      <c r="F28" s="1511">
        <v>0</v>
      </c>
      <c r="G28" s="1512">
        <v>0</v>
      </c>
      <c r="H28" s="1513">
        <v>0</v>
      </c>
      <c r="I28" s="1511">
        <v>0</v>
      </c>
      <c r="J28" s="1514">
        <v>0</v>
      </c>
    </row>
    <row r="29" spans="2:10" ht="15" customHeight="1">
      <c r="B29" s="1510"/>
      <c r="C29" s="1515"/>
      <c r="D29" s="1516" t="s">
        <v>686</v>
      </c>
      <c r="E29" s="1511">
        <v>0</v>
      </c>
      <c r="F29" s="1511">
        <v>0</v>
      </c>
      <c r="G29" s="1512">
        <v>0</v>
      </c>
      <c r="H29" s="1513">
        <v>0</v>
      </c>
      <c r="I29" s="1511">
        <v>0</v>
      </c>
      <c r="J29" s="1514">
        <v>0</v>
      </c>
    </row>
    <row r="30" spans="2:10" ht="15" customHeight="1">
      <c r="B30" s="1510">
        <v>8</v>
      </c>
      <c r="C30" s="2329" t="s">
        <v>687</v>
      </c>
      <c r="D30" s="2330"/>
      <c r="E30" s="1511">
        <v>37350.897689999998</v>
      </c>
      <c r="F30" s="1511">
        <v>12387.964</v>
      </c>
      <c r="G30" s="1512">
        <v>19707.618060000001</v>
      </c>
      <c r="H30" s="1513">
        <v>-754.85914000000002</v>
      </c>
      <c r="I30" s="1511">
        <v>-2282.2102</v>
      </c>
      <c r="J30" s="1514">
        <v>-6332.9242400000003</v>
      </c>
    </row>
    <row r="31" spans="2:10" ht="15" customHeight="1">
      <c r="B31" s="1510"/>
      <c r="C31" s="1515"/>
      <c r="D31" s="1516" t="s">
        <v>688</v>
      </c>
      <c r="E31" s="1511">
        <v>5554.5239499999998</v>
      </c>
      <c r="F31" s="1511">
        <v>6775.9301299999997</v>
      </c>
      <c r="G31" s="1512">
        <v>3315.7945600000003</v>
      </c>
      <c r="H31" s="1513">
        <v>0</v>
      </c>
      <c r="I31" s="1511">
        <v>0</v>
      </c>
      <c r="J31" s="1514">
        <v>0</v>
      </c>
    </row>
    <row r="32" spans="2:10" ht="15" customHeight="1">
      <c r="B32" s="1510"/>
      <c r="C32" s="1515"/>
      <c r="D32" s="1516" t="s">
        <v>689</v>
      </c>
      <c r="E32" s="1511">
        <v>27694.175999999999</v>
      </c>
      <c r="F32" s="1511">
        <v>115.2</v>
      </c>
      <c r="G32" s="1512">
        <v>23.04</v>
      </c>
      <c r="H32" s="1513">
        <v>0</v>
      </c>
      <c r="I32" s="1511">
        <v>0</v>
      </c>
      <c r="J32" s="1514">
        <v>0</v>
      </c>
    </row>
    <row r="33" spans="2:10" ht="15" customHeight="1">
      <c r="B33" s="1510"/>
      <c r="C33" s="1515"/>
      <c r="D33" s="1516" t="s">
        <v>690</v>
      </c>
      <c r="E33" s="1511">
        <v>5.1315200000000001</v>
      </c>
      <c r="F33" s="1511">
        <v>1.8105</v>
      </c>
      <c r="G33" s="1512">
        <v>0.57320000000000004</v>
      </c>
      <c r="H33" s="1513">
        <v>0</v>
      </c>
      <c r="I33" s="1511">
        <v>0</v>
      </c>
      <c r="J33" s="1514">
        <v>0</v>
      </c>
    </row>
    <row r="34" spans="2:10" ht="15" customHeight="1">
      <c r="B34" s="1510"/>
      <c r="C34" s="1515"/>
      <c r="D34" s="1516" t="s">
        <v>683</v>
      </c>
      <c r="E34" s="1511">
        <v>4045.3952200000003</v>
      </c>
      <c r="F34" s="1511">
        <v>5453.9743699999999</v>
      </c>
      <c r="G34" s="1512">
        <v>16314.953300000001</v>
      </c>
      <c r="H34" s="1513">
        <v>-754.85914000000002</v>
      </c>
      <c r="I34" s="1511">
        <v>-2282.2102</v>
      </c>
      <c r="J34" s="1514">
        <v>-6332.9242400000003</v>
      </c>
    </row>
    <row r="35" spans="2:10" ht="15" customHeight="1">
      <c r="B35" s="1510"/>
      <c r="C35" s="1515"/>
      <c r="D35" s="1516" t="s">
        <v>691</v>
      </c>
      <c r="E35" s="1511">
        <v>51.670999999999999</v>
      </c>
      <c r="F35" s="1511">
        <v>41.048999999999999</v>
      </c>
      <c r="G35" s="1512">
        <v>53.256999999999998</v>
      </c>
      <c r="H35" s="1513">
        <v>0</v>
      </c>
      <c r="I35" s="1511">
        <v>0</v>
      </c>
      <c r="J35" s="1514">
        <v>0</v>
      </c>
    </row>
    <row r="36" spans="2:10" ht="15" customHeight="1">
      <c r="B36" s="1510">
        <v>9</v>
      </c>
      <c r="C36" s="2329" t="s">
        <v>692</v>
      </c>
      <c r="D36" s="2330"/>
      <c r="E36" s="1511">
        <v>660.34236999999996</v>
      </c>
      <c r="F36" s="1511">
        <v>519.25128999999993</v>
      </c>
      <c r="G36" s="1512">
        <v>445.01828999999998</v>
      </c>
      <c r="H36" s="1513">
        <v>8.7760599999999993</v>
      </c>
      <c r="I36" s="1511">
        <v>16.758290000000002</v>
      </c>
      <c r="J36" s="1514">
        <v>105.10908999999999</v>
      </c>
    </row>
    <row r="37" spans="2:10" ht="15" customHeight="1">
      <c r="B37" s="1510">
        <v>10</v>
      </c>
      <c r="C37" s="2329" t="s">
        <v>20</v>
      </c>
      <c r="D37" s="2330"/>
      <c r="E37" s="1511">
        <v>145.94623000000001</v>
      </c>
      <c r="F37" s="1511">
        <v>15.6661</v>
      </c>
      <c r="G37" s="1512">
        <v>3.3740000000000001</v>
      </c>
      <c r="H37" s="1513">
        <v>2.0649999999999999</v>
      </c>
      <c r="I37" s="1511">
        <v>5.6120000000000001</v>
      </c>
      <c r="J37" s="1514">
        <v>13.622</v>
      </c>
    </row>
    <row r="38" spans="2:10" ht="15" customHeight="1">
      <c r="B38" s="1510">
        <v>11</v>
      </c>
      <c r="C38" s="2329" t="s">
        <v>693</v>
      </c>
      <c r="D38" s="2330"/>
      <c r="E38" s="1511">
        <v>4841.2609499999999</v>
      </c>
      <c r="F38" s="1511">
        <v>541.13016000000005</v>
      </c>
      <c r="G38" s="1512">
        <v>187.26389</v>
      </c>
      <c r="H38" s="1513">
        <v>1.7000000000000001E-2</v>
      </c>
      <c r="I38" s="1511">
        <v>0</v>
      </c>
      <c r="J38" s="1514">
        <v>0</v>
      </c>
    </row>
    <row r="39" spans="2:10" ht="15" customHeight="1" thickBot="1">
      <c r="B39" s="1517">
        <v>12</v>
      </c>
      <c r="C39" s="2327" t="s">
        <v>694</v>
      </c>
      <c r="D39" s="2328"/>
      <c r="E39" s="1518">
        <v>98849.788420000012</v>
      </c>
      <c r="F39" s="1519">
        <v>38376.076300000001</v>
      </c>
      <c r="G39" s="1520">
        <v>24676.521000000001</v>
      </c>
      <c r="H39" s="1518">
        <v>756.6497700000001</v>
      </c>
      <c r="I39" s="1519">
        <v>-3516.84834</v>
      </c>
      <c r="J39" s="1520">
        <v>-5037.8866400000006</v>
      </c>
    </row>
    <row r="40" spans="2:10" ht="15" customHeight="1">
      <c r="B40" s="2333" t="s">
        <v>695</v>
      </c>
      <c r="C40" s="2336"/>
      <c r="D40" s="2337"/>
      <c r="E40" s="1521"/>
      <c r="F40" s="1522"/>
      <c r="G40" s="1523"/>
      <c r="H40" s="1521"/>
      <c r="I40" s="1524"/>
      <c r="J40" s="1523"/>
    </row>
    <row r="41" spans="2:10" ht="15" customHeight="1">
      <c r="B41" s="1510">
        <v>13</v>
      </c>
      <c r="C41" s="2329" t="s">
        <v>696</v>
      </c>
      <c r="D41" s="2330"/>
      <c r="E41" s="1511">
        <v>22485.499620000002</v>
      </c>
      <c r="F41" s="1511">
        <v>9595.6262599999991</v>
      </c>
      <c r="G41" s="1512">
        <v>3009.4283500000001</v>
      </c>
      <c r="H41" s="1513">
        <v>775.85001</v>
      </c>
      <c r="I41" s="1511">
        <v>673.53750000000002</v>
      </c>
      <c r="J41" s="1514">
        <v>873.85299999999995</v>
      </c>
    </row>
    <row r="42" spans="2:10" ht="15" customHeight="1">
      <c r="B42" s="1510">
        <v>14</v>
      </c>
      <c r="C42" s="2329" t="s">
        <v>697</v>
      </c>
      <c r="D42" s="2330"/>
      <c r="E42" s="1511">
        <v>0</v>
      </c>
      <c r="F42" s="1511">
        <v>0</v>
      </c>
      <c r="G42" s="1512">
        <v>0</v>
      </c>
      <c r="H42" s="1513">
        <v>0</v>
      </c>
      <c r="I42" s="1511">
        <v>0</v>
      </c>
      <c r="J42" s="1514">
        <v>0</v>
      </c>
    </row>
    <row r="43" spans="2:10" ht="15" customHeight="1">
      <c r="B43" s="1510"/>
      <c r="C43" s="1515"/>
      <c r="D43" s="1516" t="s">
        <v>677</v>
      </c>
      <c r="E43" s="1511">
        <v>0</v>
      </c>
      <c r="F43" s="1511">
        <v>0</v>
      </c>
      <c r="G43" s="1512">
        <v>0</v>
      </c>
      <c r="H43" s="1513">
        <v>0</v>
      </c>
      <c r="I43" s="1511">
        <v>0</v>
      </c>
      <c r="J43" s="1514">
        <v>0</v>
      </c>
    </row>
    <row r="44" spans="2:10" ht="15" customHeight="1">
      <c r="B44" s="1510"/>
      <c r="C44" s="1515"/>
      <c r="D44" s="1516" t="s">
        <v>678</v>
      </c>
      <c r="E44" s="1511">
        <v>0</v>
      </c>
      <c r="F44" s="1511">
        <v>0</v>
      </c>
      <c r="G44" s="1512">
        <v>0</v>
      </c>
      <c r="H44" s="1513">
        <v>0</v>
      </c>
      <c r="I44" s="1511">
        <v>0</v>
      </c>
      <c r="J44" s="1514">
        <v>0</v>
      </c>
    </row>
    <row r="45" spans="2:10" ht="15" customHeight="1">
      <c r="B45" s="1510"/>
      <c r="C45" s="1515"/>
      <c r="D45" s="1516" t="s">
        <v>679</v>
      </c>
      <c r="E45" s="1511">
        <v>0</v>
      </c>
      <c r="F45" s="1511">
        <v>0</v>
      </c>
      <c r="G45" s="1512">
        <v>0</v>
      </c>
      <c r="H45" s="1513">
        <v>0</v>
      </c>
      <c r="I45" s="1511">
        <v>0</v>
      </c>
      <c r="J45" s="1514">
        <v>0</v>
      </c>
    </row>
    <row r="46" spans="2:10" ht="15" customHeight="1">
      <c r="B46" s="1510"/>
      <c r="C46" s="1515"/>
      <c r="D46" s="1516" t="s">
        <v>689</v>
      </c>
      <c r="E46" s="1511">
        <v>0</v>
      </c>
      <c r="F46" s="1511">
        <v>0</v>
      </c>
      <c r="G46" s="1512">
        <v>0</v>
      </c>
      <c r="H46" s="1513">
        <v>0</v>
      </c>
      <c r="I46" s="1511">
        <v>0</v>
      </c>
      <c r="J46" s="1514">
        <v>0</v>
      </c>
    </row>
    <row r="47" spans="2:10" ht="15" customHeight="1">
      <c r="B47" s="1510"/>
      <c r="C47" s="1515"/>
      <c r="D47" s="1516" t="s">
        <v>698</v>
      </c>
      <c r="E47" s="1511">
        <v>0</v>
      </c>
      <c r="F47" s="1511">
        <v>0</v>
      </c>
      <c r="G47" s="1512">
        <v>0</v>
      </c>
      <c r="H47" s="1513">
        <v>0</v>
      </c>
      <c r="I47" s="1511">
        <v>0</v>
      </c>
      <c r="J47" s="1514">
        <v>0</v>
      </c>
    </row>
    <row r="48" spans="2:10" ht="15" customHeight="1">
      <c r="B48" s="1510"/>
      <c r="C48" s="1515"/>
      <c r="D48" s="1516" t="s">
        <v>699</v>
      </c>
      <c r="E48" s="1511">
        <v>0</v>
      </c>
      <c r="F48" s="1511">
        <v>0</v>
      </c>
      <c r="G48" s="1512">
        <v>0</v>
      </c>
      <c r="H48" s="1513">
        <v>0</v>
      </c>
      <c r="I48" s="1511">
        <v>0</v>
      </c>
      <c r="J48" s="1514">
        <v>0</v>
      </c>
    </row>
    <row r="49" spans="2:10" ht="15" customHeight="1">
      <c r="B49" s="1510">
        <v>15</v>
      </c>
      <c r="C49" s="2329" t="s">
        <v>680</v>
      </c>
      <c r="D49" s="2330"/>
      <c r="E49" s="1511">
        <v>0.36099999999999999</v>
      </c>
      <c r="F49" s="1511">
        <v>0</v>
      </c>
      <c r="G49" s="1512">
        <v>0</v>
      </c>
      <c r="H49" s="1513">
        <v>0</v>
      </c>
      <c r="I49" s="1511">
        <v>0</v>
      </c>
      <c r="J49" s="1514">
        <v>0</v>
      </c>
    </row>
    <row r="50" spans="2:10" ht="15" customHeight="1">
      <c r="B50" s="1510">
        <v>16</v>
      </c>
      <c r="C50" s="2329" t="s">
        <v>681</v>
      </c>
      <c r="D50" s="2330"/>
      <c r="E50" s="1511">
        <v>0.66600000000000004</v>
      </c>
      <c r="F50" s="1511">
        <v>0</v>
      </c>
      <c r="G50" s="1512">
        <v>0</v>
      </c>
      <c r="H50" s="1513">
        <v>0</v>
      </c>
      <c r="I50" s="1511">
        <v>0</v>
      </c>
      <c r="J50" s="1514">
        <v>0</v>
      </c>
    </row>
    <row r="51" spans="2:10" ht="15" customHeight="1">
      <c r="B51" s="1510">
        <v>17</v>
      </c>
      <c r="C51" s="2329" t="s">
        <v>700</v>
      </c>
      <c r="D51" s="2330"/>
      <c r="E51" s="1511">
        <v>4198.9760299999989</v>
      </c>
      <c r="F51" s="1511">
        <v>3806.4172799999997</v>
      </c>
      <c r="G51" s="1512">
        <v>4486.52891</v>
      </c>
      <c r="H51" s="1513">
        <v>587.54618999999991</v>
      </c>
      <c r="I51" s="1511">
        <v>-2163.0009399999999</v>
      </c>
      <c r="J51" s="1514">
        <v>896.80016999999998</v>
      </c>
    </row>
    <row r="52" spans="2:10" ht="15" customHeight="1">
      <c r="B52" s="1510"/>
      <c r="C52" s="1515"/>
      <c r="D52" s="1516" t="s">
        <v>701</v>
      </c>
      <c r="E52" s="1511">
        <v>1713.0593999999999</v>
      </c>
      <c r="F52" s="1511">
        <v>359.57006999999999</v>
      </c>
      <c r="G52" s="1512">
        <v>443.77807000000001</v>
      </c>
      <c r="H52" s="1513">
        <v>182.71957</v>
      </c>
      <c r="I52" s="1511">
        <v>-1125.4290000000001</v>
      </c>
      <c r="J52" s="1514">
        <v>417.32</v>
      </c>
    </row>
    <row r="53" spans="2:10" ht="15" customHeight="1">
      <c r="B53" s="1510"/>
      <c r="C53" s="1515"/>
      <c r="D53" s="1516" t="s">
        <v>702</v>
      </c>
      <c r="E53" s="1511">
        <v>2485.9166299999997</v>
      </c>
      <c r="F53" s="1511">
        <v>3446.8472099999999</v>
      </c>
      <c r="G53" s="1512">
        <v>4042.7508399999997</v>
      </c>
      <c r="H53" s="1513">
        <v>404.82661999999999</v>
      </c>
      <c r="I53" s="1511">
        <v>-1037.57194</v>
      </c>
      <c r="J53" s="1514">
        <v>479.48016999999999</v>
      </c>
    </row>
    <row r="54" spans="2:10" ht="15" customHeight="1">
      <c r="B54" s="1510">
        <v>18</v>
      </c>
      <c r="C54" s="2329" t="s">
        <v>703</v>
      </c>
      <c r="D54" s="2330"/>
      <c r="E54" s="1511">
        <v>74.173240000000007</v>
      </c>
      <c r="F54" s="1511">
        <v>1302.0447099999999</v>
      </c>
      <c r="G54" s="1512">
        <v>451.99403999999998</v>
      </c>
      <c r="H54" s="1513">
        <v>59.921999999999997</v>
      </c>
      <c r="I54" s="1511">
        <v>1533.0305700000001</v>
      </c>
      <c r="J54" s="1514">
        <v>274.70267999999999</v>
      </c>
    </row>
    <row r="55" spans="2:10" ht="15" customHeight="1">
      <c r="B55" s="1510">
        <v>19</v>
      </c>
      <c r="C55" s="2329" t="s">
        <v>704</v>
      </c>
      <c r="D55" s="2330"/>
      <c r="E55" s="1511">
        <v>0</v>
      </c>
      <c r="F55" s="1511">
        <v>0</v>
      </c>
      <c r="G55" s="1512">
        <v>0</v>
      </c>
      <c r="H55" s="1513">
        <v>0</v>
      </c>
      <c r="I55" s="1511">
        <v>0</v>
      </c>
      <c r="J55" s="1514">
        <v>0</v>
      </c>
    </row>
    <row r="56" spans="2:10" ht="15" customHeight="1">
      <c r="B56" s="1510">
        <v>20</v>
      </c>
      <c r="C56" s="2329" t="s">
        <v>705</v>
      </c>
      <c r="D56" s="2330"/>
      <c r="E56" s="1511">
        <v>154.0179</v>
      </c>
      <c r="F56" s="1511">
        <v>164.61416</v>
      </c>
      <c r="G56" s="1512">
        <v>180.70904000000002</v>
      </c>
      <c r="H56" s="1513">
        <v>-3.3489999999999999E-2</v>
      </c>
      <c r="I56" s="1511">
        <v>-4.0428600000000001</v>
      </c>
      <c r="J56" s="1514">
        <v>1.1910399999999999</v>
      </c>
    </row>
    <row r="57" spans="2:10" ht="15" customHeight="1">
      <c r="B57" s="1510">
        <v>21</v>
      </c>
      <c r="C57" s="2329" t="s">
        <v>706</v>
      </c>
      <c r="D57" s="2330"/>
      <c r="E57" s="1511">
        <v>25.915140000000001</v>
      </c>
      <c r="F57" s="1511">
        <v>0.25800000000000001</v>
      </c>
      <c r="G57" s="1512">
        <v>1.571</v>
      </c>
      <c r="H57" s="1513">
        <v>0</v>
      </c>
      <c r="I57" s="1511">
        <v>0</v>
      </c>
      <c r="J57" s="1514">
        <v>-4.1000000000000002E-2</v>
      </c>
    </row>
    <row r="58" spans="2:10" ht="15" customHeight="1">
      <c r="B58" s="1510">
        <v>22</v>
      </c>
      <c r="C58" s="2329" t="s">
        <v>707</v>
      </c>
      <c r="D58" s="2330"/>
      <c r="E58" s="1511">
        <v>0</v>
      </c>
      <c r="F58" s="1511">
        <v>1.4E-2</v>
      </c>
      <c r="G58" s="1512">
        <v>2.9000000000000001E-2</v>
      </c>
      <c r="H58" s="1513">
        <v>0</v>
      </c>
      <c r="I58" s="1511">
        <v>0</v>
      </c>
      <c r="J58" s="1514">
        <v>0</v>
      </c>
    </row>
    <row r="59" spans="2:10" ht="15" customHeight="1">
      <c r="B59" s="1510">
        <v>23</v>
      </c>
      <c r="C59" s="2329" t="s">
        <v>708</v>
      </c>
      <c r="D59" s="2330"/>
      <c r="E59" s="1511">
        <v>6458.0864900000006</v>
      </c>
      <c r="F59" s="1511">
        <v>957.5631800000001</v>
      </c>
      <c r="G59" s="1512">
        <v>11.182379999999998</v>
      </c>
      <c r="H59" s="1513">
        <v>3.1779999999999999</v>
      </c>
      <c r="I59" s="1511">
        <v>0</v>
      </c>
      <c r="J59" s="1514">
        <v>0</v>
      </c>
    </row>
    <row r="60" spans="2:10" ht="15" customHeight="1" thickBot="1">
      <c r="B60" s="1525">
        <v>24</v>
      </c>
      <c r="C60" s="2331" t="s">
        <v>709</v>
      </c>
      <c r="D60" s="2332"/>
      <c r="E60" s="1518">
        <v>33397.695419999996</v>
      </c>
      <c r="F60" s="1519">
        <v>15826.53759</v>
      </c>
      <c r="G60" s="1526">
        <v>8141.44272</v>
      </c>
      <c r="H60" s="1518">
        <v>1426.46271</v>
      </c>
      <c r="I60" s="1519">
        <v>39.524270000000122</v>
      </c>
      <c r="J60" s="1520">
        <v>2046.5058899999999</v>
      </c>
    </row>
    <row r="61" spans="2:10" ht="15" customHeight="1">
      <c r="B61" s="2333" t="s">
        <v>710</v>
      </c>
      <c r="C61" s="2334"/>
      <c r="D61" s="2335"/>
      <c r="E61" s="1521"/>
      <c r="F61" s="1522"/>
      <c r="G61" s="1523"/>
      <c r="H61" s="1521"/>
      <c r="I61" s="1522"/>
      <c r="J61" s="1523"/>
    </row>
    <row r="62" spans="2:10" ht="15" customHeight="1">
      <c r="B62" s="1510">
        <v>25</v>
      </c>
      <c r="C62" s="2329" t="s">
        <v>711</v>
      </c>
      <c r="D62" s="2330"/>
      <c r="E62" s="1511">
        <v>1978.19217</v>
      </c>
      <c r="F62" s="1511">
        <v>23.722490000000001</v>
      </c>
      <c r="G62" s="1512">
        <v>85.406240000000011</v>
      </c>
      <c r="H62" s="1513">
        <v>0</v>
      </c>
      <c r="I62" s="1511">
        <v>0</v>
      </c>
      <c r="J62" s="1514">
        <v>0</v>
      </c>
    </row>
    <row r="63" spans="2:10" ht="15" customHeight="1">
      <c r="B63" s="1510">
        <v>26</v>
      </c>
      <c r="C63" s="2329" t="s">
        <v>712</v>
      </c>
      <c r="D63" s="2330"/>
      <c r="E63" s="1511">
        <v>12378.825419999999</v>
      </c>
      <c r="F63" s="1511">
        <v>1583.41452</v>
      </c>
      <c r="G63" s="1512">
        <v>1219.5739799999999</v>
      </c>
      <c r="H63" s="1513">
        <v>24.456040000000002</v>
      </c>
      <c r="I63" s="1511">
        <v>-59.990879999999997</v>
      </c>
      <c r="J63" s="1514">
        <v>-29.31832</v>
      </c>
    </row>
    <row r="64" spans="2:10" ht="15" customHeight="1" thickBot="1">
      <c r="B64" s="1517">
        <v>27</v>
      </c>
      <c r="C64" s="2327" t="s">
        <v>713</v>
      </c>
      <c r="D64" s="2328"/>
      <c r="E64" s="1518">
        <v>-10400.633250000001</v>
      </c>
      <c r="F64" s="1519">
        <v>-1559.6920299999999</v>
      </c>
      <c r="G64" s="1526">
        <v>-1134.1677400000001</v>
      </c>
      <c r="H64" s="1518">
        <v>-24.456040000000002</v>
      </c>
      <c r="I64" s="1519">
        <v>59.990879999999997</v>
      </c>
      <c r="J64" s="1520">
        <v>29.31832</v>
      </c>
    </row>
    <row r="65" spans="2:10" ht="15" customHeight="1">
      <c r="B65" s="1527">
        <v>28</v>
      </c>
      <c r="C65" s="2325" t="s">
        <v>714</v>
      </c>
      <c r="D65" s="2326"/>
      <c r="E65" s="1528">
        <v>55051.459750000024</v>
      </c>
      <c r="F65" s="1528">
        <v>20989.846679999995</v>
      </c>
      <c r="G65" s="1529">
        <v>15400.910540000001</v>
      </c>
      <c r="H65" s="1530">
        <v>-694.26897999999983</v>
      </c>
      <c r="I65" s="1528">
        <v>-3496.3817300000001</v>
      </c>
      <c r="J65" s="1531">
        <v>-7055.0742099999998</v>
      </c>
    </row>
    <row r="66" spans="2:10" ht="15" customHeight="1" thickBot="1">
      <c r="B66" s="1532">
        <v>29</v>
      </c>
      <c r="C66" s="2327" t="s">
        <v>715</v>
      </c>
      <c r="D66" s="2328"/>
      <c r="E66" s="1518">
        <v>55051.459750000024</v>
      </c>
      <c r="F66" s="1519">
        <v>76041.306430000026</v>
      </c>
      <c r="G66" s="1526">
        <v>91442.216970000023</v>
      </c>
      <c r="H66" s="1518">
        <v>-694.26897999999983</v>
      </c>
      <c r="I66" s="1519">
        <v>-4190.6507099999999</v>
      </c>
      <c r="J66" s="1520">
        <v>-11245.724920000001</v>
      </c>
    </row>
  </sheetData>
  <mergeCells count="39">
    <mergeCell ref="I2:J2"/>
    <mergeCell ref="B4:J4"/>
    <mergeCell ref="I6:J6"/>
    <mergeCell ref="B7:B8"/>
    <mergeCell ref="C7:D8"/>
    <mergeCell ref="E7:G7"/>
    <mergeCell ref="H7:J7"/>
    <mergeCell ref="C38:D38"/>
    <mergeCell ref="B9:D9"/>
    <mergeCell ref="C10:D10"/>
    <mergeCell ref="C11:D11"/>
    <mergeCell ref="C15:D15"/>
    <mergeCell ref="C16:D16"/>
    <mergeCell ref="C17:D17"/>
    <mergeCell ref="C22:D22"/>
    <mergeCell ref="C25:D25"/>
    <mergeCell ref="C30:D30"/>
    <mergeCell ref="C36:D36"/>
    <mergeCell ref="C37:D37"/>
    <mergeCell ref="C58:D58"/>
    <mergeCell ref="C39:D39"/>
    <mergeCell ref="B40:D40"/>
    <mergeCell ref="C41:D41"/>
    <mergeCell ref="C42:D42"/>
    <mergeCell ref="C49:D49"/>
    <mergeCell ref="C50:D50"/>
    <mergeCell ref="C51:D51"/>
    <mergeCell ref="C54:D54"/>
    <mergeCell ref="C55:D55"/>
    <mergeCell ref="C56:D56"/>
    <mergeCell ref="C57:D57"/>
    <mergeCell ref="C65:D65"/>
    <mergeCell ref="C66:D66"/>
    <mergeCell ref="C59:D59"/>
    <mergeCell ref="C60:D60"/>
    <mergeCell ref="B61:D61"/>
    <mergeCell ref="C62:D62"/>
    <mergeCell ref="C63:D63"/>
    <mergeCell ref="C64:D64"/>
  </mergeCells>
  <pageMargins left="0.70866141732283472" right="0.70866141732283472" top="0.74803149606299213" bottom="0.74803149606299213" header="0.31496062992125984" footer="0.31496062992125984"/>
  <pageSetup paperSize="9" scale="58"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7"/>
  <sheetViews>
    <sheetView workbookViewId="0"/>
  </sheetViews>
  <sheetFormatPr defaultColWidth="9.140625" defaultRowHeight="14.25"/>
  <cols>
    <col min="1" max="1" width="4" style="1536" customWidth="1"/>
    <col min="2" max="2" width="9.140625" style="1536"/>
    <col min="3" max="3" width="49.5703125" style="1536" customWidth="1"/>
    <col min="4" max="4" width="16.140625" style="1536" customWidth="1"/>
    <col min="5" max="5" width="12.28515625" style="1536" customWidth="1"/>
    <col min="6" max="6" width="14.85546875" style="1536" bestFit="1" customWidth="1"/>
    <col min="7" max="7" width="13.140625" style="1536" customWidth="1"/>
    <col min="8" max="8" width="15.85546875" style="1536" customWidth="1"/>
    <col min="9" max="9" width="16.42578125" style="1536" customWidth="1"/>
    <col min="10" max="16384" width="9.140625" style="1536"/>
  </cols>
  <sheetData>
    <row r="1" spans="2:11">
      <c r="B1" s="1533"/>
      <c r="C1" s="1534"/>
      <c r="D1" s="1534"/>
      <c r="E1" s="1534"/>
      <c r="F1" s="1534"/>
      <c r="G1" s="1534"/>
      <c r="H1" s="1534"/>
      <c r="I1" s="1535" t="s">
        <v>716</v>
      </c>
    </row>
    <row r="2" spans="2:11">
      <c r="B2" s="1533"/>
      <c r="C2" s="1534"/>
      <c r="D2" s="1534"/>
      <c r="E2" s="1534"/>
      <c r="F2" s="1534"/>
      <c r="G2" s="1534"/>
      <c r="H2" s="1534"/>
    </row>
    <row r="3" spans="2:11">
      <c r="B3" s="2350" t="s">
        <v>721</v>
      </c>
      <c r="C3" s="2350"/>
      <c r="D3" s="2350"/>
      <c r="E3" s="2350"/>
      <c r="F3" s="2350"/>
      <c r="G3" s="2350"/>
      <c r="H3" s="2350"/>
      <c r="I3" s="2350"/>
    </row>
    <row r="4" spans="2:11" ht="15" thickBot="1">
      <c r="B4" s="1537"/>
      <c r="C4" s="1537"/>
      <c r="D4" s="1537"/>
      <c r="E4" s="1537"/>
      <c r="F4" s="1537"/>
      <c r="G4" s="1537"/>
      <c r="H4" s="2351"/>
      <c r="I4" s="2351"/>
    </row>
    <row r="5" spans="2:11" ht="15" thickBot="1">
      <c r="B5" s="2352" t="s">
        <v>722</v>
      </c>
      <c r="C5" s="2353"/>
      <c r="D5" s="2353"/>
      <c r="E5" s="2353"/>
      <c r="F5" s="2353"/>
      <c r="G5" s="2353"/>
      <c r="H5" s="2353"/>
      <c r="I5" s="2354"/>
    </row>
    <row r="6" spans="2:11" ht="15" thickBot="1">
      <c r="B6" s="2355" t="s">
        <v>723</v>
      </c>
      <c r="C6" s="2355" t="s">
        <v>724</v>
      </c>
      <c r="D6" s="2357">
        <v>43465</v>
      </c>
      <c r="E6" s="2358"/>
      <c r="F6" s="2359">
        <v>43830</v>
      </c>
      <c r="G6" s="2360"/>
      <c r="H6" s="2361" t="s">
        <v>725</v>
      </c>
      <c r="I6" s="2360"/>
    </row>
    <row r="7" spans="2:11" ht="39" thickBot="1">
      <c r="B7" s="2356"/>
      <c r="C7" s="2356"/>
      <c r="D7" s="1538" t="s">
        <v>726</v>
      </c>
      <c r="E7" s="1539" t="s">
        <v>727</v>
      </c>
      <c r="F7" s="1538" t="s">
        <v>726</v>
      </c>
      <c r="G7" s="1539" t="s">
        <v>727</v>
      </c>
      <c r="H7" s="1538" t="s">
        <v>726</v>
      </c>
      <c r="I7" s="1539" t="s">
        <v>727</v>
      </c>
    </row>
    <row r="8" spans="2:11" ht="25.5">
      <c r="B8" s="1540">
        <v>1</v>
      </c>
      <c r="C8" s="1541" t="s">
        <v>675</v>
      </c>
      <c r="D8" s="1542">
        <v>36164.20307000001</v>
      </c>
      <c r="E8" s="1543">
        <f>D8/$D$44</f>
        <v>0.18016394715636755</v>
      </c>
      <c r="F8" s="1544">
        <v>36284.053469999999</v>
      </c>
      <c r="G8" s="1543">
        <f t="shared" ref="G8:G44" si="0">F8/$F$44</f>
        <v>0.16879492242446961</v>
      </c>
      <c r="H8" s="1542">
        <f>F8-D8</f>
        <v>119.85039999998844</v>
      </c>
      <c r="I8" s="1545">
        <f>H8/$H$44</f>
        <v>8.4223882492752752E-3</v>
      </c>
      <c r="J8" s="1546"/>
      <c r="K8" s="1547"/>
    </row>
    <row r="9" spans="2:11">
      <c r="B9" s="1548">
        <v>2</v>
      </c>
      <c r="C9" s="1549" t="s">
        <v>676</v>
      </c>
      <c r="D9" s="1542">
        <v>5.6159999999999997</v>
      </c>
      <c r="E9" s="1550">
        <f t="shared" ref="E9:E44" si="1">D9/$D$44</f>
        <v>2.7977962773621816E-5</v>
      </c>
      <c r="F9" s="1551">
        <v>163.98599999999999</v>
      </c>
      <c r="G9" s="1550">
        <f t="shared" si="0"/>
        <v>7.6286967693907641E-4</v>
      </c>
      <c r="H9" s="1542">
        <f t="shared" ref="H9:H44" si="2">F9-D9</f>
        <v>158.37</v>
      </c>
      <c r="I9" s="1552">
        <f t="shared" ref="I9:I43" si="3">H9/$H$44</f>
        <v>1.1129321446051528E-2</v>
      </c>
      <c r="J9" s="1546"/>
      <c r="K9" s="1547"/>
    </row>
    <row r="10" spans="2:11">
      <c r="B10" s="1548">
        <v>3</v>
      </c>
      <c r="C10" s="1549" t="s">
        <v>680</v>
      </c>
      <c r="D10" s="1542">
        <v>1.347</v>
      </c>
      <c r="E10" s="1550">
        <f t="shared" si="1"/>
        <v>6.7105263276475404E-6</v>
      </c>
      <c r="F10" s="1551">
        <v>0.28899999999999998</v>
      </c>
      <c r="G10" s="1550">
        <f t="shared" si="0"/>
        <v>1.3444399926542087E-6</v>
      </c>
      <c r="H10" s="1542">
        <f t="shared" si="2"/>
        <v>-1.0580000000000001</v>
      </c>
      <c r="I10" s="1552">
        <f t="shared" si="3"/>
        <v>-7.4350079496890304E-5</v>
      </c>
      <c r="J10" s="1546"/>
      <c r="K10" s="1547"/>
    </row>
    <row r="11" spans="2:11" ht="25.5">
      <c r="B11" s="1548">
        <v>4</v>
      </c>
      <c r="C11" s="1549" t="s">
        <v>681</v>
      </c>
      <c r="D11" s="1542">
        <v>1.6E-2</v>
      </c>
      <c r="E11" s="1550">
        <f t="shared" si="1"/>
        <v>7.970929565134421E-8</v>
      </c>
      <c r="F11" s="1551">
        <v>0</v>
      </c>
      <c r="G11" s="1550">
        <f t="shared" si="0"/>
        <v>0</v>
      </c>
      <c r="H11" s="1542">
        <f t="shared" si="2"/>
        <v>-1.6E-2</v>
      </c>
      <c r="I11" s="1552">
        <f t="shared" si="3"/>
        <v>-1.1243868354917248E-6</v>
      </c>
      <c r="J11" s="1546"/>
      <c r="K11" s="1547"/>
    </row>
    <row r="12" spans="2:11" ht="38.25">
      <c r="B12" s="1548">
        <v>5</v>
      </c>
      <c r="C12" s="1549" t="s">
        <v>728</v>
      </c>
      <c r="D12" s="1542">
        <v>0</v>
      </c>
      <c r="E12" s="1550">
        <f t="shared" si="1"/>
        <v>0</v>
      </c>
      <c r="F12" s="1551">
        <v>0</v>
      </c>
      <c r="G12" s="1550">
        <f t="shared" si="0"/>
        <v>0</v>
      </c>
      <c r="H12" s="1542">
        <f t="shared" si="2"/>
        <v>0</v>
      </c>
      <c r="I12" s="1552">
        <f t="shared" si="3"/>
        <v>0</v>
      </c>
      <c r="J12" s="1546"/>
      <c r="K12" s="1547"/>
    </row>
    <row r="13" spans="2:11" ht="25.5">
      <c r="B13" s="1548">
        <v>6</v>
      </c>
      <c r="C13" s="1549" t="s">
        <v>684</v>
      </c>
      <c r="D13" s="1542">
        <v>4114.1856699999998</v>
      </c>
      <c r="E13" s="1550">
        <f t="shared" si="1"/>
        <v>2.0496177620909602E-2</v>
      </c>
      <c r="F13" s="1551">
        <v>9523.2366700000002</v>
      </c>
      <c r="G13" s="1550">
        <f t="shared" si="0"/>
        <v>4.4302492175290975E-2</v>
      </c>
      <c r="H13" s="1542">
        <f t="shared" si="2"/>
        <v>5409.0510000000004</v>
      </c>
      <c r="I13" s="1552">
        <f t="shared" si="3"/>
        <v>0.38011660855645935</v>
      </c>
      <c r="J13" s="1546"/>
      <c r="K13" s="1547"/>
    </row>
    <row r="14" spans="2:11">
      <c r="B14" s="1553" t="s">
        <v>729</v>
      </c>
      <c r="C14" s="1554" t="s">
        <v>730</v>
      </c>
      <c r="D14" s="1555">
        <v>0</v>
      </c>
      <c r="E14" s="1556">
        <f t="shared" si="1"/>
        <v>0</v>
      </c>
      <c r="F14" s="1557">
        <v>5812.8019999999997</v>
      </c>
      <c r="G14" s="1556">
        <f t="shared" si="0"/>
        <v>2.7041396118271176E-2</v>
      </c>
      <c r="H14" s="1555">
        <f t="shared" si="2"/>
        <v>5812.8019999999997</v>
      </c>
      <c r="I14" s="1558">
        <f t="shared" si="3"/>
        <v>0.40848987788249802</v>
      </c>
      <c r="J14" s="1546"/>
      <c r="K14" s="1547"/>
    </row>
    <row r="15" spans="2:11">
      <c r="B15" s="1553" t="s">
        <v>731</v>
      </c>
      <c r="C15" s="1554" t="s">
        <v>732</v>
      </c>
      <c r="D15" s="1555">
        <v>4114.1856699999998</v>
      </c>
      <c r="E15" s="1556">
        <f t="shared" si="1"/>
        <v>2.0496177620909602E-2</v>
      </c>
      <c r="F15" s="1557">
        <v>3710.4346700000001</v>
      </c>
      <c r="G15" s="1556">
        <f t="shared" si="0"/>
        <v>1.7261096057019799E-2</v>
      </c>
      <c r="H15" s="1555">
        <f t="shared" si="2"/>
        <v>-403.75099999999975</v>
      </c>
      <c r="I15" s="1558">
        <f t="shared" si="3"/>
        <v>-2.8373269326038692E-2</v>
      </c>
      <c r="J15" s="1546"/>
      <c r="K15" s="1547"/>
    </row>
    <row r="16" spans="2:11">
      <c r="B16" s="1548">
        <v>7</v>
      </c>
      <c r="C16" s="1549" t="s">
        <v>685</v>
      </c>
      <c r="D16" s="1542">
        <v>1007.53229</v>
      </c>
      <c r="E16" s="1550">
        <f t="shared" si="1"/>
        <v>5.0193555738678669E-3</v>
      </c>
      <c r="F16" s="1551">
        <v>3477.8440000000001</v>
      </c>
      <c r="G16" s="1550">
        <f t="shared" si="0"/>
        <v>1.6179074608347697E-2</v>
      </c>
      <c r="H16" s="1542">
        <f t="shared" si="2"/>
        <v>2470.3117099999999</v>
      </c>
      <c r="I16" s="1552">
        <f t="shared" si="3"/>
        <v>0.1735991228928157</v>
      </c>
      <c r="J16" s="1546"/>
      <c r="K16" s="1547"/>
    </row>
    <row r="17" spans="2:11">
      <c r="B17" s="1553" t="s">
        <v>733</v>
      </c>
      <c r="C17" s="1554" t="s">
        <v>730</v>
      </c>
      <c r="D17" s="1555">
        <v>654.86146999999994</v>
      </c>
      <c r="E17" s="1556">
        <f t="shared" si="1"/>
        <v>3.262409157681492E-3</v>
      </c>
      <c r="F17" s="1557">
        <v>3238.7668599999997</v>
      </c>
      <c r="G17" s="1556">
        <f t="shared" si="0"/>
        <v>1.5066877832066072E-2</v>
      </c>
      <c r="H17" s="1555">
        <f t="shared" si="2"/>
        <v>2583.9053899999999</v>
      </c>
      <c r="I17" s="1558">
        <f t="shared" si="3"/>
        <v>0.18158182529200692</v>
      </c>
      <c r="J17" s="1546"/>
      <c r="K17" s="1547"/>
    </row>
    <row r="18" spans="2:11">
      <c r="B18" s="1553" t="s">
        <v>734</v>
      </c>
      <c r="C18" s="1554" t="s">
        <v>732</v>
      </c>
      <c r="D18" s="1555">
        <v>352.67081999999999</v>
      </c>
      <c r="E18" s="1556">
        <f t="shared" si="1"/>
        <v>1.7569464161863748E-3</v>
      </c>
      <c r="F18" s="1557">
        <v>239.07714000000001</v>
      </c>
      <c r="G18" s="1556">
        <f t="shared" si="0"/>
        <v>1.1121967762816238E-3</v>
      </c>
      <c r="H18" s="1555">
        <f t="shared" si="2"/>
        <v>-113.59367999999998</v>
      </c>
      <c r="I18" s="1558">
        <f t="shared" si="3"/>
        <v>-7.9827023991912247E-3</v>
      </c>
      <c r="J18" s="1546"/>
      <c r="K18" s="1547"/>
    </row>
    <row r="19" spans="2:11">
      <c r="B19" s="1548">
        <v>8</v>
      </c>
      <c r="C19" s="1549" t="s">
        <v>735</v>
      </c>
      <c r="D19" s="1542">
        <v>72559.563149999987</v>
      </c>
      <c r="E19" s="1550">
        <f t="shared" si="1"/>
        <v>0.36147947946598308</v>
      </c>
      <c r="F19" s="1551">
        <v>67782.740579999998</v>
      </c>
      <c r="G19" s="1550">
        <f t="shared" si="0"/>
        <v>0.31532812196352022</v>
      </c>
      <c r="H19" s="1542">
        <f t="shared" si="2"/>
        <v>-4776.8225699999894</v>
      </c>
      <c r="I19" s="1552">
        <f t="shared" si="3"/>
        <v>-0.33568727582423347</v>
      </c>
      <c r="J19" s="1546"/>
      <c r="K19" s="1547"/>
    </row>
    <row r="20" spans="2:11">
      <c r="B20" s="1553" t="s">
        <v>736</v>
      </c>
      <c r="C20" s="1554" t="s">
        <v>689</v>
      </c>
      <c r="D20" s="1555">
        <v>24833.048520000004</v>
      </c>
      <c r="E20" s="1556">
        <f t="shared" si="1"/>
        <v>0.1237140504003035</v>
      </c>
      <c r="F20" s="1557">
        <v>19112.489160000001</v>
      </c>
      <c r="G20" s="1556">
        <f t="shared" si="0"/>
        <v>8.8912092684685279E-2</v>
      </c>
      <c r="H20" s="1555">
        <f t="shared" si="2"/>
        <v>-5720.5593600000029</v>
      </c>
      <c r="I20" s="1558">
        <f t="shared" si="3"/>
        <v>-0.40200760225206061</v>
      </c>
      <c r="J20" s="1546"/>
      <c r="K20" s="1547"/>
    </row>
    <row r="21" spans="2:11">
      <c r="B21" s="1553" t="s">
        <v>737</v>
      </c>
      <c r="C21" s="1554" t="s">
        <v>690</v>
      </c>
      <c r="D21" s="1555">
        <v>22.312999999999999</v>
      </c>
      <c r="E21" s="1556">
        <f t="shared" si="1"/>
        <v>1.111595946167777E-4</v>
      </c>
      <c r="F21" s="1557">
        <v>20.126000000000001</v>
      </c>
      <c r="G21" s="1556">
        <f t="shared" si="0"/>
        <v>9.3626987170098989E-5</v>
      </c>
      <c r="H21" s="1555">
        <f t="shared" si="2"/>
        <v>-2.1869999999999976</v>
      </c>
      <c r="I21" s="1558">
        <f t="shared" si="3"/>
        <v>-1.5368962557627496E-4</v>
      </c>
      <c r="J21" s="1546"/>
      <c r="K21" s="1547"/>
    </row>
    <row r="22" spans="2:11">
      <c r="B22" s="1553" t="s">
        <v>738</v>
      </c>
      <c r="C22" s="1554" t="s">
        <v>683</v>
      </c>
      <c r="D22" s="1555">
        <v>49555.296900000001</v>
      </c>
      <c r="E22" s="1556">
        <f t="shared" si="1"/>
        <v>0.24687611323076508</v>
      </c>
      <c r="F22" s="1557">
        <v>50188.8338</v>
      </c>
      <c r="G22" s="1556">
        <f t="shared" si="0"/>
        <v>0.2334805375273194</v>
      </c>
      <c r="H22" s="1555">
        <f t="shared" si="2"/>
        <v>633.53689999999915</v>
      </c>
      <c r="I22" s="1558">
        <f t="shared" si="3"/>
        <v>4.4521284384889767E-2</v>
      </c>
      <c r="J22" s="1546"/>
      <c r="K22" s="1547"/>
    </row>
    <row r="23" spans="2:11">
      <c r="B23" s="1553" t="s">
        <v>739</v>
      </c>
      <c r="C23" s="1554" t="s">
        <v>691</v>
      </c>
      <c r="D23" s="1555">
        <v>21.655999999999999</v>
      </c>
      <c r="E23" s="1556">
        <f t="shared" si="1"/>
        <v>1.0788653166409437E-4</v>
      </c>
      <c r="F23" s="1557">
        <v>14.19256</v>
      </c>
      <c r="G23" s="1556">
        <f t="shared" si="0"/>
        <v>6.602437806970387E-5</v>
      </c>
      <c r="H23" s="1555">
        <f t="shared" si="2"/>
        <v>-7.4634399999999985</v>
      </c>
      <c r="I23" s="1558">
        <f t="shared" si="3"/>
        <v>-5.2448710521764723E-4</v>
      </c>
      <c r="J23" s="1546"/>
      <c r="K23" s="1547"/>
    </row>
    <row r="24" spans="2:11">
      <c r="B24" s="1553" t="s">
        <v>740</v>
      </c>
      <c r="C24" s="1554" t="s">
        <v>741</v>
      </c>
      <c r="D24" s="1555">
        <v>-1872.75127</v>
      </c>
      <c r="E24" s="1556">
        <f t="shared" si="1"/>
        <v>-9.329730291366271E-3</v>
      </c>
      <c r="F24" s="1557">
        <v>-1552.90094</v>
      </c>
      <c r="G24" s="1556">
        <f t="shared" si="0"/>
        <v>-7.2241596137242693E-3</v>
      </c>
      <c r="H24" s="1555">
        <f t="shared" si="2"/>
        <v>319.85032999999999</v>
      </c>
      <c r="I24" s="1558">
        <f t="shared" si="3"/>
        <v>2.247721877373024E-2</v>
      </c>
      <c r="J24" s="1546"/>
      <c r="K24" s="1547"/>
    </row>
    <row r="25" spans="2:11">
      <c r="B25" s="1548">
        <v>9</v>
      </c>
      <c r="C25" s="1559" t="s">
        <v>742</v>
      </c>
      <c r="D25" s="1542">
        <v>81100.821660000001</v>
      </c>
      <c r="E25" s="1550">
        <f t="shared" si="1"/>
        <v>0.40403058570399253</v>
      </c>
      <c r="F25" s="1551">
        <v>92080.245779999997</v>
      </c>
      <c r="G25" s="1550">
        <f t="shared" si="0"/>
        <v>0.4283611244292766</v>
      </c>
      <c r="H25" s="1542">
        <f t="shared" si="2"/>
        <v>10979.424119999996</v>
      </c>
      <c r="I25" s="1552">
        <f>H25/$H$44</f>
        <v>0.77156999636301937</v>
      </c>
      <c r="J25" s="1546"/>
      <c r="K25" s="1547"/>
    </row>
    <row r="26" spans="2:11">
      <c r="B26" s="1553" t="s">
        <v>743</v>
      </c>
      <c r="C26" s="1554" t="s">
        <v>689</v>
      </c>
      <c r="D26" s="1555">
        <v>0</v>
      </c>
      <c r="E26" s="1556">
        <f t="shared" si="1"/>
        <v>0</v>
      </c>
      <c r="F26" s="1557">
        <v>0</v>
      </c>
      <c r="G26" s="1556">
        <f t="shared" si="0"/>
        <v>0</v>
      </c>
      <c r="H26" s="1555">
        <f t="shared" si="2"/>
        <v>0</v>
      </c>
      <c r="I26" s="1558">
        <f t="shared" si="3"/>
        <v>0</v>
      </c>
      <c r="J26" s="1546"/>
      <c r="K26" s="1547"/>
    </row>
    <row r="27" spans="2:11">
      <c r="B27" s="1553" t="s">
        <v>744</v>
      </c>
      <c r="C27" s="1554" t="s">
        <v>690</v>
      </c>
      <c r="D27" s="1555">
        <v>1.052</v>
      </c>
      <c r="E27" s="1556">
        <f t="shared" si="1"/>
        <v>5.2408861890758821E-6</v>
      </c>
      <c r="F27" s="1557">
        <v>0.86099999999999999</v>
      </c>
      <c r="G27" s="1556">
        <f t="shared" si="0"/>
        <v>4.0054077289801864E-6</v>
      </c>
      <c r="H27" s="1555">
        <f t="shared" si="2"/>
        <v>-0.19100000000000006</v>
      </c>
      <c r="I27" s="1558">
        <f t="shared" si="3"/>
        <v>-1.3422367848682468E-5</v>
      </c>
      <c r="J27" s="1546"/>
      <c r="K27" s="1547"/>
    </row>
    <row r="28" spans="2:11">
      <c r="B28" s="1553" t="s">
        <v>745</v>
      </c>
      <c r="C28" s="1554" t="s">
        <v>683</v>
      </c>
      <c r="D28" s="1555">
        <v>82935.926529999997</v>
      </c>
      <c r="E28" s="1556">
        <f t="shared" si="1"/>
        <v>0.41317276799362074</v>
      </c>
      <c r="F28" s="1557">
        <v>93653.47451</v>
      </c>
      <c r="G28" s="1556">
        <f t="shared" si="0"/>
        <v>0.43567984976562468</v>
      </c>
      <c r="H28" s="1555">
        <f t="shared" si="2"/>
        <v>10717.547980000003</v>
      </c>
      <c r="I28" s="1558">
        <f t="shared" si="3"/>
        <v>0.75316686609143313</v>
      </c>
      <c r="J28" s="1546"/>
      <c r="K28" s="1547"/>
    </row>
    <row r="29" spans="2:11">
      <c r="B29" s="1553" t="s">
        <v>746</v>
      </c>
      <c r="C29" s="1554" t="s">
        <v>691</v>
      </c>
      <c r="D29" s="1555">
        <v>73.853839999999991</v>
      </c>
      <c r="E29" s="1556">
        <f t="shared" si="1"/>
        <v>3.6792734797169187E-4</v>
      </c>
      <c r="F29" s="1557">
        <v>19.122</v>
      </c>
      <c r="G29" s="1556">
        <f t="shared" si="0"/>
        <v>8.8956337507037299E-5</v>
      </c>
      <c r="H29" s="1555">
        <f t="shared" si="2"/>
        <v>-54.731839999999991</v>
      </c>
      <c r="I29" s="1558">
        <f t="shared" si="3"/>
        <v>-3.8462350236399619E-3</v>
      </c>
      <c r="J29" s="1546"/>
      <c r="K29" s="1547"/>
    </row>
    <row r="30" spans="2:11">
      <c r="B30" s="1553" t="s">
        <v>747</v>
      </c>
      <c r="C30" s="1554" t="s">
        <v>741</v>
      </c>
      <c r="D30" s="1555">
        <v>-1910.01071</v>
      </c>
      <c r="E30" s="1556">
        <f t="shared" si="1"/>
        <v>-9.5153505237889919E-3</v>
      </c>
      <c r="F30" s="1557">
        <v>-1593.21173</v>
      </c>
      <c r="G30" s="1556">
        <f t="shared" si="0"/>
        <v>-7.4116870815840808E-3</v>
      </c>
      <c r="H30" s="1555">
        <f t="shared" si="2"/>
        <v>316.79898000000003</v>
      </c>
      <c r="I30" s="1558">
        <f t="shared" si="3"/>
        <v>2.2262787663075389E-2</v>
      </c>
      <c r="J30" s="1546"/>
      <c r="K30" s="1547"/>
    </row>
    <row r="31" spans="2:11">
      <c r="B31" s="1548">
        <v>10</v>
      </c>
      <c r="C31" s="1549" t="s">
        <v>748</v>
      </c>
      <c r="D31" s="1542">
        <v>186.45446999999996</v>
      </c>
      <c r="E31" s="1550">
        <f t="shared" si="1"/>
        <v>9.2888465467154283E-4</v>
      </c>
      <c r="F31" s="1551">
        <v>329.80031000000002</v>
      </c>
      <c r="G31" s="1550">
        <f t="shared" si="0"/>
        <v>1.5342447278676671E-3</v>
      </c>
      <c r="H31" s="1542">
        <f t="shared" si="2"/>
        <v>143.34584000000007</v>
      </c>
      <c r="I31" s="1552">
        <f t="shared" si="3"/>
        <v>1.0073510963656449E-2</v>
      </c>
      <c r="J31" s="1546"/>
      <c r="K31" s="1547"/>
    </row>
    <row r="32" spans="2:11">
      <c r="B32" s="1553" t="s">
        <v>749</v>
      </c>
      <c r="C32" s="1554" t="s">
        <v>750</v>
      </c>
      <c r="D32" s="1555">
        <v>356.24876</v>
      </c>
      <c r="E32" s="1556">
        <f t="shared" si="1"/>
        <v>1.7747711085165478E-3</v>
      </c>
      <c r="F32" s="1557">
        <v>470.21143000000001</v>
      </c>
      <c r="G32" s="1556">
        <f t="shared" si="0"/>
        <v>2.1874430847582181E-3</v>
      </c>
      <c r="H32" s="1555">
        <f t="shared" si="2"/>
        <v>113.96267</v>
      </c>
      <c r="I32" s="1558">
        <f t="shared" si="3"/>
        <v>8.0086328678429814E-3</v>
      </c>
      <c r="J32" s="1546"/>
      <c r="K32" s="1547"/>
    </row>
    <row r="33" spans="2:11">
      <c r="B33" s="1553" t="s">
        <v>751</v>
      </c>
      <c r="C33" s="1554" t="s">
        <v>741</v>
      </c>
      <c r="D33" s="1555">
        <v>-169.79429000000002</v>
      </c>
      <c r="E33" s="1556">
        <f t="shared" si="1"/>
        <v>-8.4588645384500488E-4</v>
      </c>
      <c r="F33" s="1557">
        <v>-140.41111999999998</v>
      </c>
      <c r="G33" s="1556">
        <f t="shared" si="0"/>
        <v>-6.5319835689055087E-4</v>
      </c>
      <c r="H33" s="1555">
        <f t="shared" si="2"/>
        <v>29.383170000000035</v>
      </c>
      <c r="I33" s="1558">
        <f t="shared" si="3"/>
        <v>2.064878095813464E-3</v>
      </c>
      <c r="J33" s="1546"/>
      <c r="K33" s="1547"/>
    </row>
    <row r="34" spans="2:11" ht="25.5">
      <c r="B34" s="1548">
        <v>11</v>
      </c>
      <c r="C34" s="1549" t="s">
        <v>752</v>
      </c>
      <c r="D34" s="1542">
        <v>275.35457000000002</v>
      </c>
      <c r="E34" s="1550">
        <f t="shared" si="1"/>
        <v>1.3717699268174222E-3</v>
      </c>
      <c r="F34" s="1551">
        <v>277.58022999999997</v>
      </c>
      <c r="G34" s="1550">
        <f t="shared" si="0"/>
        <v>1.2913147487271749E-3</v>
      </c>
      <c r="H34" s="1542">
        <f t="shared" si="2"/>
        <v>2.225659999999948</v>
      </c>
      <c r="I34" s="1552">
        <f t="shared" si="3"/>
        <v>1.5640642526752835E-4</v>
      </c>
      <c r="J34" s="1546"/>
      <c r="K34" s="1547"/>
    </row>
    <row r="35" spans="2:11">
      <c r="B35" s="1553" t="s">
        <v>753</v>
      </c>
      <c r="C35" s="1554" t="s">
        <v>750</v>
      </c>
      <c r="D35" s="1555">
        <v>373.11139999999995</v>
      </c>
      <c r="E35" s="1556">
        <f t="shared" si="1"/>
        <v>1.858777930842934E-3</v>
      </c>
      <c r="F35" s="1557">
        <v>359.04944</v>
      </c>
      <c r="G35" s="1556">
        <f t="shared" si="0"/>
        <v>1.6703128943809612E-3</v>
      </c>
      <c r="H35" s="1555">
        <f t="shared" si="2"/>
        <v>-14.061959999999942</v>
      </c>
      <c r="I35" s="1558">
        <f t="shared" si="3"/>
        <v>-9.8819266907569669E-4</v>
      </c>
      <c r="J35" s="1546"/>
      <c r="K35" s="1547"/>
    </row>
    <row r="36" spans="2:11">
      <c r="B36" s="1553" t="s">
        <v>754</v>
      </c>
      <c r="C36" s="1554" t="s">
        <v>741</v>
      </c>
      <c r="D36" s="1555">
        <v>-97.756829999999994</v>
      </c>
      <c r="E36" s="1556">
        <f t="shared" si="1"/>
        <v>-4.8700800402551217E-4</v>
      </c>
      <c r="F36" s="1557">
        <v>-81.469210000000004</v>
      </c>
      <c r="G36" s="1556">
        <f t="shared" si="0"/>
        <v>-3.7899814565378614E-4</v>
      </c>
      <c r="H36" s="1555">
        <f t="shared" si="2"/>
        <v>16.28761999999999</v>
      </c>
      <c r="I36" s="1558">
        <f t="shared" si="3"/>
        <v>1.1445990943432321E-3</v>
      </c>
      <c r="J36" s="1546"/>
      <c r="K36" s="1547"/>
    </row>
    <row r="37" spans="2:11">
      <c r="B37" s="1548">
        <v>12</v>
      </c>
      <c r="C37" s="1549" t="s">
        <v>755</v>
      </c>
      <c r="D37" s="1542">
        <v>3.8597400000000004</v>
      </c>
      <c r="E37" s="1550">
        <f t="shared" si="1"/>
        <v>1.9228572299832456E-5</v>
      </c>
      <c r="F37" s="1551">
        <v>4.2068300000000001</v>
      </c>
      <c r="G37" s="1550">
        <f t="shared" si="0"/>
        <v>1.9570347731133236E-5</v>
      </c>
      <c r="H37" s="1542">
        <f t="shared" si="2"/>
        <v>0.34708999999999968</v>
      </c>
      <c r="I37" s="1552">
        <f t="shared" si="3"/>
        <v>2.4391464170676397E-5</v>
      </c>
      <c r="J37" s="1546"/>
      <c r="K37" s="1547"/>
    </row>
    <row r="38" spans="2:11">
      <c r="B38" s="1553" t="s">
        <v>756</v>
      </c>
      <c r="C38" s="1554" t="s">
        <v>757</v>
      </c>
      <c r="D38" s="1555">
        <v>4.2468999999999992</v>
      </c>
      <c r="E38" s="1556">
        <f t="shared" si="1"/>
        <v>2.1157337981355855E-5</v>
      </c>
      <c r="F38" s="1557">
        <v>4.4278399999999998</v>
      </c>
      <c r="G38" s="1556">
        <f t="shared" si="0"/>
        <v>2.0598495422401425E-5</v>
      </c>
      <c r="H38" s="1555">
        <f t="shared" si="2"/>
        <v>0.18094000000000054</v>
      </c>
      <c r="I38" s="1558">
        <f t="shared" si="3"/>
        <v>1.271540962586708E-5</v>
      </c>
      <c r="J38" s="1546"/>
      <c r="K38" s="1547"/>
    </row>
    <row r="39" spans="2:11">
      <c r="B39" s="1553" t="s">
        <v>758</v>
      </c>
      <c r="C39" s="1554" t="s">
        <v>741</v>
      </c>
      <c r="D39" s="1555">
        <v>-0.38716</v>
      </c>
      <c r="E39" s="1556">
        <f t="shared" si="1"/>
        <v>-1.9287656815234015E-6</v>
      </c>
      <c r="F39" s="1557">
        <v>-0.22100999999999998</v>
      </c>
      <c r="G39" s="1556">
        <f t="shared" si="0"/>
        <v>-1.0281476912681891E-6</v>
      </c>
      <c r="H39" s="1555">
        <f t="shared" si="2"/>
        <v>0.16615000000000002</v>
      </c>
      <c r="I39" s="1558">
        <f t="shared" si="3"/>
        <v>1.167605454480938E-5</v>
      </c>
      <c r="J39" s="1546"/>
      <c r="K39" s="1547"/>
    </row>
    <row r="40" spans="2:11">
      <c r="B40" s="1548">
        <v>13</v>
      </c>
      <c r="C40" s="1549" t="s">
        <v>759</v>
      </c>
      <c r="D40" s="1542">
        <v>0</v>
      </c>
      <c r="E40" s="1550">
        <f t="shared" si="1"/>
        <v>0</v>
      </c>
      <c r="F40" s="1551">
        <v>0</v>
      </c>
      <c r="G40" s="1550">
        <f t="shared" si="0"/>
        <v>0</v>
      </c>
      <c r="H40" s="1542">
        <f t="shared" si="2"/>
        <v>0</v>
      </c>
      <c r="I40" s="1552">
        <f t="shared" si="3"/>
        <v>0</v>
      </c>
      <c r="J40" s="1546"/>
      <c r="K40" s="1547"/>
    </row>
    <row r="41" spans="2:11">
      <c r="B41" s="1548">
        <v>14</v>
      </c>
      <c r="C41" s="1549" t="s">
        <v>693</v>
      </c>
      <c r="D41" s="1542">
        <v>1244.3995400000001</v>
      </c>
      <c r="E41" s="1550">
        <f t="shared" si="1"/>
        <v>6.1993881776410461E-3</v>
      </c>
      <c r="F41" s="1551">
        <v>1510.5076000000001</v>
      </c>
      <c r="G41" s="1550">
        <f t="shared" si="0"/>
        <v>7.0269440368447289E-3</v>
      </c>
      <c r="H41" s="1542">
        <f t="shared" si="2"/>
        <v>266.10806000000002</v>
      </c>
      <c r="I41" s="1552">
        <f t="shared" si="3"/>
        <v>1.8700524967640127E-2</v>
      </c>
      <c r="J41" s="1546"/>
      <c r="K41" s="1547"/>
    </row>
    <row r="42" spans="2:11">
      <c r="B42" s="1560">
        <v>15</v>
      </c>
      <c r="C42" s="1561" t="s">
        <v>760</v>
      </c>
      <c r="D42" s="1562">
        <v>196663.35316000006</v>
      </c>
      <c r="E42" s="1563">
        <f t="shared" si="1"/>
        <v>0.97974358505094772</v>
      </c>
      <c r="F42" s="1562">
        <v>211434.49046999999</v>
      </c>
      <c r="G42" s="1563">
        <f t="shared" si="0"/>
        <v>0.9836020235790075</v>
      </c>
      <c r="H42" s="1564">
        <f t="shared" si="2"/>
        <v>14771.137309999933</v>
      </c>
      <c r="I42" s="1563">
        <f t="shared" si="3"/>
        <v>1.0380295210377857</v>
      </c>
      <c r="J42" s="1546"/>
      <c r="K42" s="1547"/>
    </row>
    <row r="43" spans="2:11">
      <c r="B43" s="1548">
        <v>16</v>
      </c>
      <c r="C43" s="1549" t="s">
        <v>711</v>
      </c>
      <c r="D43" s="1542">
        <v>4066.1440300000004</v>
      </c>
      <c r="E43" s="1550">
        <f t="shared" si="1"/>
        <v>2.0256842290513642E-2</v>
      </c>
      <c r="F43" s="1565">
        <v>3524.8989999999999</v>
      </c>
      <c r="G43" s="1550">
        <f t="shared" si="0"/>
        <v>1.6397976420992482E-2</v>
      </c>
      <c r="H43" s="1542">
        <f t="shared" si="2"/>
        <v>-541.2450300000005</v>
      </c>
      <c r="I43" s="1552">
        <f t="shared" si="3"/>
        <v>-3.803554915670776E-2</v>
      </c>
      <c r="J43" s="1546"/>
    </row>
    <row r="44" spans="2:11" ht="39" thickBot="1">
      <c r="B44" s="1566">
        <v>17</v>
      </c>
      <c r="C44" s="1567" t="s">
        <v>761</v>
      </c>
      <c r="D44" s="1568">
        <v>200729.41141000006</v>
      </c>
      <c r="E44" s="1569">
        <f t="shared" si="1"/>
        <v>1</v>
      </c>
      <c r="F44" s="1568">
        <v>214959.38946999999</v>
      </c>
      <c r="G44" s="1569">
        <f t="shared" si="0"/>
        <v>1</v>
      </c>
      <c r="H44" s="1570">
        <f t="shared" si="2"/>
        <v>14229.978059999936</v>
      </c>
      <c r="I44" s="1569">
        <f>H44/$H$44</f>
        <v>1</v>
      </c>
      <c r="J44" s="1546"/>
    </row>
    <row r="45" spans="2:11">
      <c r="B45" s="1537"/>
      <c r="C45" s="1571"/>
      <c r="D45" s="1571"/>
      <c r="E45" s="1571"/>
      <c r="F45" s="1571"/>
      <c r="G45" s="1571"/>
      <c r="H45" s="1534"/>
      <c r="I45" s="1534"/>
    </row>
    <row r="46" spans="2:11">
      <c r="B46" s="1537"/>
      <c r="C46" s="1571"/>
      <c r="D46" s="1571"/>
      <c r="E46" s="1571"/>
      <c r="F46" s="1571"/>
      <c r="G46" s="1571"/>
      <c r="H46" s="1572"/>
      <c r="I46" s="1534"/>
    </row>
    <row r="47" spans="2:11">
      <c r="B47" s="1537"/>
      <c r="C47" s="1571"/>
      <c r="D47" s="1571"/>
      <c r="E47" s="1571"/>
      <c r="F47" s="1571"/>
      <c r="G47" s="1571"/>
      <c r="H47" s="1534"/>
      <c r="I47" s="1534"/>
    </row>
  </sheetData>
  <mergeCells count="8">
    <mergeCell ref="B3:I3"/>
    <mergeCell ref="H4:I4"/>
    <mergeCell ref="B5:I5"/>
    <mergeCell ref="B6:B7"/>
    <mergeCell ref="C6:C7"/>
    <mergeCell ref="D6:E6"/>
    <mergeCell ref="F6:G6"/>
    <mergeCell ref="H6:I6"/>
  </mergeCells>
  <pageMargins left="0.70866141732283472" right="0.70866141732283472" top="0.74803149606299213" bottom="0.74803149606299213" header="0.31496062992125984" footer="0.31496062992125984"/>
  <pageSetup paperSize="9" scale="57"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1"/>
  <sheetViews>
    <sheetView workbookViewId="0"/>
  </sheetViews>
  <sheetFormatPr defaultColWidth="9.140625" defaultRowHeight="15"/>
  <cols>
    <col min="1" max="1" width="4.28515625" style="1573" customWidth="1"/>
    <col min="2" max="2" width="10" style="1573" bestFit="1" customWidth="1"/>
    <col min="3" max="3" width="48.28515625" style="1573" customWidth="1"/>
    <col min="4" max="4" width="14.7109375" style="1573" customWidth="1"/>
    <col min="5" max="5" width="11.5703125" style="1573" customWidth="1"/>
    <col min="6" max="6" width="15.140625" style="1573" customWidth="1"/>
    <col min="7" max="7" width="11.5703125" style="1573" bestFit="1" customWidth="1"/>
    <col min="8" max="8" width="15.140625" style="1573" customWidth="1"/>
    <col min="9" max="9" width="11.5703125" style="1573" customWidth="1"/>
    <col min="10" max="16384" width="9.140625" style="1573"/>
  </cols>
  <sheetData>
    <row r="1" spans="2:15">
      <c r="I1" s="1574" t="s">
        <v>720</v>
      </c>
    </row>
    <row r="3" spans="2:15">
      <c r="B3" s="2362" t="s">
        <v>763</v>
      </c>
      <c r="C3" s="2362"/>
      <c r="D3" s="2362"/>
      <c r="E3" s="2362"/>
      <c r="F3" s="2362"/>
      <c r="G3" s="2362"/>
      <c r="H3" s="2362"/>
      <c r="I3" s="2362"/>
    </row>
    <row r="4" spans="2:15" ht="15.75" thickBot="1">
      <c r="B4" s="1575"/>
      <c r="C4" s="1575"/>
      <c r="D4" s="1575"/>
      <c r="E4" s="1575"/>
      <c r="F4" s="1575"/>
      <c r="G4" s="1575"/>
      <c r="H4" s="2363"/>
      <c r="I4" s="2363"/>
    </row>
    <row r="5" spans="2:15" ht="15.75" thickBot="1">
      <c r="B5" s="2364" t="s">
        <v>764</v>
      </c>
      <c r="C5" s="2365"/>
      <c r="D5" s="2365"/>
      <c r="E5" s="2365"/>
      <c r="F5" s="2365"/>
      <c r="G5" s="2365"/>
      <c r="H5" s="2365"/>
      <c r="I5" s="2366"/>
    </row>
    <row r="6" spans="2:15" ht="15.75" thickBot="1">
      <c r="B6" s="2367" t="s">
        <v>723</v>
      </c>
      <c r="C6" s="2367" t="s">
        <v>724</v>
      </c>
      <c r="D6" s="2369">
        <v>43465</v>
      </c>
      <c r="E6" s="2370"/>
      <c r="F6" s="2369">
        <v>43830</v>
      </c>
      <c r="G6" s="2370"/>
      <c r="H6" s="2371" t="s">
        <v>725</v>
      </c>
      <c r="I6" s="2370"/>
    </row>
    <row r="7" spans="2:15" ht="39" thickBot="1">
      <c r="B7" s="2368"/>
      <c r="C7" s="2368"/>
      <c r="D7" s="1576" t="s">
        <v>726</v>
      </c>
      <c r="E7" s="1577" t="s">
        <v>727</v>
      </c>
      <c r="F7" s="1576" t="s">
        <v>726</v>
      </c>
      <c r="G7" s="1577" t="s">
        <v>727</v>
      </c>
      <c r="H7" s="1576" t="s">
        <v>726</v>
      </c>
      <c r="I7" s="1577" t="s">
        <v>727</v>
      </c>
      <c r="L7" s="1578"/>
      <c r="M7" s="1578"/>
      <c r="N7" s="1578"/>
      <c r="O7" s="1578"/>
    </row>
    <row r="8" spans="2:15">
      <c r="B8" s="1579">
        <v>1</v>
      </c>
      <c r="C8" s="1580" t="s">
        <v>765</v>
      </c>
      <c r="D8" s="1581">
        <v>59135.658689999997</v>
      </c>
      <c r="E8" s="1582">
        <v>0.29789880408644892</v>
      </c>
      <c r="F8" s="1583">
        <v>66163.032510000005</v>
      </c>
      <c r="G8" s="1545">
        <f t="shared" ref="G8:G37" si="0">F8/$F$37</f>
        <v>0.31333192938995563</v>
      </c>
      <c r="H8" s="1584">
        <f>F8-D8</f>
        <v>7027.373820000008</v>
      </c>
      <c r="I8" s="1545">
        <f>H8/$H$37</f>
        <v>0.55550858739327869</v>
      </c>
      <c r="J8" s="1578"/>
      <c r="L8" s="1578"/>
      <c r="M8" s="1578"/>
      <c r="N8" s="1578"/>
      <c r="O8" s="1578"/>
    </row>
    <row r="9" spans="2:15" ht="25.5">
      <c r="B9" s="1585">
        <v>2</v>
      </c>
      <c r="C9" s="1586" t="s">
        <v>766</v>
      </c>
      <c r="D9" s="1587">
        <v>0</v>
      </c>
      <c r="E9" s="1552">
        <v>0</v>
      </c>
      <c r="F9" s="1587">
        <v>0</v>
      </c>
      <c r="G9" s="1552">
        <f t="shared" si="0"/>
        <v>0</v>
      </c>
      <c r="H9" s="1588">
        <f t="shared" ref="H9:H37" si="1">F9-D9</f>
        <v>0</v>
      </c>
      <c r="I9" s="1552">
        <f>H9/$H$37</f>
        <v>0</v>
      </c>
      <c r="J9" s="1578"/>
      <c r="L9" s="1578"/>
      <c r="M9" s="1578"/>
      <c r="N9" s="1578"/>
      <c r="O9" s="1578"/>
    </row>
    <row r="10" spans="2:15">
      <c r="B10" s="1585">
        <v>3</v>
      </c>
      <c r="C10" s="1586" t="s">
        <v>680</v>
      </c>
      <c r="D10" s="1587">
        <v>2.339</v>
      </c>
      <c r="E10" s="1552">
        <v>1.1782828131007737E-5</v>
      </c>
      <c r="F10" s="1587">
        <v>0.52700000000000002</v>
      </c>
      <c r="G10" s="1552">
        <f t="shared" si="0"/>
        <v>2.4957430233196939E-6</v>
      </c>
      <c r="H10" s="1588">
        <f t="shared" si="1"/>
        <v>-1.8119999999999998</v>
      </c>
      <c r="I10" s="1552">
        <f>H10/$H$37</f>
        <v>-1.4323723002921448E-4</v>
      </c>
      <c r="J10" s="1578"/>
      <c r="L10" s="1578"/>
      <c r="M10" s="1578"/>
      <c r="N10" s="1578"/>
      <c r="O10" s="1578"/>
    </row>
    <row r="11" spans="2:15" ht="25.5">
      <c r="B11" s="1585">
        <v>4</v>
      </c>
      <c r="C11" s="1586" t="s">
        <v>681</v>
      </c>
      <c r="D11" s="1587">
        <v>0.16200000000000001</v>
      </c>
      <c r="E11" s="1552">
        <v>8.160830086461109E-7</v>
      </c>
      <c r="F11" s="1587">
        <v>0.66600000000000004</v>
      </c>
      <c r="G11" s="1552">
        <f t="shared" si="0"/>
        <v>3.1540130048024976E-6</v>
      </c>
      <c r="H11" s="1588">
        <f t="shared" si="1"/>
        <v>0.504</v>
      </c>
      <c r="I11" s="1552">
        <f t="shared" ref="I11:I36" si="2">H11/$H$37</f>
        <v>3.9840818948523238E-5</v>
      </c>
      <c r="J11" s="1578"/>
      <c r="L11" s="1578"/>
      <c r="M11" s="1578"/>
      <c r="N11" s="1578"/>
      <c r="O11" s="1578"/>
    </row>
    <row r="12" spans="2:15">
      <c r="B12" s="1585">
        <v>5</v>
      </c>
      <c r="C12" s="1586" t="s">
        <v>767</v>
      </c>
      <c r="D12" s="1587">
        <v>106116.61676999999</v>
      </c>
      <c r="E12" s="1552">
        <v>0.53456770296918477</v>
      </c>
      <c r="F12" s="1587">
        <v>109165.86595000001</v>
      </c>
      <c r="G12" s="1552">
        <f t="shared" si="0"/>
        <v>0.51698282415439367</v>
      </c>
      <c r="H12" s="1588">
        <f t="shared" si="1"/>
        <v>3049.2491800000134</v>
      </c>
      <c r="I12" s="1552">
        <f>H12/$H$37</f>
        <v>0.24104084228038389</v>
      </c>
      <c r="J12" s="1578"/>
      <c r="L12" s="1578"/>
      <c r="M12" s="1578"/>
      <c r="N12" s="1578"/>
      <c r="O12" s="1578"/>
    </row>
    <row r="13" spans="2:15">
      <c r="B13" s="1589" t="s">
        <v>768</v>
      </c>
      <c r="C13" s="1590" t="s">
        <v>769</v>
      </c>
      <c r="D13" s="1591">
        <v>1661.8724299999999</v>
      </c>
      <c r="E13" s="1592">
        <v>8.3717645225952052E-3</v>
      </c>
      <c r="F13" s="1591">
        <v>927.28002000000004</v>
      </c>
      <c r="G13" s="1558">
        <f t="shared" si="0"/>
        <v>4.391371234494775E-3</v>
      </c>
      <c r="H13" s="1593">
        <f t="shared" si="1"/>
        <v>-734.59240999999986</v>
      </c>
      <c r="I13" s="1558">
        <f>H13/$H$37</f>
        <v>-5.8068974618589973E-2</v>
      </c>
      <c r="J13" s="1578"/>
      <c r="L13" s="1578"/>
      <c r="M13" s="1594"/>
      <c r="N13" s="1578"/>
      <c r="O13" s="1578"/>
    </row>
    <row r="14" spans="2:15">
      <c r="B14" s="1589" t="s">
        <v>770</v>
      </c>
      <c r="C14" s="1590" t="s">
        <v>771</v>
      </c>
      <c r="D14" s="1591">
        <v>5751.18606</v>
      </c>
      <c r="E14" s="1592">
        <v>2.8971884093385015E-2</v>
      </c>
      <c r="F14" s="1591">
        <v>5084.5026600000001</v>
      </c>
      <c r="G14" s="1558">
        <f t="shared" si="0"/>
        <v>2.4078960229118457E-2</v>
      </c>
      <c r="H14" s="1593">
        <f t="shared" si="1"/>
        <v>-666.68339999999989</v>
      </c>
      <c r="I14" s="1558">
        <f>H14/$H$37</f>
        <v>-5.270081872100376E-2</v>
      </c>
      <c r="J14" s="1578"/>
      <c r="L14" s="1578"/>
      <c r="M14" s="1578"/>
      <c r="N14" s="1578"/>
      <c r="O14" s="1578"/>
    </row>
    <row r="15" spans="2:15">
      <c r="B15" s="1589" t="s">
        <v>772</v>
      </c>
      <c r="C15" s="1590" t="s">
        <v>773</v>
      </c>
      <c r="D15" s="1591">
        <v>91777.21716</v>
      </c>
      <c r="E15" s="1592">
        <v>0.4623322685500017</v>
      </c>
      <c r="F15" s="1591">
        <v>93485.988729999983</v>
      </c>
      <c r="G15" s="1558">
        <f t="shared" si="0"/>
        <v>0.44272676309495446</v>
      </c>
      <c r="H15" s="1593">
        <f t="shared" si="1"/>
        <v>1708.7715699999826</v>
      </c>
      <c r="I15" s="1558">
        <f>H15/$H$37</f>
        <v>0.13507710068403395</v>
      </c>
      <c r="J15" s="1578"/>
      <c r="L15" s="1578"/>
      <c r="M15" s="1578"/>
      <c r="N15" s="1578"/>
      <c r="O15" s="1578"/>
    </row>
    <row r="16" spans="2:15">
      <c r="B16" s="1589" t="s">
        <v>774</v>
      </c>
      <c r="C16" s="1590" t="s">
        <v>775</v>
      </c>
      <c r="D16" s="1591">
        <v>6898.4129200000007</v>
      </c>
      <c r="E16" s="1592">
        <v>3.4751096115041999E-2</v>
      </c>
      <c r="F16" s="1591">
        <v>9642.0425799999994</v>
      </c>
      <c r="G16" s="1558">
        <f t="shared" si="0"/>
        <v>4.5662353889158291E-2</v>
      </c>
      <c r="H16" s="1593">
        <f t="shared" si="1"/>
        <v>2743.6296599999987</v>
      </c>
      <c r="I16" s="1558">
        <f t="shared" si="2"/>
        <v>0.21688185028940143</v>
      </c>
      <c r="J16" s="1578"/>
      <c r="L16" s="1578"/>
      <c r="M16" s="1578"/>
      <c r="N16" s="1578"/>
      <c r="O16" s="1578"/>
    </row>
    <row r="17" spans="2:15">
      <c r="B17" s="1589" t="s">
        <v>776</v>
      </c>
      <c r="C17" s="1590" t="s">
        <v>777</v>
      </c>
      <c r="D17" s="1591">
        <v>27.9282</v>
      </c>
      <c r="E17" s="1592">
        <v>1.4068968816092787E-4</v>
      </c>
      <c r="F17" s="1591">
        <v>26.051959999999998</v>
      </c>
      <c r="G17" s="1558">
        <f t="shared" si="0"/>
        <v>1.2337570666755924E-4</v>
      </c>
      <c r="H17" s="1593">
        <f t="shared" si="1"/>
        <v>-1.8762400000000028</v>
      </c>
      <c r="I17" s="1558">
        <f t="shared" si="2"/>
        <v>-1.4831535346027252E-4</v>
      </c>
      <c r="J17" s="1578"/>
      <c r="L17" s="1578"/>
      <c r="M17" s="1578"/>
      <c r="N17" s="1578"/>
      <c r="O17" s="1578"/>
    </row>
    <row r="18" spans="2:15">
      <c r="B18" s="1585">
        <v>6</v>
      </c>
      <c r="C18" s="1586" t="s">
        <v>778</v>
      </c>
      <c r="D18" s="1587">
        <v>995.99563999999998</v>
      </c>
      <c r="E18" s="1552">
        <v>5.0173772746272141E-3</v>
      </c>
      <c r="F18" s="1587">
        <v>431.58572999999996</v>
      </c>
      <c r="G18" s="1552">
        <f t="shared" si="0"/>
        <v>2.0438843920528218E-3</v>
      </c>
      <c r="H18" s="1588">
        <f>F18-D18</f>
        <v>-564.40991000000008</v>
      </c>
      <c r="I18" s="1552">
        <f t="shared" si="2"/>
        <v>-4.4616176660837899E-2</v>
      </c>
      <c r="J18" s="1578"/>
      <c r="L18" s="1578"/>
      <c r="M18" s="1578"/>
      <c r="N18" s="1578"/>
      <c r="O18" s="1578"/>
    </row>
    <row r="19" spans="2:15">
      <c r="B19" s="1589" t="s">
        <v>729</v>
      </c>
      <c r="C19" s="1590" t="s">
        <v>769</v>
      </c>
      <c r="D19" s="1591">
        <v>240.39099999999999</v>
      </c>
      <c r="E19" s="1592">
        <v>1.2109815464904151E-3</v>
      </c>
      <c r="F19" s="1591">
        <v>154.85239999999999</v>
      </c>
      <c r="G19" s="1558">
        <f t="shared" si="0"/>
        <v>7.3334306820552284E-4</v>
      </c>
      <c r="H19" s="1593">
        <f t="shared" si="1"/>
        <v>-85.538600000000002</v>
      </c>
      <c r="I19" s="1558">
        <f t="shared" si="2"/>
        <v>-6.7617616581550598E-3</v>
      </c>
      <c r="J19" s="1578"/>
      <c r="L19" s="1578"/>
      <c r="M19" s="1578"/>
      <c r="N19" s="1578"/>
      <c r="O19" s="1578"/>
    </row>
    <row r="20" spans="2:15">
      <c r="B20" s="1589" t="s">
        <v>731</v>
      </c>
      <c r="C20" s="1590" t="s">
        <v>771</v>
      </c>
      <c r="D20" s="1591">
        <v>698.14963999999998</v>
      </c>
      <c r="E20" s="1592">
        <v>3.5169633252864147E-3</v>
      </c>
      <c r="F20" s="1591">
        <v>228.59332999999998</v>
      </c>
      <c r="G20" s="1558">
        <f t="shared" si="0"/>
        <v>1.0825620655121753E-3</v>
      </c>
      <c r="H20" s="1593">
        <f t="shared" si="1"/>
        <v>-469.55631</v>
      </c>
      <c r="I20" s="1558">
        <f t="shared" si="2"/>
        <v>-3.7118071295330658E-2</v>
      </c>
      <c r="J20" s="1578"/>
      <c r="K20" s="1578"/>
      <c r="L20" s="1578"/>
      <c r="M20" s="1578"/>
      <c r="N20" s="1578"/>
      <c r="O20" s="1578"/>
    </row>
    <row r="21" spans="2:15">
      <c r="B21" s="1589" t="s">
        <v>779</v>
      </c>
      <c r="C21" s="1590" t="s">
        <v>773</v>
      </c>
      <c r="D21" s="1591">
        <v>0</v>
      </c>
      <c r="E21" s="1592">
        <v>0</v>
      </c>
      <c r="F21" s="1591">
        <v>0</v>
      </c>
      <c r="G21" s="1558">
        <f t="shared" si="0"/>
        <v>0</v>
      </c>
      <c r="H21" s="1593">
        <f t="shared" si="1"/>
        <v>0</v>
      </c>
      <c r="I21" s="1558">
        <f t="shared" si="2"/>
        <v>0</v>
      </c>
      <c r="J21" s="1578"/>
      <c r="L21" s="1578"/>
      <c r="M21" s="1578"/>
      <c r="N21" s="1578"/>
      <c r="O21" s="1578"/>
    </row>
    <row r="22" spans="2:15">
      <c r="B22" s="1589" t="s">
        <v>780</v>
      </c>
      <c r="C22" s="1590" t="s">
        <v>775</v>
      </c>
      <c r="D22" s="1591">
        <v>0</v>
      </c>
      <c r="E22" s="1592">
        <v>0</v>
      </c>
      <c r="F22" s="1591">
        <v>0</v>
      </c>
      <c r="G22" s="1558">
        <f t="shared" si="0"/>
        <v>0</v>
      </c>
      <c r="H22" s="1593">
        <f t="shared" si="1"/>
        <v>0</v>
      </c>
      <c r="I22" s="1558">
        <f t="shared" si="2"/>
        <v>0</v>
      </c>
      <c r="J22" s="1578"/>
      <c r="L22" s="1578"/>
      <c r="M22" s="1578"/>
      <c r="N22" s="1578"/>
      <c r="O22" s="1578"/>
    </row>
    <row r="23" spans="2:15">
      <c r="B23" s="1589" t="s">
        <v>781</v>
      </c>
      <c r="C23" s="1590" t="s">
        <v>777</v>
      </c>
      <c r="D23" s="1591">
        <v>57.454999999999998</v>
      </c>
      <c r="E23" s="1592">
        <v>2.8943240285038456E-4</v>
      </c>
      <c r="F23" s="1591">
        <v>48.14</v>
      </c>
      <c r="G23" s="1558">
        <f t="shared" si="0"/>
        <v>2.2797925833512346E-4</v>
      </c>
      <c r="H23" s="1593">
        <f t="shared" si="1"/>
        <v>-9.3149999999999977</v>
      </c>
      <c r="I23" s="1558">
        <f t="shared" si="2"/>
        <v>-7.3634370735217042E-4</v>
      </c>
      <c r="J23" s="1578"/>
      <c r="L23" s="1578"/>
      <c r="M23" s="1578"/>
      <c r="N23" s="1578"/>
      <c r="O23" s="1578"/>
    </row>
    <row r="24" spans="2:15">
      <c r="B24" s="1585">
        <v>7</v>
      </c>
      <c r="C24" s="1595" t="s">
        <v>782</v>
      </c>
      <c r="D24" s="1587">
        <v>19635.135839999999</v>
      </c>
      <c r="E24" s="1552">
        <v>9.8912967478285679E-2</v>
      </c>
      <c r="F24" s="1587">
        <v>22261.417849999994</v>
      </c>
      <c r="G24" s="1552">
        <f t="shared" si="0"/>
        <v>0.10542462673309674</v>
      </c>
      <c r="H24" s="1588">
        <f t="shared" si="1"/>
        <v>2626.2820099999954</v>
      </c>
      <c r="I24" s="1552">
        <f t="shared" si="2"/>
        <v>0.20760560727812205</v>
      </c>
      <c r="J24" s="1578"/>
      <c r="L24" s="1578"/>
      <c r="M24" s="1578"/>
      <c r="N24" s="1578"/>
      <c r="O24" s="1578"/>
    </row>
    <row r="25" spans="2:15">
      <c r="B25" s="1589" t="s">
        <v>733</v>
      </c>
      <c r="C25" s="1590" t="s">
        <v>730</v>
      </c>
      <c r="D25" s="1591">
        <v>18948.631280000001</v>
      </c>
      <c r="E25" s="1592">
        <v>9.5454666819186462E-2</v>
      </c>
      <c r="F25" s="1591">
        <v>21782.030309999998</v>
      </c>
      <c r="G25" s="1558">
        <f t="shared" si="0"/>
        <v>0.10315436466778104</v>
      </c>
      <c r="H25" s="1593">
        <f t="shared" si="1"/>
        <v>2833.3990299999969</v>
      </c>
      <c r="I25" s="1558">
        <f t="shared" si="2"/>
        <v>0.22397805111736357</v>
      </c>
      <c r="J25" s="1578"/>
      <c r="L25" s="1578"/>
      <c r="M25" s="1578"/>
      <c r="N25" s="1578"/>
      <c r="O25" s="1578"/>
    </row>
    <row r="26" spans="2:15">
      <c r="B26" s="1589" t="s">
        <v>734</v>
      </c>
      <c r="C26" s="1590" t="s">
        <v>732</v>
      </c>
      <c r="D26" s="1591">
        <v>686.50456000000008</v>
      </c>
      <c r="E26" s="1592">
        <v>3.4583006590992258E-3</v>
      </c>
      <c r="F26" s="1591">
        <v>479.38754</v>
      </c>
      <c r="G26" s="1558">
        <f t="shared" si="0"/>
        <v>2.2702620653157319E-3</v>
      </c>
      <c r="H26" s="1593">
        <f t="shared" si="1"/>
        <v>-207.11702000000008</v>
      </c>
      <c r="I26" s="1558">
        <f t="shared" si="2"/>
        <v>-1.6372443839241409E-2</v>
      </c>
      <c r="J26" s="1578"/>
      <c r="L26" s="1578"/>
      <c r="M26" s="1578"/>
      <c r="N26" s="1578"/>
      <c r="O26" s="1578"/>
    </row>
    <row r="27" spans="2:15">
      <c r="B27" s="1585">
        <v>8</v>
      </c>
      <c r="C27" s="1586" t="s">
        <v>704</v>
      </c>
      <c r="D27" s="1587">
        <v>0</v>
      </c>
      <c r="E27" s="1552">
        <v>0</v>
      </c>
      <c r="F27" s="1587">
        <v>0</v>
      </c>
      <c r="G27" s="1552">
        <f t="shared" si="0"/>
        <v>0</v>
      </c>
      <c r="H27" s="1588">
        <f t="shared" si="1"/>
        <v>0</v>
      </c>
      <c r="I27" s="1552">
        <f t="shared" si="2"/>
        <v>0</v>
      </c>
      <c r="J27" s="1578"/>
      <c r="L27" s="1578"/>
      <c r="M27" s="1578"/>
      <c r="N27" s="1578"/>
      <c r="O27" s="1578"/>
    </row>
    <row r="28" spans="2:15">
      <c r="B28" s="1585">
        <v>9</v>
      </c>
      <c r="C28" s="1586" t="s">
        <v>783</v>
      </c>
      <c r="D28" s="1587">
        <v>425.01758000000007</v>
      </c>
      <c r="E28" s="1552">
        <v>2.1410470704561059E-3</v>
      </c>
      <c r="F28" s="1587">
        <v>458.37467000000004</v>
      </c>
      <c r="G28" s="1552">
        <f t="shared" si="0"/>
        <v>2.1707502556337138E-3</v>
      </c>
      <c r="H28" s="1588">
        <f t="shared" si="1"/>
        <v>33.357089999999971</v>
      </c>
      <c r="I28" s="1552">
        <f t="shared" si="2"/>
        <v>2.6368527447214163E-3</v>
      </c>
      <c r="J28" s="1578"/>
    </row>
    <row r="29" spans="2:15" ht="25.5">
      <c r="B29" s="1585">
        <v>10</v>
      </c>
      <c r="C29" s="1586" t="s">
        <v>784</v>
      </c>
      <c r="D29" s="1587">
        <v>9.2796500000000002</v>
      </c>
      <c r="E29" s="1552">
        <v>4.6746695624585694E-5</v>
      </c>
      <c r="F29" s="1587">
        <v>8.5765200000000004</v>
      </c>
      <c r="G29" s="1552">
        <f t="shared" si="0"/>
        <v>4.0616299723646718E-5</v>
      </c>
      <c r="H29" s="1588">
        <f t="shared" si="1"/>
        <v>-0.70312999999999981</v>
      </c>
      <c r="I29" s="1552">
        <f t="shared" si="2"/>
        <v>-5.5581894895387179E-5</v>
      </c>
      <c r="J29" s="1578"/>
    </row>
    <row r="30" spans="2:15">
      <c r="B30" s="1585">
        <v>11</v>
      </c>
      <c r="C30" s="1586" t="s">
        <v>785</v>
      </c>
      <c r="D30" s="1587">
        <v>10.642329999999999</v>
      </c>
      <c r="E30" s="1552">
        <v>5.3611263490152866E-5</v>
      </c>
      <c r="F30" s="1587">
        <v>4.3317700000000006</v>
      </c>
      <c r="G30" s="1552">
        <f t="shared" si="0"/>
        <v>2.0514202573293267E-5</v>
      </c>
      <c r="H30" s="1588">
        <f t="shared" si="1"/>
        <v>-6.3105599999999988</v>
      </c>
      <c r="I30" s="1552">
        <f t="shared" si="2"/>
        <v>-4.9884499687260467E-4</v>
      </c>
      <c r="J30" s="1578"/>
    </row>
    <row r="31" spans="2:15">
      <c r="B31" s="1585">
        <v>12</v>
      </c>
      <c r="C31" s="1586" t="s">
        <v>786</v>
      </c>
      <c r="D31" s="1587">
        <v>0.24</v>
      </c>
      <c r="E31" s="1552">
        <v>1.2090118646609049E-6</v>
      </c>
      <c r="F31" s="1587">
        <v>7.2999999999999995E-2</v>
      </c>
      <c r="G31" s="1552">
        <f t="shared" si="0"/>
        <v>3.4571013416003348E-7</v>
      </c>
      <c r="H31" s="1588">
        <f t="shared" si="1"/>
        <v>-0.16699999999999998</v>
      </c>
      <c r="I31" s="1552">
        <f t="shared" si="2"/>
        <v>-1.3201223738895596E-5</v>
      </c>
      <c r="J31" s="1578"/>
    </row>
    <row r="32" spans="2:15" ht="25.5">
      <c r="B32" s="1585">
        <v>13</v>
      </c>
      <c r="C32" s="1586" t="s">
        <v>787</v>
      </c>
      <c r="D32" s="1587">
        <v>5096.8773499999998</v>
      </c>
      <c r="E32" s="1552">
        <v>2.5675771620297633E-2</v>
      </c>
      <c r="F32" s="1587">
        <v>5588.8725599999998</v>
      </c>
      <c r="G32" s="1552">
        <f t="shared" si="0"/>
        <v>2.6467532637273011E-2</v>
      </c>
      <c r="H32" s="1588">
        <f t="shared" si="1"/>
        <v>491.99521000000004</v>
      </c>
      <c r="I32" s="1552">
        <f t="shared" si="2"/>
        <v>3.8891849375298951E-2</v>
      </c>
      <c r="J32" s="1578"/>
    </row>
    <row r="33" spans="2:10" ht="25.5">
      <c r="B33" s="1585">
        <v>14</v>
      </c>
      <c r="C33" s="1586" t="s">
        <v>788</v>
      </c>
      <c r="D33" s="1587">
        <v>61.494999999999997</v>
      </c>
      <c r="E33" s="1552">
        <v>3.0978410257217646E-4</v>
      </c>
      <c r="F33" s="1587">
        <v>153.78100000000001</v>
      </c>
      <c r="G33" s="1552">
        <f t="shared" si="0"/>
        <v>7.2826918001731662E-4</v>
      </c>
      <c r="H33" s="1588">
        <f t="shared" si="1"/>
        <v>92.286000000000001</v>
      </c>
      <c r="I33" s="1552">
        <f t="shared" si="2"/>
        <v>7.2951385267528085E-3</v>
      </c>
      <c r="J33" s="1578"/>
    </row>
    <row r="34" spans="2:10">
      <c r="B34" s="1585">
        <v>15</v>
      </c>
      <c r="C34" s="1586" t="s">
        <v>789</v>
      </c>
      <c r="D34" s="1587">
        <v>1866.1058500000001</v>
      </c>
      <c r="E34" s="1552">
        <v>9.4006004723463463E-3</v>
      </c>
      <c r="F34" s="1587">
        <v>3229.4781799999996</v>
      </c>
      <c r="G34" s="1552">
        <f t="shared" si="0"/>
        <v>1.5294018285954804E-2</v>
      </c>
      <c r="H34" s="1588">
        <f t="shared" si="1"/>
        <v>1363.3723299999995</v>
      </c>
      <c r="I34" s="1552">
        <f t="shared" si="2"/>
        <v>0.10777355190269099</v>
      </c>
      <c r="J34" s="1578"/>
    </row>
    <row r="35" spans="2:10">
      <c r="B35" s="1596">
        <v>16</v>
      </c>
      <c r="C35" s="1597" t="s">
        <v>790</v>
      </c>
      <c r="D35" s="1562">
        <v>193355.56570000004</v>
      </c>
      <c r="E35" s="1563">
        <v>0.97403822095633819</v>
      </c>
      <c r="F35" s="1562">
        <v>207466.58273999998</v>
      </c>
      <c r="G35" s="1563">
        <f t="shared" si="0"/>
        <v>0.98251096099683677</v>
      </c>
      <c r="H35" s="1598">
        <f t="shared" si="1"/>
        <v>14111.017039999948</v>
      </c>
      <c r="I35" s="1563">
        <f t="shared" si="2"/>
        <v>1.115465228313818</v>
      </c>
      <c r="J35" s="1578"/>
    </row>
    <row r="36" spans="2:10">
      <c r="B36" s="1585">
        <v>17</v>
      </c>
      <c r="C36" s="1586" t="s">
        <v>791</v>
      </c>
      <c r="D36" s="1587">
        <v>5153.6524600000002</v>
      </c>
      <c r="E36" s="1552">
        <v>2.5961779043661919E-2</v>
      </c>
      <c r="F36" s="1587">
        <v>3692.9777899999995</v>
      </c>
      <c r="G36" s="1552">
        <f t="shared" si="0"/>
        <v>1.7489039003163339E-2</v>
      </c>
      <c r="H36" s="1588">
        <f t="shared" si="1"/>
        <v>-1460.6746700000008</v>
      </c>
      <c r="I36" s="1552">
        <f t="shared" si="2"/>
        <v>-0.11546522831381738</v>
      </c>
      <c r="J36" s="1578"/>
    </row>
    <row r="37" spans="2:10" ht="39" thickBot="1">
      <c r="B37" s="1599">
        <v>18</v>
      </c>
      <c r="C37" s="1600" t="s">
        <v>792</v>
      </c>
      <c r="D37" s="1568">
        <v>198509.21816000002</v>
      </c>
      <c r="E37" s="1569">
        <v>1</v>
      </c>
      <c r="F37" s="1568">
        <v>211159.56052999996</v>
      </c>
      <c r="G37" s="1569">
        <f t="shared" si="0"/>
        <v>1</v>
      </c>
      <c r="H37" s="1601">
        <f t="shared" si="1"/>
        <v>12650.34236999994</v>
      </c>
      <c r="I37" s="1569">
        <f>H37/$H$37</f>
        <v>1</v>
      </c>
      <c r="J37" s="1578"/>
    </row>
    <row r="39" spans="2:10">
      <c r="H39" s="1578"/>
    </row>
    <row r="40" spans="2:10">
      <c r="H40" s="1578"/>
    </row>
    <row r="41" spans="2:10">
      <c r="H41" s="1578"/>
    </row>
  </sheetData>
  <mergeCells count="8">
    <mergeCell ref="B3:I3"/>
    <mergeCell ref="H4:I4"/>
    <mergeCell ref="B5:I5"/>
    <mergeCell ref="B6:B7"/>
    <mergeCell ref="C6:C7"/>
    <mergeCell ref="D6:E6"/>
    <mergeCell ref="F6:G6"/>
    <mergeCell ref="H6:I6"/>
  </mergeCells>
  <pageMargins left="0.70866141732283472" right="0.70866141732283472" top="0.74803149606299213" bottom="0.74803149606299213" header="0.31496062992125984" footer="0.31496062992125984"/>
  <pageSetup paperSize="9" scale="61"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26"/>
  <sheetViews>
    <sheetView workbookViewId="0"/>
  </sheetViews>
  <sheetFormatPr defaultColWidth="9.140625" defaultRowHeight="12.75"/>
  <cols>
    <col min="1" max="1" width="5.140625" style="1602" customWidth="1"/>
    <col min="2" max="2" width="35.7109375" style="1602" customWidth="1"/>
    <col min="3" max="3" width="13.85546875" style="1602" bestFit="1" customWidth="1"/>
    <col min="4" max="4" width="12.85546875" style="1602" bestFit="1" customWidth="1"/>
    <col min="5" max="5" width="15" style="1602" bestFit="1" customWidth="1"/>
    <col min="6" max="6" width="10.140625" style="1602" bestFit="1" customWidth="1"/>
    <col min="7" max="7" width="12.85546875" style="1602" bestFit="1" customWidth="1"/>
    <col min="8" max="8" width="14.85546875" style="1602" customWidth="1"/>
    <col min="9" max="9" width="10.5703125" style="1602" customWidth="1"/>
    <col min="10" max="10" width="12.85546875" style="1602" bestFit="1" customWidth="1"/>
    <col min="11" max="11" width="14.7109375" style="1602" customWidth="1"/>
    <col min="12" max="12" width="11.140625" style="1602" bestFit="1" customWidth="1"/>
    <col min="13" max="13" width="13.140625" style="1602" bestFit="1" customWidth="1"/>
    <col min="14" max="14" width="14.5703125" style="1602" customWidth="1"/>
    <col min="15" max="16384" width="9.140625" style="1602"/>
  </cols>
  <sheetData>
    <row r="1" spans="2:22">
      <c r="M1" s="2379" t="s">
        <v>762</v>
      </c>
      <c r="N1" s="2379"/>
    </row>
    <row r="3" spans="2:22">
      <c r="B3" s="2380" t="s">
        <v>793</v>
      </c>
      <c r="C3" s="2380"/>
      <c r="D3" s="2380"/>
      <c r="E3" s="2380"/>
      <c r="F3" s="2380"/>
      <c r="G3" s="2380"/>
      <c r="H3" s="2380"/>
      <c r="I3" s="2380"/>
      <c r="J3" s="2380"/>
      <c r="K3" s="2380"/>
      <c r="L3" s="2380"/>
      <c r="M3" s="2380"/>
      <c r="N3" s="2380"/>
    </row>
    <row r="5" spans="2:22" ht="13.5" thickBot="1">
      <c r="M5" s="2381" t="s">
        <v>0</v>
      </c>
      <c r="N5" s="2381"/>
    </row>
    <row r="6" spans="2:22">
      <c r="B6" s="2382" t="s">
        <v>794</v>
      </c>
      <c r="C6" s="2384" t="s">
        <v>1</v>
      </c>
      <c r="D6" s="2385"/>
      <c r="E6" s="2386"/>
      <c r="F6" s="2387" t="s">
        <v>2</v>
      </c>
      <c r="G6" s="2385"/>
      <c r="H6" s="2388"/>
      <c r="I6" s="2384" t="s">
        <v>3</v>
      </c>
      <c r="J6" s="2385"/>
      <c r="K6" s="2388"/>
      <c r="L6" s="2384" t="s">
        <v>656</v>
      </c>
      <c r="M6" s="2385"/>
      <c r="N6" s="2388"/>
    </row>
    <row r="7" spans="2:22" ht="39" thickBot="1">
      <c r="B7" s="2383"/>
      <c r="C7" s="1603" t="s">
        <v>795</v>
      </c>
      <c r="D7" s="1604" t="s">
        <v>796</v>
      </c>
      <c r="E7" s="1605" t="s">
        <v>797</v>
      </c>
      <c r="F7" s="1606" t="s">
        <v>795</v>
      </c>
      <c r="G7" s="1604" t="s">
        <v>796</v>
      </c>
      <c r="H7" s="1605" t="s">
        <v>797</v>
      </c>
      <c r="I7" s="1603" t="s">
        <v>795</v>
      </c>
      <c r="J7" s="1604" t="s">
        <v>796</v>
      </c>
      <c r="K7" s="1605" t="s">
        <v>797</v>
      </c>
      <c r="L7" s="1603" t="s">
        <v>795</v>
      </c>
      <c r="M7" s="1604" t="s">
        <v>796</v>
      </c>
      <c r="N7" s="1605" t="s">
        <v>797</v>
      </c>
    </row>
    <row r="8" spans="2:22">
      <c r="B8" s="1607" t="s">
        <v>798</v>
      </c>
      <c r="C8" s="1608">
        <v>153706.05419999996</v>
      </c>
      <c r="D8" s="1608">
        <v>138157.86489999999</v>
      </c>
      <c r="E8" s="1608">
        <v>49780.538939999999</v>
      </c>
      <c r="F8" s="1608">
        <v>45382.643999999993</v>
      </c>
      <c r="G8" s="1608">
        <v>38105.226629999997</v>
      </c>
      <c r="H8" s="1608">
        <v>18166.308279999997</v>
      </c>
      <c r="I8" s="1608">
        <v>4559.8720900000008</v>
      </c>
      <c r="J8" s="1608">
        <v>6103.4426599999997</v>
      </c>
      <c r="K8" s="1608">
        <v>3285.73504</v>
      </c>
      <c r="L8" s="1608">
        <v>203648.57028999997</v>
      </c>
      <c r="M8" s="1608">
        <v>182366.53418999998</v>
      </c>
      <c r="N8" s="1609">
        <v>71232.582259999996</v>
      </c>
      <c r="P8" s="1610"/>
      <c r="Q8" s="1610"/>
      <c r="R8" s="1610"/>
      <c r="S8" s="1610"/>
      <c r="T8" s="1610"/>
      <c r="U8" s="1610"/>
      <c r="V8" s="1610"/>
    </row>
    <row r="9" spans="2:22">
      <c r="B9" s="1611" t="s">
        <v>799</v>
      </c>
      <c r="C9" s="1608">
        <v>103999.88685000001</v>
      </c>
      <c r="D9" s="1608">
        <v>24797.56309</v>
      </c>
      <c r="E9" s="1608">
        <v>94412.379170000029</v>
      </c>
      <c r="F9" s="1608">
        <v>56987.062290000002</v>
      </c>
      <c r="G9" s="1608">
        <v>3331.6082000000001</v>
      </c>
      <c r="H9" s="1608">
        <v>24403.297479999997</v>
      </c>
      <c r="I9" s="1608">
        <v>7409.6774500000001</v>
      </c>
      <c r="J9" s="1608">
        <v>802.46504000000004</v>
      </c>
      <c r="K9" s="1608">
        <v>3707.7768899999987</v>
      </c>
      <c r="L9" s="1608">
        <v>168396.62658999997</v>
      </c>
      <c r="M9" s="1608">
        <v>28931.636330000001</v>
      </c>
      <c r="N9" s="1612">
        <v>122523.45354</v>
      </c>
      <c r="P9" s="1610"/>
      <c r="Q9" s="1610"/>
      <c r="R9" s="1610"/>
      <c r="T9" s="1610"/>
      <c r="U9" s="1610"/>
      <c r="V9" s="1610"/>
    </row>
    <row r="10" spans="2:22" ht="25.5">
      <c r="B10" s="1611" t="s">
        <v>800</v>
      </c>
      <c r="C10" s="1608">
        <v>49706.167349999996</v>
      </c>
      <c r="D10" s="1608">
        <v>113360.30181</v>
      </c>
      <c r="E10" s="1608">
        <v>-44631.840230000016</v>
      </c>
      <c r="F10" s="1608">
        <v>-11604.418290000003</v>
      </c>
      <c r="G10" s="1608">
        <v>34773.618430000002</v>
      </c>
      <c r="H10" s="1608">
        <v>-6236.9892</v>
      </c>
      <c r="I10" s="1608">
        <v>-2849.8053599999989</v>
      </c>
      <c r="J10" s="1608">
        <v>5300.9776199999997</v>
      </c>
      <c r="K10" s="1608">
        <v>-422.04184999999927</v>
      </c>
      <c r="L10" s="1608">
        <v>35251.943699999996</v>
      </c>
      <c r="M10" s="1608">
        <v>153434.89786000003</v>
      </c>
      <c r="N10" s="1612">
        <v>-51290.871280000007</v>
      </c>
      <c r="P10" s="1610"/>
      <c r="Q10" s="1610"/>
      <c r="R10" s="1610"/>
      <c r="T10" s="1610"/>
      <c r="U10" s="1610"/>
      <c r="V10" s="1610"/>
    </row>
    <row r="11" spans="2:22" ht="25.5">
      <c r="B11" s="1611" t="s">
        <v>801</v>
      </c>
      <c r="C11" s="1608">
        <v>-0.47476000000012575</v>
      </c>
      <c r="D11" s="1608">
        <v>0</v>
      </c>
      <c r="E11" s="1608">
        <v>0</v>
      </c>
      <c r="F11" s="1608">
        <v>0</v>
      </c>
      <c r="G11" s="1608">
        <v>0</v>
      </c>
      <c r="H11" s="1608">
        <v>0</v>
      </c>
      <c r="I11" s="1608">
        <v>0</v>
      </c>
      <c r="J11" s="1608">
        <v>0</v>
      </c>
      <c r="K11" s="1608">
        <v>0</v>
      </c>
      <c r="L11" s="1608">
        <v>-0.47476000000012575</v>
      </c>
      <c r="M11" s="1608">
        <v>0</v>
      </c>
      <c r="N11" s="1612">
        <v>0</v>
      </c>
      <c r="P11" s="1610"/>
      <c r="Q11" s="1610"/>
      <c r="R11" s="1610"/>
      <c r="T11" s="1610"/>
      <c r="U11" s="1610"/>
      <c r="V11" s="1610"/>
    </row>
    <row r="12" spans="2:22">
      <c r="B12" s="1613" t="s">
        <v>802</v>
      </c>
      <c r="C12" s="1608">
        <v>49705.692589999999</v>
      </c>
      <c r="D12" s="1608">
        <v>113360.30181</v>
      </c>
      <c r="E12" s="1608">
        <v>-44631.840230000016</v>
      </c>
      <c r="F12" s="1608">
        <v>-11604.418290000003</v>
      </c>
      <c r="G12" s="1608">
        <v>34773.618430000002</v>
      </c>
      <c r="H12" s="1608">
        <v>-6236.9892</v>
      </c>
      <c r="I12" s="1608">
        <v>-2849.8053599999989</v>
      </c>
      <c r="J12" s="1608">
        <v>5300.9776199999997</v>
      </c>
      <c r="K12" s="1608">
        <v>-422.04184999999927</v>
      </c>
      <c r="L12" s="1608">
        <v>35251.468939999992</v>
      </c>
      <c r="M12" s="1608">
        <v>153434.89786000003</v>
      </c>
      <c r="N12" s="1612">
        <v>-51290.871280000007</v>
      </c>
      <c r="P12" s="1610"/>
      <c r="Q12" s="1610"/>
      <c r="R12" s="1610"/>
      <c r="T12" s="1610"/>
      <c r="U12" s="1610"/>
      <c r="V12" s="1610"/>
    </row>
    <row r="13" spans="2:22" ht="26.25" thickBot="1">
      <c r="B13" s="1613" t="s">
        <v>803</v>
      </c>
      <c r="C13" s="1608">
        <v>1032.2020684019999</v>
      </c>
      <c r="D13" s="1608">
        <v>2097.8205429569998</v>
      </c>
      <c r="E13" s="1608">
        <v>336.61951134599997</v>
      </c>
      <c r="F13" s="1608">
        <v>-210.90673503400006</v>
      </c>
      <c r="G13" s="1608">
        <v>560.50343213800011</v>
      </c>
      <c r="H13" s="1608">
        <v>214.45610798299995</v>
      </c>
      <c r="I13" s="1608">
        <v>-21.852204762</v>
      </c>
      <c r="J13" s="1608">
        <v>62.589367054999997</v>
      </c>
      <c r="K13" s="1608">
        <v>19.688593165</v>
      </c>
      <c r="L13" s="1608">
        <v>799.44312860600007</v>
      </c>
      <c r="M13" s="1608">
        <v>2720.9133421499996</v>
      </c>
      <c r="N13" s="1614">
        <v>570.76421249399993</v>
      </c>
      <c r="P13" s="1610"/>
      <c r="Q13" s="1610"/>
      <c r="R13" s="1610"/>
      <c r="T13" s="1610"/>
      <c r="U13" s="1610"/>
      <c r="V13" s="1610"/>
    </row>
    <row r="14" spans="2:22">
      <c r="B14" s="1615" t="s">
        <v>804</v>
      </c>
      <c r="C14" s="2372">
        <v>3466.6421227049996</v>
      </c>
      <c r="D14" s="2373"/>
      <c r="E14" s="2373"/>
      <c r="F14" s="2372">
        <v>564.05280508700002</v>
      </c>
      <c r="G14" s="2373"/>
      <c r="H14" s="2374"/>
      <c r="I14" s="2373">
        <v>60.425755457999998</v>
      </c>
      <c r="J14" s="2373"/>
      <c r="K14" s="2374"/>
      <c r="L14" s="2373">
        <v>4091.1206832499997</v>
      </c>
      <c r="M14" s="2373"/>
      <c r="N14" s="2374"/>
      <c r="P14" s="1610"/>
      <c r="Q14" s="1610"/>
      <c r="R14" s="1610"/>
      <c r="T14" s="1610"/>
      <c r="U14" s="1610"/>
      <c r="V14" s="1610"/>
    </row>
    <row r="15" spans="2:22" ht="26.25" thickBot="1">
      <c r="B15" s="1616" t="s">
        <v>805</v>
      </c>
      <c r="C15" s="2375">
        <v>7.0436331437393834E-2</v>
      </c>
      <c r="D15" s="2376"/>
      <c r="E15" s="2377"/>
      <c r="F15" s="2375">
        <v>3.933488928380334E-2</v>
      </c>
      <c r="G15" s="2376"/>
      <c r="H15" s="2377"/>
      <c r="I15" s="2378">
        <v>2.6139022466335451E-2</v>
      </c>
      <c r="J15" s="2376"/>
      <c r="K15" s="2377"/>
      <c r="L15" s="2375">
        <v>6.2110765520012531E-2</v>
      </c>
      <c r="M15" s="2376"/>
      <c r="N15" s="2377"/>
      <c r="P15" s="1610"/>
      <c r="Q15" s="1610"/>
      <c r="R15" s="1610"/>
      <c r="T15" s="1610"/>
      <c r="U15" s="1610"/>
      <c r="V15" s="1610"/>
    </row>
    <row r="17" spans="2:14">
      <c r="B17" s="1610"/>
      <c r="I17" s="1610"/>
      <c r="L17" s="1610"/>
      <c r="M17" s="1610"/>
      <c r="N17" s="1610"/>
    </row>
    <row r="18" spans="2:14">
      <c r="B18" s="1610"/>
      <c r="E18" s="1610"/>
      <c r="H18" s="1610"/>
      <c r="I18" s="1610"/>
      <c r="K18" s="1610"/>
      <c r="L18" s="1610"/>
      <c r="M18" s="1610"/>
      <c r="N18" s="1610"/>
    </row>
    <row r="19" spans="2:14">
      <c r="C19" s="1610"/>
      <c r="D19" s="1610"/>
      <c r="E19" s="1610"/>
      <c r="F19" s="1610"/>
      <c r="G19" s="1610"/>
      <c r="H19" s="1610"/>
      <c r="I19" s="1610"/>
      <c r="J19" s="1610"/>
      <c r="K19" s="1610"/>
      <c r="L19" s="1610"/>
      <c r="M19" s="1610"/>
      <c r="N19" s="1610"/>
    </row>
    <row r="20" spans="2:14">
      <c r="C20" s="1610"/>
      <c r="D20" s="1610"/>
      <c r="E20" s="1610"/>
      <c r="F20" s="1610"/>
      <c r="G20" s="1610"/>
      <c r="H20" s="1610"/>
      <c r="I20" s="1610"/>
      <c r="J20" s="1610"/>
      <c r="K20" s="1610"/>
      <c r="L20" s="1610"/>
      <c r="M20" s="1610"/>
      <c r="N20" s="1610"/>
    </row>
    <row r="21" spans="2:14">
      <c r="L21" s="1610"/>
      <c r="M21" s="1610"/>
      <c r="N21" s="1610"/>
    </row>
    <row r="22" spans="2:14">
      <c r="B22" s="1617"/>
      <c r="C22" s="1610"/>
      <c r="D22" s="1610"/>
      <c r="E22" s="1610"/>
      <c r="F22" s="1610"/>
      <c r="G22" s="1610"/>
      <c r="H22" s="1610"/>
      <c r="I22" s="1610"/>
      <c r="J22" s="1610"/>
      <c r="K22" s="1610"/>
      <c r="L22" s="1610"/>
      <c r="M22" s="1610"/>
      <c r="N22" s="1610"/>
    </row>
    <row r="23" spans="2:14">
      <c r="C23" s="1610"/>
      <c r="D23" s="1610"/>
      <c r="E23" s="1610"/>
      <c r="F23" s="1610"/>
      <c r="G23" s="1610"/>
      <c r="H23" s="1610"/>
      <c r="I23" s="1610"/>
      <c r="J23" s="1610"/>
      <c r="K23" s="1610"/>
      <c r="L23" s="1610"/>
      <c r="M23" s="1610"/>
      <c r="N23" s="1610"/>
    </row>
    <row r="24" spans="2:14">
      <c r="K24" s="1610"/>
      <c r="L24" s="1610"/>
      <c r="M24" s="1610"/>
      <c r="N24" s="1610"/>
    </row>
    <row r="25" spans="2:14">
      <c r="L25" s="1610"/>
      <c r="M25" s="1610"/>
      <c r="N25" s="1610"/>
    </row>
    <row r="26" spans="2:14">
      <c r="L26" s="1610"/>
      <c r="M26" s="1610"/>
      <c r="N26" s="1610"/>
    </row>
  </sheetData>
  <mergeCells count="16">
    <mergeCell ref="M1:N1"/>
    <mergeCell ref="B3:N3"/>
    <mergeCell ref="M5:N5"/>
    <mergeCell ref="B6:B7"/>
    <mergeCell ref="C6:E6"/>
    <mergeCell ref="F6:H6"/>
    <mergeCell ref="I6:K6"/>
    <mergeCell ref="L6:N6"/>
    <mergeCell ref="C14:E14"/>
    <mergeCell ref="F14:H14"/>
    <mergeCell ref="I14:K14"/>
    <mergeCell ref="L14:N14"/>
    <mergeCell ref="C15:E15"/>
    <mergeCell ref="F15:H15"/>
    <mergeCell ref="I15:K15"/>
    <mergeCell ref="L15:N15"/>
  </mergeCells>
  <pageMargins left="0.70866141732283472" right="0.70866141732283472" top="0.74803149606299213" bottom="0.74803149606299213" header="0.31496062992125984" footer="0.31496062992125984"/>
  <pageSetup paperSize="9" scale="66"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206"/>
  <sheetViews>
    <sheetView workbookViewId="0"/>
  </sheetViews>
  <sheetFormatPr defaultColWidth="9.140625" defaultRowHeight="12.75"/>
  <cols>
    <col min="1" max="1" width="8.5703125" style="1618" customWidth="1"/>
    <col min="2" max="2" width="46" style="1618" customWidth="1"/>
    <col min="3" max="6" width="9.140625" style="1618"/>
    <col min="7" max="7" width="9" style="1618" customWidth="1"/>
    <col min="8" max="23" width="9.140625" style="1618"/>
    <col min="24" max="24" width="9.5703125" style="1618" bestFit="1" customWidth="1"/>
    <col min="25" max="16384" width="9.140625" style="1618"/>
  </cols>
  <sheetData>
    <row r="1" spans="1:49">
      <c r="N1" s="2399" t="s">
        <v>892</v>
      </c>
      <c r="O1" s="2399"/>
    </row>
    <row r="2" spans="1:49" ht="21.6" customHeight="1">
      <c r="A2" s="2400" t="s">
        <v>807</v>
      </c>
      <c r="B2" s="2400"/>
      <c r="C2" s="2400"/>
      <c r="D2" s="2400"/>
      <c r="E2" s="2400"/>
      <c r="F2" s="2400"/>
      <c r="G2" s="2400"/>
      <c r="H2" s="2400"/>
      <c r="I2" s="2400"/>
      <c r="J2" s="2400"/>
      <c r="K2" s="2400"/>
      <c r="L2" s="2400"/>
      <c r="M2" s="2400"/>
      <c r="N2" s="2400"/>
      <c r="O2" s="2400"/>
    </row>
    <row r="3" spans="1:49" ht="13.5" thickBot="1">
      <c r="C3" s="1619"/>
      <c r="D3" s="1619"/>
      <c r="E3" s="1619"/>
      <c r="F3" s="1619"/>
      <c r="G3" s="1619"/>
      <c r="H3" s="1619"/>
      <c r="I3" s="1619"/>
      <c r="J3" s="1619"/>
      <c r="K3" s="1619"/>
      <c r="L3" s="1619"/>
      <c r="M3" s="1619"/>
      <c r="N3" s="1619"/>
      <c r="O3" s="1619"/>
    </row>
    <row r="4" spans="1:49" ht="13.5" thickBot="1">
      <c r="A4" s="1620"/>
      <c r="B4" s="1621"/>
      <c r="C4" s="2401" t="s">
        <v>525</v>
      </c>
      <c r="D4" s="2401"/>
      <c r="E4" s="2401"/>
      <c r="F4" s="2401"/>
      <c r="G4" s="2401"/>
      <c r="H4" s="2401"/>
      <c r="I4" s="2401"/>
      <c r="J4" s="2401"/>
      <c r="K4" s="2401"/>
      <c r="L4" s="2401"/>
      <c r="M4" s="2401"/>
      <c r="N4" s="2401"/>
      <c r="O4" s="2402"/>
    </row>
    <row r="5" spans="1:49" ht="15.75" customHeight="1" thickTop="1">
      <c r="A5" s="2392"/>
      <c r="B5" s="2394" t="s">
        <v>808</v>
      </c>
      <c r="C5" s="2396" t="s">
        <v>809</v>
      </c>
      <c r="D5" s="2397"/>
      <c r="E5" s="2397"/>
      <c r="F5" s="2397"/>
      <c r="G5" s="2397"/>
      <c r="H5" s="2397"/>
      <c r="I5" s="2397"/>
      <c r="J5" s="2397"/>
      <c r="K5" s="2397"/>
      <c r="L5" s="2397"/>
      <c r="M5" s="2397"/>
      <c r="N5" s="2397"/>
      <c r="O5" s="2398"/>
    </row>
    <row r="6" spans="1:49" ht="26.25" thickBot="1">
      <c r="A6" s="2393"/>
      <c r="B6" s="2395"/>
      <c r="C6" s="1622" t="s">
        <v>810</v>
      </c>
      <c r="D6" s="1623" t="s">
        <v>811</v>
      </c>
      <c r="E6" s="1623" t="s">
        <v>812</v>
      </c>
      <c r="F6" s="1623" t="s">
        <v>813</v>
      </c>
      <c r="G6" s="1623" t="s">
        <v>814</v>
      </c>
      <c r="H6" s="1623" t="s">
        <v>815</v>
      </c>
      <c r="I6" s="1623" t="s">
        <v>816</v>
      </c>
      <c r="J6" s="1623" t="s">
        <v>817</v>
      </c>
      <c r="K6" s="1623" t="s">
        <v>818</v>
      </c>
      <c r="L6" s="1623" t="s">
        <v>819</v>
      </c>
      <c r="M6" s="1623" t="s">
        <v>820</v>
      </c>
      <c r="N6" s="1623" t="s">
        <v>821</v>
      </c>
      <c r="O6" s="1624" t="s">
        <v>822</v>
      </c>
    </row>
    <row r="7" spans="1:49" ht="13.5" thickTop="1">
      <c r="A7" s="1625" t="s">
        <v>823</v>
      </c>
      <c r="B7" s="1626" t="s">
        <v>824</v>
      </c>
      <c r="C7" s="1627"/>
      <c r="D7" s="1628"/>
      <c r="E7" s="1628"/>
      <c r="F7" s="1628"/>
      <c r="G7" s="1628"/>
      <c r="H7" s="1628"/>
      <c r="I7" s="1628"/>
      <c r="J7" s="1628"/>
      <c r="K7" s="1628"/>
      <c r="L7" s="1628"/>
      <c r="M7" s="1628"/>
      <c r="N7" s="1628"/>
      <c r="O7" s="1629"/>
    </row>
    <row r="8" spans="1:49">
      <c r="A8" s="1630" t="s">
        <v>823</v>
      </c>
      <c r="B8" s="1631" t="s">
        <v>21</v>
      </c>
      <c r="C8" s="1632"/>
      <c r="D8" s="1633"/>
      <c r="E8" s="1633"/>
      <c r="F8" s="1633"/>
      <c r="G8" s="1633"/>
      <c r="H8" s="1633"/>
      <c r="I8" s="1633"/>
      <c r="J8" s="1633"/>
      <c r="K8" s="1633"/>
      <c r="L8" s="1633"/>
      <c r="M8" s="1633"/>
      <c r="N8" s="1633"/>
      <c r="O8" s="1634"/>
    </row>
    <row r="9" spans="1:49">
      <c r="A9" s="1630" t="s">
        <v>825</v>
      </c>
      <c r="B9" s="1635" t="s">
        <v>826</v>
      </c>
      <c r="C9" s="1636">
        <v>9809.5827000000008</v>
      </c>
      <c r="D9" s="1637">
        <v>0</v>
      </c>
      <c r="E9" s="1637">
        <v>0</v>
      </c>
      <c r="F9" s="1637">
        <v>0</v>
      </c>
      <c r="G9" s="1637">
        <v>0</v>
      </c>
      <c r="H9" s="1637">
        <v>0</v>
      </c>
      <c r="I9" s="1637">
        <v>0</v>
      </c>
      <c r="J9" s="1637">
        <v>0</v>
      </c>
      <c r="K9" s="1637">
        <v>0</v>
      </c>
      <c r="L9" s="1637">
        <v>0</v>
      </c>
      <c r="M9" s="1637">
        <v>0</v>
      </c>
      <c r="N9" s="1637">
        <v>0</v>
      </c>
      <c r="O9" s="1638">
        <v>0</v>
      </c>
      <c r="Q9" s="1639"/>
      <c r="R9" s="1639"/>
      <c r="S9" s="1639"/>
      <c r="T9" s="1639"/>
      <c r="U9" s="1639"/>
      <c r="V9" s="1639"/>
      <c r="W9" s="1639"/>
      <c r="X9" s="1639"/>
      <c r="Y9" s="1639"/>
      <c r="Z9" s="1639"/>
      <c r="AA9" s="1639"/>
      <c r="AB9" s="1639"/>
      <c r="AC9" s="1639"/>
      <c r="AD9" s="1639"/>
      <c r="AE9" s="1639"/>
      <c r="AF9" s="1640"/>
      <c r="AG9" s="1640"/>
      <c r="AH9" s="1640"/>
      <c r="AI9" s="1640"/>
      <c r="AJ9" s="1640"/>
      <c r="AK9" s="1640"/>
      <c r="AL9" s="1640"/>
      <c r="AM9" s="1640"/>
      <c r="AN9" s="1640"/>
      <c r="AO9" s="1640"/>
      <c r="AP9" s="1640"/>
      <c r="AQ9" s="1640"/>
      <c r="AR9" s="1640"/>
      <c r="AS9" s="1640"/>
      <c r="AT9" s="1640"/>
      <c r="AU9" s="1640"/>
      <c r="AV9" s="1640"/>
      <c r="AW9" s="1640"/>
    </row>
    <row r="10" spans="1:49">
      <c r="A10" s="1630" t="s">
        <v>827</v>
      </c>
      <c r="B10" s="1635" t="s">
        <v>696</v>
      </c>
      <c r="C10" s="1636">
        <v>9313.8942500000012</v>
      </c>
      <c r="D10" s="1637">
        <v>0</v>
      </c>
      <c r="E10" s="1637">
        <v>0</v>
      </c>
      <c r="F10" s="1637">
        <v>0</v>
      </c>
      <c r="G10" s="1637">
        <v>0</v>
      </c>
      <c r="H10" s="1637">
        <v>0</v>
      </c>
      <c r="I10" s="1637">
        <v>0</v>
      </c>
      <c r="J10" s="1637">
        <v>0</v>
      </c>
      <c r="K10" s="1637">
        <v>0</v>
      </c>
      <c r="L10" s="1637">
        <v>0</v>
      </c>
      <c r="M10" s="1637">
        <v>0</v>
      </c>
      <c r="N10" s="1637">
        <v>0</v>
      </c>
      <c r="O10" s="1638">
        <v>0</v>
      </c>
      <c r="Q10" s="1639"/>
      <c r="R10" s="1639"/>
      <c r="S10" s="1639"/>
      <c r="T10" s="1639"/>
      <c r="U10" s="1639"/>
      <c r="V10" s="1639"/>
      <c r="W10" s="1639"/>
      <c r="X10" s="1639"/>
      <c r="Y10" s="1639"/>
      <c r="Z10" s="1639"/>
      <c r="AA10" s="1639"/>
      <c r="AB10" s="1639"/>
      <c r="AC10" s="1639"/>
      <c r="AD10" s="1639"/>
      <c r="AE10" s="1639"/>
      <c r="AF10" s="1640"/>
      <c r="AG10" s="1640"/>
      <c r="AH10" s="1640"/>
      <c r="AI10" s="1640"/>
      <c r="AJ10" s="1640"/>
      <c r="AK10" s="1640"/>
      <c r="AL10" s="1640"/>
      <c r="AM10" s="1640"/>
      <c r="AN10" s="1640"/>
      <c r="AO10" s="1640"/>
      <c r="AP10" s="1640"/>
      <c r="AQ10" s="1640"/>
      <c r="AR10" s="1640"/>
      <c r="AS10" s="1640"/>
      <c r="AT10" s="1640"/>
      <c r="AU10" s="1640"/>
      <c r="AV10" s="1640"/>
      <c r="AW10" s="1640"/>
    </row>
    <row r="11" spans="1:49">
      <c r="A11" s="1630" t="s">
        <v>828</v>
      </c>
      <c r="B11" s="1635" t="s">
        <v>829</v>
      </c>
      <c r="C11" s="1636">
        <v>288.03768000000002</v>
      </c>
      <c r="D11" s="1637">
        <v>0</v>
      </c>
      <c r="E11" s="1637">
        <v>0</v>
      </c>
      <c r="F11" s="1637">
        <v>0</v>
      </c>
      <c r="G11" s="1637">
        <v>0</v>
      </c>
      <c r="H11" s="1637">
        <v>0</v>
      </c>
      <c r="I11" s="1637">
        <v>0</v>
      </c>
      <c r="J11" s="1637">
        <v>0</v>
      </c>
      <c r="K11" s="1637">
        <v>0</v>
      </c>
      <c r="L11" s="1637">
        <v>0</v>
      </c>
      <c r="M11" s="1637">
        <v>0</v>
      </c>
      <c r="N11" s="1637">
        <v>0</v>
      </c>
      <c r="O11" s="1638">
        <v>0</v>
      </c>
      <c r="Q11" s="1639"/>
      <c r="R11" s="1639"/>
      <c r="S11" s="1639"/>
      <c r="T11" s="1639"/>
      <c r="U11" s="1639"/>
      <c r="V11" s="1639"/>
      <c r="W11" s="1639"/>
      <c r="X11" s="1639"/>
      <c r="Y11" s="1639"/>
      <c r="Z11" s="1639"/>
      <c r="AA11" s="1639"/>
      <c r="AB11" s="1639"/>
      <c r="AC11" s="1639"/>
      <c r="AD11" s="1639"/>
      <c r="AE11" s="1639"/>
      <c r="AF11" s="1640"/>
      <c r="AG11" s="1640"/>
      <c r="AH11" s="1640"/>
      <c r="AI11" s="1640"/>
      <c r="AJ11" s="1640"/>
      <c r="AK11" s="1640"/>
      <c r="AL11" s="1640"/>
      <c r="AM11" s="1640"/>
      <c r="AN11" s="1640"/>
      <c r="AO11" s="1640"/>
      <c r="AP11" s="1640"/>
      <c r="AQ11" s="1640"/>
      <c r="AR11" s="1640"/>
      <c r="AS11" s="1640"/>
      <c r="AT11" s="1640"/>
      <c r="AU11" s="1640"/>
      <c r="AV11" s="1640"/>
      <c r="AW11" s="1640"/>
    </row>
    <row r="12" spans="1:49" ht="30.75" customHeight="1">
      <c r="A12" s="1630" t="s">
        <v>830</v>
      </c>
      <c r="B12" s="1635" t="s">
        <v>831</v>
      </c>
      <c r="C12" s="1636">
        <v>4704.9319999999998</v>
      </c>
      <c r="D12" s="1637">
        <v>0</v>
      </c>
      <c r="E12" s="1637">
        <v>0</v>
      </c>
      <c r="F12" s="1637">
        <v>0</v>
      </c>
      <c r="G12" s="1637">
        <v>0</v>
      </c>
      <c r="H12" s="1637">
        <v>0</v>
      </c>
      <c r="I12" s="1637">
        <v>0</v>
      </c>
      <c r="J12" s="1637">
        <v>0</v>
      </c>
      <c r="K12" s="1637">
        <v>0</v>
      </c>
      <c r="L12" s="1637">
        <v>0</v>
      </c>
      <c r="M12" s="1637">
        <v>0</v>
      </c>
      <c r="N12" s="1637">
        <v>0</v>
      </c>
      <c r="O12" s="1638">
        <v>0</v>
      </c>
      <c r="Q12" s="1639"/>
      <c r="R12" s="1639"/>
      <c r="S12" s="1639"/>
      <c r="T12" s="1639"/>
      <c r="U12" s="1639"/>
      <c r="V12" s="1639"/>
      <c r="W12" s="1639"/>
      <c r="X12" s="1639"/>
      <c r="Y12" s="1639"/>
      <c r="Z12" s="1639"/>
      <c r="AA12" s="1639"/>
      <c r="AB12" s="1639"/>
      <c r="AC12" s="1639"/>
      <c r="AD12" s="1639"/>
      <c r="AE12" s="1639"/>
      <c r="AF12" s="1640"/>
      <c r="AG12" s="1640"/>
      <c r="AH12" s="1640"/>
      <c r="AI12" s="1640"/>
      <c r="AJ12" s="1640"/>
      <c r="AK12" s="1640"/>
      <c r="AL12" s="1640"/>
      <c r="AM12" s="1640"/>
      <c r="AN12" s="1640"/>
      <c r="AO12" s="1640"/>
      <c r="AP12" s="1640"/>
      <c r="AQ12" s="1640"/>
      <c r="AR12" s="1640"/>
      <c r="AS12" s="1640"/>
      <c r="AT12" s="1640"/>
      <c r="AU12" s="1640"/>
      <c r="AV12" s="1640"/>
      <c r="AW12" s="1640"/>
    </row>
    <row r="13" spans="1:49">
      <c r="A13" s="1630" t="s">
        <v>832</v>
      </c>
      <c r="B13" s="1635" t="s">
        <v>833</v>
      </c>
      <c r="C13" s="1636">
        <v>44716.623369999994</v>
      </c>
      <c r="D13" s="1637">
        <v>1343.9523700000002</v>
      </c>
      <c r="E13" s="1637">
        <v>1452.14021</v>
      </c>
      <c r="F13" s="1637">
        <v>0.46700000000000003</v>
      </c>
      <c r="G13" s="1637">
        <v>0</v>
      </c>
      <c r="H13" s="1637">
        <v>0</v>
      </c>
      <c r="I13" s="1637">
        <v>0</v>
      </c>
      <c r="J13" s="1637">
        <v>0</v>
      </c>
      <c r="K13" s="1637">
        <v>0</v>
      </c>
      <c r="L13" s="1637">
        <v>0</v>
      </c>
      <c r="M13" s="1637">
        <v>0</v>
      </c>
      <c r="N13" s="1637">
        <v>0</v>
      </c>
      <c r="O13" s="1638">
        <v>0</v>
      </c>
      <c r="Q13" s="1639"/>
      <c r="R13" s="1639"/>
      <c r="S13" s="1639"/>
      <c r="T13" s="1639"/>
      <c r="U13" s="1639"/>
      <c r="V13" s="1639"/>
      <c r="W13" s="1639"/>
      <c r="X13" s="1639"/>
      <c r="Y13" s="1639"/>
      <c r="Z13" s="1639"/>
      <c r="AA13" s="1639"/>
      <c r="AB13" s="1639"/>
      <c r="AC13" s="1639"/>
      <c r="AD13" s="1639"/>
      <c r="AE13" s="1639"/>
      <c r="AF13" s="1640"/>
      <c r="AG13" s="1640"/>
      <c r="AH13" s="1640"/>
      <c r="AI13" s="1640"/>
      <c r="AJ13" s="1640"/>
      <c r="AK13" s="1640"/>
      <c r="AL13" s="1640"/>
      <c r="AM13" s="1640"/>
      <c r="AN13" s="1640"/>
      <c r="AO13" s="1640"/>
      <c r="AP13" s="1640"/>
      <c r="AQ13" s="1640"/>
      <c r="AR13" s="1640"/>
      <c r="AS13" s="1640"/>
      <c r="AT13" s="1640"/>
      <c r="AU13" s="1640"/>
      <c r="AV13" s="1640"/>
      <c r="AW13" s="1640"/>
    </row>
    <row r="14" spans="1:49" ht="31.5" customHeight="1">
      <c r="A14" s="1630" t="s">
        <v>834</v>
      </c>
      <c r="B14" s="1635" t="s">
        <v>835</v>
      </c>
      <c r="C14" s="1636">
        <v>8008.6121700000003</v>
      </c>
      <c r="D14" s="1637">
        <v>0</v>
      </c>
      <c r="E14" s="1637">
        <v>0</v>
      </c>
      <c r="F14" s="1637">
        <v>0</v>
      </c>
      <c r="G14" s="1637">
        <v>0</v>
      </c>
      <c r="H14" s="1637">
        <v>0</v>
      </c>
      <c r="I14" s="1637">
        <v>0</v>
      </c>
      <c r="J14" s="1637">
        <v>0</v>
      </c>
      <c r="K14" s="1637">
        <v>0</v>
      </c>
      <c r="L14" s="1637">
        <v>0</v>
      </c>
      <c r="M14" s="1637">
        <v>0</v>
      </c>
      <c r="N14" s="1637">
        <v>0</v>
      </c>
      <c r="O14" s="1638">
        <v>0</v>
      </c>
      <c r="Q14" s="1639"/>
      <c r="R14" s="1639"/>
      <c r="S14" s="1639"/>
      <c r="T14" s="1639"/>
      <c r="U14" s="1639"/>
      <c r="V14" s="1639"/>
      <c r="W14" s="1639"/>
      <c r="X14" s="1639"/>
      <c r="Y14" s="1639"/>
      <c r="Z14" s="1639"/>
      <c r="AA14" s="1639"/>
      <c r="AB14" s="1639"/>
      <c r="AC14" s="1639"/>
      <c r="AD14" s="1639"/>
      <c r="AE14" s="1639"/>
      <c r="AF14" s="1640"/>
      <c r="AG14" s="1640"/>
      <c r="AH14" s="1640"/>
      <c r="AI14" s="1640"/>
      <c r="AJ14" s="1640"/>
      <c r="AK14" s="1640"/>
      <c r="AL14" s="1640"/>
      <c r="AM14" s="1640"/>
      <c r="AN14" s="1640"/>
      <c r="AO14" s="1640"/>
      <c r="AP14" s="1640"/>
      <c r="AQ14" s="1640"/>
      <c r="AR14" s="1640"/>
      <c r="AS14" s="1640"/>
      <c r="AT14" s="1640"/>
      <c r="AU14" s="1640"/>
      <c r="AV14" s="1640"/>
      <c r="AW14" s="1640"/>
    </row>
    <row r="15" spans="1:49">
      <c r="A15" s="1630" t="s">
        <v>836</v>
      </c>
      <c r="B15" s="1635" t="s">
        <v>837</v>
      </c>
      <c r="C15" s="1636">
        <v>36708.011200000001</v>
      </c>
      <c r="D15" s="1637">
        <v>1343.9523700000002</v>
      </c>
      <c r="E15" s="1637">
        <v>1452.14021</v>
      </c>
      <c r="F15" s="1637">
        <v>0.46700000000000003</v>
      </c>
      <c r="G15" s="1637">
        <v>0</v>
      </c>
      <c r="H15" s="1637">
        <v>0</v>
      </c>
      <c r="I15" s="1637">
        <v>0</v>
      </c>
      <c r="J15" s="1637">
        <v>0</v>
      </c>
      <c r="K15" s="1637">
        <v>0</v>
      </c>
      <c r="L15" s="1637">
        <v>0</v>
      </c>
      <c r="M15" s="1637">
        <v>0</v>
      </c>
      <c r="N15" s="1637">
        <v>0</v>
      </c>
      <c r="O15" s="1638">
        <v>0</v>
      </c>
      <c r="Q15" s="1639"/>
      <c r="R15" s="1639"/>
      <c r="S15" s="1639"/>
      <c r="T15" s="1639"/>
      <c r="U15" s="1639"/>
      <c r="V15" s="1639"/>
      <c r="W15" s="1639"/>
      <c r="X15" s="1639"/>
      <c r="Y15" s="1639"/>
      <c r="Z15" s="1639"/>
      <c r="AA15" s="1639"/>
      <c r="AB15" s="1639"/>
      <c r="AC15" s="1639"/>
      <c r="AD15" s="1639"/>
      <c r="AE15" s="1639"/>
      <c r="AF15" s="1640"/>
      <c r="AG15" s="1640"/>
      <c r="AH15" s="1640"/>
      <c r="AI15" s="1640"/>
      <c r="AJ15" s="1640"/>
      <c r="AK15" s="1640"/>
      <c r="AL15" s="1640"/>
      <c r="AM15" s="1640"/>
      <c r="AN15" s="1640"/>
      <c r="AO15" s="1640"/>
      <c r="AP15" s="1640"/>
      <c r="AQ15" s="1640"/>
      <c r="AR15" s="1640"/>
      <c r="AS15" s="1640"/>
      <c r="AT15" s="1640"/>
      <c r="AU15" s="1640"/>
      <c r="AV15" s="1640"/>
      <c r="AW15" s="1640"/>
    </row>
    <row r="16" spans="1:49">
      <c r="A16" s="1630" t="s">
        <v>838</v>
      </c>
      <c r="B16" s="1635" t="s">
        <v>839</v>
      </c>
      <c r="C16" s="1636">
        <v>78344.040919999999</v>
      </c>
      <c r="D16" s="1637">
        <v>23490.63812</v>
      </c>
      <c r="E16" s="1637">
        <v>70300.270350000006</v>
      </c>
      <c r="F16" s="1637">
        <v>60289.278879999998</v>
      </c>
      <c r="G16" s="1637">
        <v>42345.558699999994</v>
      </c>
      <c r="H16" s="1637">
        <v>16067.447820000001</v>
      </c>
      <c r="I16" s="1637">
        <v>12972.31753</v>
      </c>
      <c r="J16" s="1637">
        <v>9064.88004</v>
      </c>
      <c r="K16" s="1637">
        <v>8370.1325699999998</v>
      </c>
      <c r="L16" s="1637">
        <v>4036.6874999999995</v>
      </c>
      <c r="M16" s="1637">
        <v>970.59656999999993</v>
      </c>
      <c r="N16" s="1637">
        <v>371.33914000000004</v>
      </c>
      <c r="O16" s="1638">
        <v>25.43985</v>
      </c>
      <c r="Q16" s="1639"/>
      <c r="R16" s="1639"/>
      <c r="S16" s="1639"/>
      <c r="T16" s="1639"/>
      <c r="U16" s="1639"/>
      <c r="V16" s="1639"/>
      <c r="W16" s="1639"/>
      <c r="X16" s="1639"/>
      <c r="Y16" s="1639"/>
      <c r="Z16" s="1639"/>
      <c r="AA16" s="1639"/>
      <c r="AB16" s="1639"/>
      <c r="AC16" s="1639"/>
      <c r="AD16" s="1639"/>
      <c r="AE16" s="1639"/>
      <c r="AF16" s="1640"/>
      <c r="AG16" s="1640"/>
      <c r="AH16" s="1640"/>
      <c r="AI16" s="1640"/>
      <c r="AJ16" s="1640"/>
      <c r="AK16" s="1640"/>
      <c r="AL16" s="1640"/>
      <c r="AM16" s="1640"/>
      <c r="AN16" s="1640"/>
      <c r="AO16" s="1640"/>
      <c r="AP16" s="1640"/>
      <c r="AQ16" s="1640"/>
      <c r="AR16" s="1640"/>
      <c r="AS16" s="1640"/>
      <c r="AT16" s="1640"/>
      <c r="AU16" s="1640"/>
      <c r="AV16" s="1640"/>
      <c r="AW16" s="1640"/>
    </row>
    <row r="17" spans="1:49" ht="35.25" customHeight="1">
      <c r="A17" s="1630" t="s">
        <v>840</v>
      </c>
      <c r="B17" s="1635" t="s">
        <v>841</v>
      </c>
      <c r="C17" s="1636">
        <v>75434.704269999987</v>
      </c>
      <c r="D17" s="1637">
        <v>18329.462390000001</v>
      </c>
      <c r="E17" s="1637">
        <v>68826.694269999993</v>
      </c>
      <c r="F17" s="1637">
        <v>57257.076109999995</v>
      </c>
      <c r="G17" s="1637">
        <v>38393.477250000004</v>
      </c>
      <c r="H17" s="1637">
        <v>12749.963720000002</v>
      </c>
      <c r="I17" s="1637">
        <v>10615.106690000001</v>
      </c>
      <c r="J17" s="1637">
        <v>7694.4068900000002</v>
      </c>
      <c r="K17" s="1637">
        <v>7031.3809699999993</v>
      </c>
      <c r="L17" s="1637">
        <v>2783.7375000000002</v>
      </c>
      <c r="M17" s="1637">
        <v>914.14877000000001</v>
      </c>
      <c r="N17" s="1637">
        <v>365.56970999999999</v>
      </c>
      <c r="O17" s="1638">
        <v>24.500840000000004</v>
      </c>
      <c r="Q17" s="1639"/>
      <c r="R17" s="1639"/>
      <c r="S17" s="1639"/>
      <c r="T17" s="1639"/>
      <c r="U17" s="1639"/>
      <c r="V17" s="1639"/>
      <c r="W17" s="1639"/>
      <c r="X17" s="1639"/>
      <c r="Y17" s="1639"/>
      <c r="Z17" s="1639"/>
      <c r="AA17" s="1639"/>
      <c r="AB17" s="1639"/>
      <c r="AC17" s="1639"/>
      <c r="AD17" s="1639"/>
      <c r="AE17" s="1639"/>
      <c r="AF17" s="1640"/>
      <c r="AG17" s="1640"/>
      <c r="AH17" s="1640"/>
      <c r="AI17" s="1640"/>
      <c r="AJ17" s="1640"/>
      <c r="AK17" s="1640"/>
      <c r="AL17" s="1640"/>
      <c r="AM17" s="1640"/>
      <c r="AN17" s="1640"/>
      <c r="AO17" s="1640"/>
      <c r="AP17" s="1640"/>
      <c r="AQ17" s="1640"/>
      <c r="AR17" s="1640"/>
      <c r="AS17" s="1640"/>
      <c r="AT17" s="1640"/>
      <c r="AU17" s="1640"/>
      <c r="AV17" s="1640"/>
      <c r="AW17" s="1640"/>
    </row>
    <row r="18" spans="1:49">
      <c r="A18" s="1630" t="s">
        <v>842</v>
      </c>
      <c r="B18" s="1635" t="s">
        <v>843</v>
      </c>
      <c r="C18" s="1636">
        <v>2909.3366500000002</v>
      </c>
      <c r="D18" s="1637">
        <v>5161.1757300000008</v>
      </c>
      <c r="E18" s="1637">
        <v>1473.57608</v>
      </c>
      <c r="F18" s="1637">
        <v>3032.2027699999999</v>
      </c>
      <c r="G18" s="1637">
        <v>3952.0814499999997</v>
      </c>
      <c r="H18" s="1637">
        <v>3317.4840999999997</v>
      </c>
      <c r="I18" s="1637">
        <v>2357.2108399999997</v>
      </c>
      <c r="J18" s="1637">
        <v>1370.47315</v>
      </c>
      <c r="K18" s="1637">
        <v>1338.7516000000001</v>
      </c>
      <c r="L18" s="1637">
        <v>1252.95</v>
      </c>
      <c r="M18" s="1637">
        <v>56.447800000000001</v>
      </c>
      <c r="N18" s="1637">
        <v>5.7694300000000007</v>
      </c>
      <c r="O18" s="1638">
        <v>0.93901000000000001</v>
      </c>
      <c r="Q18" s="1639"/>
      <c r="R18" s="1639"/>
      <c r="S18" s="1639"/>
      <c r="T18" s="1639"/>
      <c r="U18" s="1639"/>
      <c r="V18" s="1639"/>
      <c r="W18" s="1639"/>
      <c r="X18" s="1639"/>
      <c r="Y18" s="1639"/>
      <c r="Z18" s="1639"/>
      <c r="AA18" s="1639"/>
      <c r="AB18" s="1639"/>
      <c r="AC18" s="1639"/>
      <c r="AD18" s="1639"/>
      <c r="AE18" s="1639"/>
      <c r="AF18" s="1640"/>
      <c r="AG18" s="1640"/>
      <c r="AH18" s="1640"/>
      <c r="AI18" s="1640"/>
      <c r="AJ18" s="1640"/>
      <c r="AK18" s="1640"/>
      <c r="AL18" s="1640"/>
      <c r="AM18" s="1640"/>
      <c r="AN18" s="1640"/>
      <c r="AO18" s="1640"/>
      <c r="AP18" s="1640"/>
      <c r="AQ18" s="1640"/>
      <c r="AR18" s="1640"/>
      <c r="AS18" s="1640"/>
      <c r="AT18" s="1640"/>
      <c r="AU18" s="1640"/>
      <c r="AV18" s="1640"/>
      <c r="AW18" s="1640"/>
    </row>
    <row r="19" spans="1:49">
      <c r="A19" s="1630" t="s">
        <v>844</v>
      </c>
      <c r="B19" s="1635" t="s">
        <v>845</v>
      </c>
      <c r="C19" s="1636">
        <v>24791.824940000002</v>
      </c>
      <c r="D19" s="1637">
        <v>4449.7023999999992</v>
      </c>
      <c r="E19" s="1637">
        <v>4944.94175</v>
      </c>
      <c r="F19" s="1637">
        <v>12469.56797</v>
      </c>
      <c r="G19" s="1637">
        <v>6268.2810599999993</v>
      </c>
      <c r="H19" s="1637">
        <v>619.66600000000005</v>
      </c>
      <c r="I19" s="1637">
        <v>4919.3424599999998</v>
      </c>
      <c r="J19" s="1637">
        <v>4579.0239299999994</v>
      </c>
      <c r="K19" s="1637">
        <v>4243.3606</v>
      </c>
      <c r="L19" s="1637">
        <v>99.632999999999996</v>
      </c>
      <c r="M19" s="1637">
        <v>1052.8520000000001</v>
      </c>
      <c r="N19" s="1637">
        <v>0</v>
      </c>
      <c r="O19" s="1638">
        <v>12.72</v>
      </c>
      <c r="Q19" s="1639"/>
      <c r="R19" s="1639"/>
      <c r="S19" s="1639"/>
      <c r="T19" s="1639"/>
      <c r="U19" s="1639"/>
      <c r="V19" s="1639"/>
      <c r="W19" s="1639"/>
      <c r="X19" s="1639"/>
      <c r="Y19" s="1639"/>
      <c r="Z19" s="1639"/>
      <c r="AA19" s="1639"/>
      <c r="AB19" s="1639"/>
      <c r="AC19" s="1639"/>
      <c r="AD19" s="1639"/>
      <c r="AE19" s="1639"/>
      <c r="AF19" s="1640"/>
      <c r="AG19" s="1640"/>
      <c r="AH19" s="1640"/>
      <c r="AI19" s="1640"/>
      <c r="AJ19" s="1640"/>
      <c r="AK19" s="1640"/>
      <c r="AL19" s="1640"/>
      <c r="AM19" s="1640"/>
      <c r="AN19" s="1640"/>
      <c r="AO19" s="1640"/>
      <c r="AP19" s="1640"/>
      <c r="AQ19" s="1640"/>
      <c r="AR19" s="1640"/>
      <c r="AS19" s="1640"/>
      <c r="AT19" s="1640"/>
      <c r="AU19" s="1640"/>
      <c r="AV19" s="1640"/>
      <c r="AW19" s="1640"/>
    </row>
    <row r="20" spans="1:49" ht="78" customHeight="1">
      <c r="A20" s="1630" t="s">
        <v>846</v>
      </c>
      <c r="B20" s="1635" t="s">
        <v>847</v>
      </c>
      <c r="C20" s="1636">
        <v>0</v>
      </c>
      <c r="D20" s="1637">
        <v>0</v>
      </c>
      <c r="E20" s="1637">
        <v>0</v>
      </c>
      <c r="F20" s="1637">
        <v>0</v>
      </c>
      <c r="G20" s="1637">
        <v>0</v>
      </c>
      <c r="H20" s="1637">
        <v>0</v>
      </c>
      <c r="I20" s="1637">
        <v>0</v>
      </c>
      <c r="J20" s="1637">
        <v>0</v>
      </c>
      <c r="K20" s="1637">
        <v>0</v>
      </c>
      <c r="L20" s="1637">
        <v>0</v>
      </c>
      <c r="M20" s="1637">
        <v>0</v>
      </c>
      <c r="N20" s="1637">
        <v>0</v>
      </c>
      <c r="O20" s="1638">
        <v>0</v>
      </c>
      <c r="Q20" s="1639"/>
      <c r="R20" s="1639"/>
      <c r="S20" s="1639"/>
      <c r="T20" s="1639"/>
      <c r="U20" s="1639"/>
      <c r="V20" s="1639"/>
      <c r="W20" s="1639"/>
      <c r="X20" s="1639"/>
      <c r="Y20" s="1639"/>
      <c r="Z20" s="1639"/>
      <c r="AA20" s="1639"/>
      <c r="AB20" s="1639"/>
      <c r="AC20" s="1639"/>
      <c r="AD20" s="1639"/>
      <c r="AE20" s="1639"/>
      <c r="AF20" s="1640"/>
      <c r="AG20" s="1640"/>
      <c r="AH20" s="1640"/>
      <c r="AI20" s="1640"/>
      <c r="AJ20" s="1640"/>
      <c r="AK20" s="1640"/>
      <c r="AL20" s="1640"/>
      <c r="AM20" s="1640"/>
      <c r="AN20" s="1640"/>
      <c r="AO20" s="1640"/>
      <c r="AP20" s="1640"/>
      <c r="AQ20" s="1640"/>
      <c r="AR20" s="1640"/>
      <c r="AS20" s="1640"/>
      <c r="AT20" s="1640"/>
      <c r="AU20" s="1640"/>
      <c r="AV20" s="1640"/>
      <c r="AW20" s="1640"/>
    </row>
    <row r="21" spans="1:49" ht="51.75" customHeight="1">
      <c r="A21" s="1630" t="s">
        <v>848</v>
      </c>
      <c r="B21" s="1635" t="s">
        <v>849</v>
      </c>
      <c r="C21" s="1636">
        <v>12703.742840000003</v>
      </c>
      <c r="D21" s="1637">
        <v>1611.9048599999999</v>
      </c>
      <c r="E21" s="1637">
        <v>2371.04421</v>
      </c>
      <c r="F21" s="1637">
        <v>5425.6808200000005</v>
      </c>
      <c r="G21" s="1637">
        <v>1093.6355799999999</v>
      </c>
      <c r="H21" s="1637">
        <v>0</v>
      </c>
      <c r="I21" s="1637">
        <v>1278.1532</v>
      </c>
      <c r="J21" s="1637">
        <v>1813.03015</v>
      </c>
      <c r="K21" s="1637">
        <v>1998.3545900000001</v>
      </c>
      <c r="L21" s="1637">
        <v>0</v>
      </c>
      <c r="M21" s="1637">
        <v>252.78399999999999</v>
      </c>
      <c r="N21" s="1637">
        <v>0</v>
      </c>
      <c r="O21" s="1638">
        <v>12.72</v>
      </c>
      <c r="Q21" s="1639"/>
      <c r="R21" s="1639"/>
      <c r="S21" s="1639"/>
      <c r="T21" s="1639"/>
      <c r="U21" s="1639"/>
      <c r="V21" s="1639"/>
      <c r="W21" s="1639"/>
      <c r="X21" s="1639"/>
      <c r="Y21" s="1639"/>
      <c r="Z21" s="1639"/>
      <c r="AA21" s="1639"/>
      <c r="AB21" s="1639"/>
      <c r="AC21" s="1639"/>
      <c r="AD21" s="1639"/>
      <c r="AE21" s="1639"/>
      <c r="AF21" s="1640"/>
      <c r="AG21" s="1640"/>
      <c r="AH21" s="1640"/>
      <c r="AI21" s="1640"/>
      <c r="AJ21" s="1640"/>
      <c r="AK21" s="1640"/>
      <c r="AL21" s="1640"/>
      <c r="AM21" s="1640"/>
      <c r="AN21" s="1640"/>
      <c r="AO21" s="1640"/>
      <c r="AP21" s="1640"/>
      <c r="AQ21" s="1640"/>
      <c r="AR21" s="1640"/>
      <c r="AS21" s="1640"/>
      <c r="AT21" s="1640"/>
      <c r="AU21" s="1640"/>
      <c r="AV21" s="1640"/>
      <c r="AW21" s="1640"/>
    </row>
    <row r="22" spans="1:49" ht="51" customHeight="1">
      <c r="A22" s="1630" t="s">
        <v>850</v>
      </c>
      <c r="B22" s="1635" t="s">
        <v>851</v>
      </c>
      <c r="C22" s="1636">
        <v>12088.0821</v>
      </c>
      <c r="D22" s="1637">
        <v>2837.79754</v>
      </c>
      <c r="E22" s="1637">
        <v>2573.8975399999999</v>
      </c>
      <c r="F22" s="1637">
        <v>7043.8871500000005</v>
      </c>
      <c r="G22" s="1637">
        <v>5174.6454800000001</v>
      </c>
      <c r="H22" s="1637">
        <v>619.66600000000005</v>
      </c>
      <c r="I22" s="1637">
        <v>3641.1892599999996</v>
      </c>
      <c r="J22" s="1637">
        <v>2765.9937800000002</v>
      </c>
      <c r="K22" s="1637">
        <v>2245.0060099999996</v>
      </c>
      <c r="L22" s="1637">
        <v>99.632999999999996</v>
      </c>
      <c r="M22" s="1637">
        <v>800.06799999999998</v>
      </c>
      <c r="N22" s="1637">
        <v>0</v>
      </c>
      <c r="O22" s="1638">
        <v>0</v>
      </c>
      <c r="Q22" s="1639"/>
      <c r="R22" s="1639"/>
      <c r="S22" s="1639"/>
      <c r="T22" s="1639"/>
      <c r="U22" s="1639"/>
      <c r="V22" s="1639"/>
      <c r="W22" s="1639"/>
      <c r="X22" s="1639"/>
      <c r="Y22" s="1639"/>
      <c r="Z22" s="1639"/>
      <c r="AA22" s="1639"/>
      <c r="AB22" s="1639"/>
      <c r="AC22" s="1639"/>
      <c r="AD22" s="1639"/>
      <c r="AE22" s="1639"/>
      <c r="AF22" s="1640"/>
      <c r="AG22" s="1640"/>
      <c r="AH22" s="1640"/>
      <c r="AI22" s="1640"/>
      <c r="AJ22" s="1640"/>
      <c r="AK22" s="1640"/>
      <c r="AL22" s="1640"/>
      <c r="AM22" s="1640"/>
      <c r="AN22" s="1640"/>
      <c r="AO22" s="1640"/>
      <c r="AP22" s="1640"/>
      <c r="AQ22" s="1640"/>
      <c r="AR22" s="1640"/>
      <c r="AS22" s="1640"/>
      <c r="AT22" s="1640"/>
      <c r="AU22" s="1640"/>
      <c r="AV22" s="1640"/>
      <c r="AW22" s="1640"/>
    </row>
    <row r="23" spans="1:49">
      <c r="A23" s="1630" t="s">
        <v>852</v>
      </c>
      <c r="B23" s="1635" t="s">
        <v>853</v>
      </c>
      <c r="C23" s="1636">
        <v>51.72099</v>
      </c>
      <c r="D23" s="1637">
        <v>35.941000000000003</v>
      </c>
      <c r="E23" s="1637">
        <v>3.6429999999999998</v>
      </c>
      <c r="F23" s="1637">
        <v>7.2850000000000001</v>
      </c>
      <c r="G23" s="1637">
        <v>14.57</v>
      </c>
      <c r="H23" s="1637">
        <v>7.2850000000000001</v>
      </c>
      <c r="I23" s="1637">
        <v>0</v>
      </c>
      <c r="J23" s="1637">
        <v>0</v>
      </c>
      <c r="K23" s="1637">
        <v>0</v>
      </c>
      <c r="L23" s="1637">
        <v>0</v>
      </c>
      <c r="M23" s="1637">
        <v>0</v>
      </c>
      <c r="N23" s="1637">
        <v>0</v>
      </c>
      <c r="O23" s="1638">
        <v>0</v>
      </c>
      <c r="Q23" s="1639"/>
      <c r="R23" s="1639"/>
      <c r="S23" s="1639"/>
      <c r="T23" s="1639"/>
      <c r="U23" s="1639"/>
      <c r="V23" s="1639"/>
      <c r="W23" s="1639"/>
      <c r="X23" s="1639"/>
      <c r="Y23" s="1639"/>
      <c r="Z23" s="1639"/>
      <c r="AA23" s="1639"/>
      <c r="AB23" s="1639"/>
      <c r="AC23" s="1639"/>
      <c r="AD23" s="1639"/>
      <c r="AE23" s="1639"/>
      <c r="AF23" s="1640"/>
      <c r="AG23" s="1640"/>
      <c r="AH23" s="1640"/>
      <c r="AI23" s="1640"/>
      <c r="AJ23" s="1640"/>
      <c r="AK23" s="1640"/>
      <c r="AL23" s="1640"/>
      <c r="AM23" s="1640"/>
      <c r="AN23" s="1640"/>
      <c r="AO23" s="1640"/>
      <c r="AP23" s="1640"/>
      <c r="AQ23" s="1640"/>
      <c r="AR23" s="1640"/>
      <c r="AS23" s="1640"/>
      <c r="AT23" s="1640"/>
      <c r="AU23" s="1640"/>
      <c r="AV23" s="1640"/>
      <c r="AW23" s="1640"/>
    </row>
    <row r="24" spans="1:49" s="1646" customFormat="1">
      <c r="A24" s="1641" t="s">
        <v>823</v>
      </c>
      <c r="B24" s="1642" t="s">
        <v>854</v>
      </c>
      <c r="C24" s="1643">
        <v>162418.72491999998</v>
      </c>
      <c r="D24" s="1644">
        <v>29320.233889999996</v>
      </c>
      <c r="E24" s="1644">
        <v>76700.995309999998</v>
      </c>
      <c r="F24" s="1644">
        <v>72766.598849999995</v>
      </c>
      <c r="G24" s="1644">
        <v>48628.409760000002</v>
      </c>
      <c r="H24" s="1644">
        <v>16694.398820000002</v>
      </c>
      <c r="I24" s="1644">
        <v>17891.65999</v>
      </c>
      <c r="J24" s="1644">
        <v>13643.903970000003</v>
      </c>
      <c r="K24" s="1644">
        <v>12613.493169999998</v>
      </c>
      <c r="L24" s="1644">
        <v>4136.3204999999998</v>
      </c>
      <c r="M24" s="1644">
        <v>2023.4485700000002</v>
      </c>
      <c r="N24" s="1644">
        <v>371.33914000000004</v>
      </c>
      <c r="O24" s="1645">
        <v>38.159849999999999</v>
      </c>
      <c r="Q24" s="1639"/>
      <c r="R24" s="1639"/>
      <c r="S24" s="1639"/>
      <c r="T24" s="1639"/>
      <c r="U24" s="1639"/>
      <c r="V24" s="1639"/>
      <c r="W24" s="1639"/>
      <c r="X24" s="1639"/>
      <c r="Y24" s="1639"/>
      <c r="Z24" s="1639"/>
      <c r="AA24" s="1639"/>
      <c r="AB24" s="1639"/>
      <c r="AC24" s="1639"/>
      <c r="AD24" s="1639"/>
      <c r="AE24" s="1639"/>
      <c r="AF24" s="1640"/>
      <c r="AG24" s="1640"/>
      <c r="AH24" s="1640"/>
      <c r="AI24" s="1640"/>
      <c r="AJ24" s="1640"/>
      <c r="AK24" s="1640"/>
      <c r="AL24" s="1640"/>
      <c r="AM24" s="1640"/>
      <c r="AN24" s="1640"/>
      <c r="AO24" s="1640"/>
      <c r="AP24" s="1640"/>
      <c r="AQ24" s="1640"/>
      <c r="AR24" s="1640"/>
      <c r="AS24" s="1640"/>
      <c r="AT24" s="1640"/>
      <c r="AU24" s="1640"/>
      <c r="AV24" s="1640"/>
      <c r="AW24" s="1640"/>
    </row>
    <row r="25" spans="1:49">
      <c r="A25" s="1630" t="s">
        <v>823</v>
      </c>
      <c r="B25" s="1631" t="s">
        <v>22</v>
      </c>
      <c r="C25" s="1647">
        <v>0</v>
      </c>
      <c r="D25" s="1648">
        <v>0</v>
      </c>
      <c r="E25" s="1648">
        <v>0</v>
      </c>
      <c r="F25" s="1648">
        <v>0</v>
      </c>
      <c r="G25" s="1648">
        <v>0</v>
      </c>
      <c r="H25" s="1648">
        <v>0</v>
      </c>
      <c r="I25" s="1648">
        <v>0</v>
      </c>
      <c r="J25" s="1648">
        <v>0</v>
      </c>
      <c r="K25" s="1648">
        <v>0</v>
      </c>
      <c r="L25" s="1648">
        <v>0</v>
      </c>
      <c r="M25" s="1648">
        <v>0</v>
      </c>
      <c r="N25" s="1648">
        <v>0</v>
      </c>
      <c r="O25" s="1649">
        <v>0</v>
      </c>
      <c r="Q25" s="1639"/>
      <c r="R25" s="1639"/>
      <c r="S25" s="1639"/>
      <c r="T25" s="1639"/>
      <c r="U25" s="1639"/>
      <c r="V25" s="1639"/>
      <c r="W25" s="1639"/>
      <c r="X25" s="1639"/>
      <c r="Y25" s="1639"/>
      <c r="Z25" s="1639"/>
      <c r="AA25" s="1639"/>
      <c r="AB25" s="1639"/>
      <c r="AC25" s="1639"/>
      <c r="AD25" s="1639"/>
      <c r="AE25" s="1639"/>
      <c r="AF25" s="1640"/>
      <c r="AG25" s="1640"/>
      <c r="AH25" s="1640"/>
      <c r="AI25" s="1640"/>
      <c r="AJ25" s="1640"/>
      <c r="AK25" s="1640"/>
      <c r="AL25" s="1640"/>
      <c r="AM25" s="1640"/>
      <c r="AN25" s="1640"/>
      <c r="AO25" s="1640"/>
      <c r="AP25" s="1640"/>
      <c r="AQ25" s="1640"/>
      <c r="AR25" s="1640"/>
      <c r="AS25" s="1640"/>
      <c r="AT25" s="1640"/>
      <c r="AU25" s="1640"/>
      <c r="AV25" s="1640"/>
      <c r="AW25" s="1640"/>
    </row>
    <row r="26" spans="1:49">
      <c r="A26" s="1630" t="s">
        <v>855</v>
      </c>
      <c r="B26" s="1635" t="s">
        <v>856</v>
      </c>
      <c r="C26" s="1636">
        <v>73950.67525</v>
      </c>
      <c r="D26" s="1637">
        <v>0</v>
      </c>
      <c r="E26" s="1637">
        <v>6.3360000000000003</v>
      </c>
      <c r="F26" s="1637">
        <v>0</v>
      </c>
      <c r="G26" s="1637">
        <v>3.8</v>
      </c>
      <c r="H26" s="1637">
        <v>0</v>
      </c>
      <c r="I26" s="1637">
        <v>0</v>
      </c>
      <c r="J26" s="1637">
        <v>0</v>
      </c>
      <c r="K26" s="1637">
        <v>0</v>
      </c>
      <c r="L26" s="1637">
        <v>0</v>
      </c>
      <c r="M26" s="1637">
        <v>0</v>
      </c>
      <c r="N26" s="1637">
        <v>0</v>
      </c>
      <c r="O26" s="1638">
        <v>0</v>
      </c>
      <c r="Q26" s="1639"/>
      <c r="R26" s="1639"/>
      <c r="S26" s="1639"/>
      <c r="T26" s="1639"/>
      <c r="U26" s="1639"/>
      <c r="V26" s="1639"/>
      <c r="W26" s="1639"/>
      <c r="X26" s="1639"/>
      <c r="Y26" s="1639"/>
      <c r="Z26" s="1639"/>
      <c r="AA26" s="1639"/>
      <c r="AB26" s="1639"/>
      <c r="AC26" s="1639"/>
      <c r="AD26" s="1639"/>
      <c r="AE26" s="1639"/>
      <c r="AF26" s="1640"/>
      <c r="AG26" s="1640"/>
      <c r="AH26" s="1640"/>
      <c r="AI26" s="1640"/>
      <c r="AJ26" s="1640"/>
      <c r="AK26" s="1640"/>
      <c r="AL26" s="1640"/>
      <c r="AM26" s="1640"/>
      <c r="AN26" s="1640"/>
      <c r="AO26" s="1640"/>
      <c r="AP26" s="1640"/>
      <c r="AQ26" s="1640"/>
      <c r="AR26" s="1640"/>
      <c r="AS26" s="1640"/>
      <c r="AT26" s="1640"/>
      <c r="AU26" s="1640"/>
      <c r="AV26" s="1640"/>
      <c r="AW26" s="1640"/>
    </row>
    <row r="27" spans="1:49">
      <c r="A27" s="1630" t="s">
        <v>857</v>
      </c>
      <c r="B27" s="1635" t="s">
        <v>696</v>
      </c>
      <c r="C27" s="1636">
        <v>61147.716919999999</v>
      </c>
      <c r="D27" s="1637">
        <v>0</v>
      </c>
      <c r="E27" s="1637">
        <v>6.3360000000000003</v>
      </c>
      <c r="F27" s="1637">
        <v>0</v>
      </c>
      <c r="G27" s="1637">
        <v>3.8</v>
      </c>
      <c r="H27" s="1637">
        <v>0</v>
      </c>
      <c r="I27" s="1637">
        <v>0</v>
      </c>
      <c r="J27" s="1637">
        <v>0</v>
      </c>
      <c r="K27" s="1637">
        <v>0</v>
      </c>
      <c r="L27" s="1637">
        <v>0</v>
      </c>
      <c r="M27" s="1637">
        <v>0</v>
      </c>
      <c r="N27" s="1637">
        <v>0</v>
      </c>
      <c r="O27" s="1638">
        <v>0</v>
      </c>
      <c r="Q27" s="1639"/>
      <c r="R27" s="1639"/>
      <c r="S27" s="1639"/>
      <c r="T27" s="1639"/>
      <c r="U27" s="1639"/>
      <c r="V27" s="1639"/>
      <c r="W27" s="1639"/>
      <c r="X27" s="1639"/>
      <c r="Y27" s="1639"/>
      <c r="Z27" s="1639"/>
      <c r="AA27" s="1639"/>
      <c r="AB27" s="1639"/>
      <c r="AC27" s="1639"/>
      <c r="AD27" s="1639"/>
      <c r="AE27" s="1639"/>
      <c r="AF27" s="1640"/>
      <c r="AG27" s="1640"/>
      <c r="AH27" s="1640"/>
      <c r="AI27" s="1640"/>
      <c r="AJ27" s="1640"/>
      <c r="AK27" s="1640"/>
      <c r="AL27" s="1640"/>
      <c r="AM27" s="1640"/>
      <c r="AN27" s="1640"/>
      <c r="AO27" s="1640"/>
      <c r="AP27" s="1640"/>
      <c r="AQ27" s="1640"/>
      <c r="AR27" s="1640"/>
      <c r="AS27" s="1640"/>
      <c r="AT27" s="1640"/>
      <c r="AU27" s="1640"/>
      <c r="AV27" s="1640"/>
      <c r="AW27" s="1640"/>
    </row>
    <row r="28" spans="1:49">
      <c r="A28" s="1630" t="s">
        <v>858</v>
      </c>
      <c r="B28" s="1635" t="s">
        <v>829</v>
      </c>
      <c r="C28" s="1636">
        <v>12802.958330000001</v>
      </c>
      <c r="D28" s="1637">
        <v>0</v>
      </c>
      <c r="E28" s="1637">
        <v>0</v>
      </c>
      <c r="F28" s="1637">
        <v>0</v>
      </c>
      <c r="G28" s="1637">
        <v>0</v>
      </c>
      <c r="H28" s="1637">
        <v>0</v>
      </c>
      <c r="I28" s="1637">
        <v>0</v>
      </c>
      <c r="J28" s="1637">
        <v>0</v>
      </c>
      <c r="K28" s="1637">
        <v>0</v>
      </c>
      <c r="L28" s="1637">
        <v>0</v>
      </c>
      <c r="M28" s="1637">
        <v>0</v>
      </c>
      <c r="N28" s="1637">
        <v>0</v>
      </c>
      <c r="O28" s="1638">
        <v>0</v>
      </c>
      <c r="Q28" s="1639"/>
      <c r="R28" s="1639"/>
      <c r="S28" s="1639"/>
      <c r="T28" s="1639"/>
      <c r="U28" s="1639"/>
      <c r="V28" s="1639"/>
      <c r="W28" s="1639"/>
      <c r="X28" s="1639"/>
      <c r="Y28" s="1639"/>
      <c r="Z28" s="1639"/>
      <c r="AA28" s="1639"/>
      <c r="AB28" s="1639"/>
      <c r="AC28" s="1639"/>
      <c r="AD28" s="1639"/>
      <c r="AE28" s="1639"/>
      <c r="AF28" s="1640"/>
      <c r="AG28" s="1640"/>
      <c r="AH28" s="1640"/>
      <c r="AI28" s="1640"/>
      <c r="AJ28" s="1640"/>
      <c r="AK28" s="1640"/>
      <c r="AL28" s="1640"/>
      <c r="AM28" s="1640"/>
      <c r="AN28" s="1640"/>
      <c r="AO28" s="1640"/>
      <c r="AP28" s="1640"/>
      <c r="AQ28" s="1640"/>
      <c r="AR28" s="1640"/>
      <c r="AS28" s="1640"/>
      <c r="AT28" s="1640"/>
      <c r="AU28" s="1640"/>
      <c r="AV28" s="1640"/>
      <c r="AW28" s="1640"/>
    </row>
    <row r="29" spans="1:49">
      <c r="A29" s="1630" t="s">
        <v>859</v>
      </c>
      <c r="B29" s="1635" t="s">
        <v>833</v>
      </c>
      <c r="C29" s="1636">
        <v>33883.816940000004</v>
      </c>
      <c r="D29" s="1637">
        <v>33193.956509999996</v>
      </c>
      <c r="E29" s="1637">
        <v>50909.290980000005</v>
      </c>
      <c r="F29" s="1637">
        <v>45524.749230000001</v>
      </c>
      <c r="G29" s="1637">
        <v>30983.414939999999</v>
      </c>
      <c r="H29" s="1637">
        <v>10926.752000000002</v>
      </c>
      <c r="I29" s="1637">
        <v>1900.91704</v>
      </c>
      <c r="J29" s="1637">
        <v>1891.0833299999999</v>
      </c>
      <c r="K29" s="1637">
        <v>94.414670000000001</v>
      </c>
      <c r="L29" s="1637">
        <v>160.82987</v>
      </c>
      <c r="M29" s="1637">
        <v>23.029969999999999</v>
      </c>
      <c r="N29" s="1637">
        <v>5.7482799999999994</v>
      </c>
      <c r="O29" s="1638">
        <v>0.90825</v>
      </c>
      <c r="Q29" s="1639"/>
      <c r="R29" s="1639"/>
      <c r="S29" s="1639"/>
      <c r="T29" s="1639"/>
      <c r="U29" s="1639"/>
      <c r="V29" s="1639"/>
      <c r="W29" s="1639"/>
      <c r="X29" s="1639"/>
      <c r="Y29" s="1639"/>
      <c r="Z29" s="1639"/>
      <c r="AA29" s="1639"/>
      <c r="AB29" s="1639"/>
      <c r="AC29" s="1639"/>
      <c r="AD29" s="1639"/>
      <c r="AE29" s="1639"/>
      <c r="AF29" s="1640"/>
      <c r="AG29" s="1640"/>
      <c r="AH29" s="1640"/>
      <c r="AI29" s="1640"/>
      <c r="AJ29" s="1640"/>
      <c r="AK29" s="1640"/>
      <c r="AL29" s="1640"/>
      <c r="AM29" s="1640"/>
      <c r="AN29" s="1640"/>
      <c r="AO29" s="1640"/>
      <c r="AP29" s="1640"/>
      <c r="AQ29" s="1640"/>
      <c r="AR29" s="1640"/>
      <c r="AS29" s="1640"/>
      <c r="AT29" s="1640"/>
      <c r="AU29" s="1640"/>
      <c r="AV29" s="1640"/>
      <c r="AW29" s="1640"/>
    </row>
    <row r="30" spans="1:49" ht="30.75" customHeight="1">
      <c r="A30" s="1630" t="s">
        <v>860</v>
      </c>
      <c r="B30" s="1635" t="s">
        <v>861</v>
      </c>
      <c r="C30" s="1636">
        <v>30171.538070000002</v>
      </c>
      <c r="D30" s="1637">
        <v>29295.393100000005</v>
      </c>
      <c r="E30" s="1637">
        <v>49809.013319999998</v>
      </c>
      <c r="F30" s="1637">
        <v>43422.280529999996</v>
      </c>
      <c r="G30" s="1637">
        <v>29543.199099999998</v>
      </c>
      <c r="H30" s="1637">
        <v>9915.8353000000006</v>
      </c>
      <c r="I30" s="1637">
        <v>1389.1839999999997</v>
      </c>
      <c r="J30" s="1637">
        <v>1787.64174</v>
      </c>
      <c r="K30" s="1637">
        <v>93.414670000000001</v>
      </c>
      <c r="L30" s="1637">
        <v>150.31592999999998</v>
      </c>
      <c r="M30" s="1637">
        <v>23.029969999999999</v>
      </c>
      <c r="N30" s="1637">
        <v>5.7482799999999994</v>
      </c>
      <c r="O30" s="1638">
        <v>0.90825</v>
      </c>
      <c r="Q30" s="1639"/>
      <c r="R30" s="1639"/>
      <c r="S30" s="1639"/>
      <c r="T30" s="1639"/>
      <c r="U30" s="1639"/>
      <c r="V30" s="1639"/>
      <c r="W30" s="1639"/>
      <c r="X30" s="1639"/>
      <c r="Y30" s="1639"/>
      <c r="Z30" s="1639"/>
      <c r="AA30" s="1639"/>
      <c r="AB30" s="1639"/>
      <c r="AC30" s="1639"/>
      <c r="AD30" s="1639"/>
      <c r="AE30" s="1639"/>
      <c r="AF30" s="1640"/>
      <c r="AG30" s="1640"/>
      <c r="AH30" s="1640"/>
      <c r="AI30" s="1640"/>
      <c r="AJ30" s="1640"/>
      <c r="AK30" s="1640"/>
      <c r="AL30" s="1640"/>
      <c r="AM30" s="1640"/>
      <c r="AN30" s="1640"/>
      <c r="AO30" s="1640"/>
      <c r="AP30" s="1640"/>
      <c r="AQ30" s="1640"/>
      <c r="AR30" s="1640"/>
      <c r="AS30" s="1640"/>
      <c r="AT30" s="1640"/>
      <c r="AU30" s="1640"/>
      <c r="AV30" s="1640"/>
      <c r="AW30" s="1640"/>
    </row>
    <row r="31" spans="1:49">
      <c r="A31" s="1630" t="s">
        <v>862</v>
      </c>
      <c r="B31" s="1635" t="s">
        <v>837</v>
      </c>
      <c r="C31" s="1636">
        <v>3712.2788699999996</v>
      </c>
      <c r="D31" s="1637">
        <v>3898.5634099999997</v>
      </c>
      <c r="E31" s="1637">
        <v>1100.27766</v>
      </c>
      <c r="F31" s="1637">
        <v>2102.4686999999999</v>
      </c>
      <c r="G31" s="1637">
        <v>1440.2158400000001</v>
      </c>
      <c r="H31" s="1637">
        <v>1010.9167</v>
      </c>
      <c r="I31" s="1637">
        <v>511.73304000000002</v>
      </c>
      <c r="J31" s="1637">
        <v>103.44159000000001</v>
      </c>
      <c r="K31" s="1637">
        <v>1</v>
      </c>
      <c r="L31" s="1637">
        <v>10.51394</v>
      </c>
      <c r="M31" s="1637">
        <v>0</v>
      </c>
      <c r="N31" s="1637">
        <v>0</v>
      </c>
      <c r="O31" s="1638">
        <v>0</v>
      </c>
      <c r="Q31" s="1639"/>
      <c r="R31" s="1639"/>
      <c r="S31" s="1639"/>
      <c r="T31" s="1639"/>
      <c r="U31" s="1639"/>
      <c r="V31" s="1639"/>
      <c r="W31" s="1639"/>
      <c r="X31" s="1639"/>
      <c r="Y31" s="1639"/>
      <c r="Z31" s="1639"/>
      <c r="AA31" s="1639"/>
      <c r="AB31" s="1639"/>
      <c r="AC31" s="1639"/>
      <c r="AD31" s="1639"/>
      <c r="AE31" s="1639"/>
      <c r="AF31" s="1640"/>
      <c r="AG31" s="1640"/>
      <c r="AH31" s="1640"/>
      <c r="AI31" s="1640"/>
      <c r="AJ31" s="1640"/>
      <c r="AK31" s="1640"/>
      <c r="AL31" s="1640"/>
      <c r="AM31" s="1640"/>
      <c r="AN31" s="1640"/>
      <c r="AO31" s="1640"/>
      <c r="AP31" s="1640"/>
      <c r="AQ31" s="1640"/>
      <c r="AR31" s="1640"/>
      <c r="AS31" s="1640"/>
      <c r="AT31" s="1640"/>
      <c r="AU31" s="1640"/>
      <c r="AV31" s="1640"/>
      <c r="AW31" s="1640"/>
    </row>
    <row r="32" spans="1:49">
      <c r="A32" s="1630" t="s">
        <v>863</v>
      </c>
      <c r="B32" s="1635" t="s">
        <v>703</v>
      </c>
      <c r="C32" s="1636">
        <v>4173.9391799999994</v>
      </c>
      <c r="D32" s="1637">
        <v>1599.4904099999999</v>
      </c>
      <c r="E32" s="1637">
        <v>7979.0227199999999</v>
      </c>
      <c r="F32" s="1637">
        <v>2661.2574500000001</v>
      </c>
      <c r="G32" s="1637">
        <v>3657.0085500000005</v>
      </c>
      <c r="H32" s="1637">
        <v>3626.1343900000002</v>
      </c>
      <c r="I32" s="1637">
        <v>2246.5138999999999</v>
      </c>
      <c r="J32" s="1637">
        <v>1152.9503999999999</v>
      </c>
      <c r="K32" s="1637">
        <v>1777.4364499999999</v>
      </c>
      <c r="L32" s="1637">
        <v>1049.68256</v>
      </c>
      <c r="M32" s="1637">
        <v>267.42907000000002</v>
      </c>
      <c r="N32" s="1637">
        <v>79.805720000000008</v>
      </c>
      <c r="O32" s="1638">
        <v>11.122</v>
      </c>
      <c r="Q32" s="1639"/>
      <c r="R32" s="1639"/>
      <c r="S32" s="1639"/>
      <c r="T32" s="1639"/>
      <c r="U32" s="1639"/>
      <c r="V32" s="1639"/>
      <c r="W32" s="1639"/>
      <c r="X32" s="1639"/>
      <c r="Y32" s="1639"/>
      <c r="Z32" s="1639"/>
      <c r="AA32" s="1639"/>
      <c r="AB32" s="1639"/>
      <c r="AC32" s="1639"/>
      <c r="AD32" s="1639"/>
      <c r="AE32" s="1639"/>
      <c r="AF32" s="1640"/>
      <c r="AG32" s="1640"/>
      <c r="AH32" s="1640"/>
      <c r="AI32" s="1640"/>
      <c r="AJ32" s="1640"/>
      <c r="AK32" s="1640"/>
      <c r="AL32" s="1640"/>
      <c r="AM32" s="1640"/>
      <c r="AN32" s="1640"/>
      <c r="AO32" s="1640"/>
      <c r="AP32" s="1640"/>
      <c r="AQ32" s="1640"/>
      <c r="AR32" s="1640"/>
      <c r="AS32" s="1640"/>
      <c r="AT32" s="1640"/>
      <c r="AU32" s="1640"/>
      <c r="AV32" s="1640"/>
      <c r="AW32" s="1640"/>
    </row>
    <row r="33" spans="1:49" ht="30" customHeight="1">
      <c r="A33" s="1630" t="s">
        <v>864</v>
      </c>
      <c r="B33" s="1635" t="s">
        <v>865</v>
      </c>
      <c r="C33" s="1636">
        <v>1481.97678</v>
      </c>
      <c r="D33" s="1637">
        <v>769.50646000000006</v>
      </c>
      <c r="E33" s="1637">
        <v>4256.6804400000001</v>
      </c>
      <c r="F33" s="1637">
        <v>658.39364</v>
      </c>
      <c r="G33" s="1637">
        <v>1882.0055500000001</v>
      </c>
      <c r="H33" s="1637">
        <v>1720.0643799999998</v>
      </c>
      <c r="I33" s="1637">
        <v>614.80688999999995</v>
      </c>
      <c r="J33" s="1637">
        <v>417.83627000000001</v>
      </c>
      <c r="K33" s="1637">
        <v>635.21852999999999</v>
      </c>
      <c r="L33" s="1637">
        <v>285.98982999999998</v>
      </c>
      <c r="M33" s="1637">
        <v>1.67946</v>
      </c>
      <c r="N33" s="1637">
        <v>0</v>
      </c>
      <c r="O33" s="1638">
        <v>0</v>
      </c>
      <c r="Q33" s="1639"/>
      <c r="R33" s="1639"/>
      <c r="S33" s="1639"/>
      <c r="T33" s="1639"/>
      <c r="U33" s="1639"/>
      <c r="V33" s="1639"/>
      <c r="W33" s="1639"/>
      <c r="X33" s="1639"/>
      <c r="Y33" s="1639"/>
      <c r="Z33" s="1639"/>
      <c r="AA33" s="1639"/>
      <c r="AB33" s="1639"/>
      <c r="AC33" s="1639"/>
      <c r="AD33" s="1639"/>
      <c r="AE33" s="1639"/>
      <c r="AF33" s="1640"/>
      <c r="AG33" s="1640"/>
      <c r="AH33" s="1640"/>
      <c r="AI33" s="1640"/>
      <c r="AJ33" s="1640"/>
      <c r="AK33" s="1640"/>
      <c r="AL33" s="1640"/>
      <c r="AM33" s="1640"/>
      <c r="AN33" s="1640"/>
      <c r="AO33" s="1640"/>
      <c r="AP33" s="1640"/>
      <c r="AQ33" s="1640"/>
      <c r="AR33" s="1640"/>
      <c r="AS33" s="1640"/>
      <c r="AT33" s="1640"/>
      <c r="AU33" s="1640"/>
      <c r="AV33" s="1640"/>
      <c r="AW33" s="1640"/>
    </row>
    <row r="34" spans="1:49">
      <c r="A34" s="1630" t="s">
        <v>866</v>
      </c>
      <c r="B34" s="1635" t="s">
        <v>843</v>
      </c>
      <c r="C34" s="1636">
        <v>2691.9624000000003</v>
      </c>
      <c r="D34" s="1637">
        <v>829.98395000000005</v>
      </c>
      <c r="E34" s="1637">
        <v>3722.3422800000003</v>
      </c>
      <c r="F34" s="1637">
        <v>2002.8638100000001</v>
      </c>
      <c r="G34" s="1637">
        <v>1775.0029999999999</v>
      </c>
      <c r="H34" s="1637">
        <v>1906.0700099999999</v>
      </c>
      <c r="I34" s="1637">
        <v>1631.7070100000001</v>
      </c>
      <c r="J34" s="1637">
        <v>735.11413000000005</v>
      </c>
      <c r="K34" s="1637">
        <v>1142.2179199999998</v>
      </c>
      <c r="L34" s="1637">
        <v>763.69272999999998</v>
      </c>
      <c r="M34" s="1637">
        <v>265.74960999999996</v>
      </c>
      <c r="N34" s="1637">
        <v>79.805720000000008</v>
      </c>
      <c r="O34" s="1638">
        <v>11.122</v>
      </c>
      <c r="Q34" s="1639"/>
      <c r="R34" s="1639"/>
      <c r="S34" s="1639"/>
      <c r="T34" s="1639"/>
      <c r="U34" s="1639"/>
      <c r="V34" s="1639"/>
      <c r="W34" s="1639"/>
      <c r="X34" s="1639"/>
      <c r="Y34" s="1639"/>
      <c r="Z34" s="1639"/>
      <c r="AA34" s="1639"/>
      <c r="AB34" s="1639"/>
      <c r="AC34" s="1639"/>
      <c r="AD34" s="1639"/>
      <c r="AE34" s="1639"/>
      <c r="AF34" s="1640"/>
      <c r="AG34" s="1640"/>
      <c r="AH34" s="1640"/>
      <c r="AI34" s="1640"/>
      <c r="AJ34" s="1640"/>
      <c r="AK34" s="1640"/>
      <c r="AL34" s="1640"/>
      <c r="AM34" s="1640"/>
      <c r="AN34" s="1640"/>
      <c r="AO34" s="1640"/>
      <c r="AP34" s="1640"/>
      <c r="AQ34" s="1640"/>
      <c r="AR34" s="1640"/>
      <c r="AS34" s="1640"/>
      <c r="AT34" s="1640"/>
      <c r="AU34" s="1640"/>
      <c r="AV34" s="1640"/>
      <c r="AW34" s="1640"/>
    </row>
    <row r="35" spans="1:49">
      <c r="A35" s="1630" t="s">
        <v>867</v>
      </c>
      <c r="B35" s="1635" t="s">
        <v>868</v>
      </c>
      <c r="C35" s="1636">
        <v>0</v>
      </c>
      <c r="D35" s="1637">
        <v>0</v>
      </c>
      <c r="E35" s="1637">
        <v>0</v>
      </c>
      <c r="F35" s="1637">
        <v>0</v>
      </c>
      <c r="G35" s="1637">
        <v>0</v>
      </c>
      <c r="H35" s="1637">
        <v>0</v>
      </c>
      <c r="I35" s="1637">
        <v>0</v>
      </c>
      <c r="J35" s="1637">
        <v>0</v>
      </c>
      <c r="K35" s="1637">
        <v>0</v>
      </c>
      <c r="L35" s="1637">
        <v>0</v>
      </c>
      <c r="M35" s="1637">
        <v>0</v>
      </c>
      <c r="N35" s="1637">
        <v>0</v>
      </c>
      <c r="O35" s="1638">
        <v>0</v>
      </c>
      <c r="Q35" s="1639"/>
      <c r="R35" s="1639"/>
      <c r="S35" s="1639"/>
      <c r="T35" s="1639"/>
      <c r="U35" s="1639"/>
      <c r="V35" s="1639"/>
      <c r="W35" s="1639"/>
      <c r="X35" s="1639"/>
      <c r="Y35" s="1639"/>
      <c r="Z35" s="1639"/>
      <c r="AA35" s="1639"/>
      <c r="AB35" s="1639"/>
      <c r="AC35" s="1639"/>
      <c r="AD35" s="1639"/>
      <c r="AE35" s="1639"/>
      <c r="AF35" s="1640"/>
      <c r="AG35" s="1640"/>
      <c r="AH35" s="1640"/>
      <c r="AI35" s="1640"/>
      <c r="AJ35" s="1640"/>
      <c r="AK35" s="1640"/>
      <c r="AL35" s="1640"/>
      <c r="AM35" s="1640"/>
      <c r="AN35" s="1640"/>
      <c r="AO35" s="1640"/>
      <c r="AP35" s="1640"/>
      <c r="AQ35" s="1640"/>
      <c r="AR35" s="1640"/>
      <c r="AS35" s="1640"/>
      <c r="AT35" s="1640"/>
      <c r="AU35" s="1640"/>
      <c r="AV35" s="1640"/>
      <c r="AW35" s="1640"/>
    </row>
    <row r="36" spans="1:49">
      <c r="A36" s="1630" t="s">
        <v>869</v>
      </c>
      <c r="B36" s="1635" t="s">
        <v>870</v>
      </c>
      <c r="C36" s="1636">
        <v>0</v>
      </c>
      <c r="D36" s="1637">
        <v>307.428</v>
      </c>
      <c r="E36" s="1637">
        <v>1844.568</v>
      </c>
      <c r="F36" s="1637">
        <v>0</v>
      </c>
      <c r="G36" s="1637">
        <v>0</v>
      </c>
      <c r="H36" s="1637">
        <v>0</v>
      </c>
      <c r="I36" s="1637">
        <v>307.428</v>
      </c>
      <c r="J36" s="1637">
        <v>1129.8656000000001</v>
      </c>
      <c r="K36" s="1637">
        <v>1291.1988000000001</v>
      </c>
      <c r="L36" s="1637">
        <v>1229.712</v>
      </c>
      <c r="M36" s="1637">
        <v>0</v>
      </c>
      <c r="N36" s="1637">
        <v>0</v>
      </c>
      <c r="O36" s="1638">
        <v>0</v>
      </c>
      <c r="Q36" s="1639"/>
      <c r="R36" s="1639"/>
      <c r="S36" s="1639"/>
      <c r="T36" s="1639"/>
      <c r="U36" s="1639"/>
      <c r="V36" s="1639"/>
      <c r="W36" s="1639"/>
      <c r="X36" s="1639"/>
      <c r="Y36" s="1639"/>
      <c r="Z36" s="1639"/>
      <c r="AA36" s="1639"/>
      <c r="AB36" s="1639"/>
      <c r="AC36" s="1639"/>
      <c r="AD36" s="1639"/>
      <c r="AE36" s="1639"/>
      <c r="AF36" s="1640"/>
      <c r="AG36" s="1640"/>
      <c r="AH36" s="1640"/>
      <c r="AI36" s="1640"/>
      <c r="AJ36" s="1640"/>
      <c r="AK36" s="1640"/>
      <c r="AL36" s="1640"/>
      <c r="AM36" s="1640"/>
      <c r="AN36" s="1640"/>
      <c r="AO36" s="1640"/>
      <c r="AP36" s="1640"/>
      <c r="AQ36" s="1640"/>
      <c r="AR36" s="1640"/>
      <c r="AS36" s="1640"/>
      <c r="AT36" s="1640"/>
      <c r="AU36" s="1640"/>
      <c r="AV36" s="1640"/>
      <c r="AW36" s="1640"/>
    </row>
    <row r="37" spans="1:49">
      <c r="A37" s="1630" t="s">
        <v>871</v>
      </c>
      <c r="B37" s="1635" t="s">
        <v>872</v>
      </c>
      <c r="C37" s="1636">
        <v>0</v>
      </c>
      <c r="D37" s="1637">
        <v>0</v>
      </c>
      <c r="E37" s="1637">
        <v>0</v>
      </c>
      <c r="F37" s="1637">
        <v>0</v>
      </c>
      <c r="G37" s="1637">
        <v>0</v>
      </c>
      <c r="H37" s="1637">
        <v>0</v>
      </c>
      <c r="I37" s="1637">
        <v>0</v>
      </c>
      <c r="J37" s="1637">
        <v>0</v>
      </c>
      <c r="K37" s="1637">
        <v>0</v>
      </c>
      <c r="L37" s="1637">
        <v>0</v>
      </c>
      <c r="M37" s="1637">
        <v>0</v>
      </c>
      <c r="N37" s="1637">
        <v>0</v>
      </c>
      <c r="O37" s="1638">
        <v>0</v>
      </c>
      <c r="Q37" s="1639"/>
      <c r="R37" s="1639"/>
      <c r="S37" s="1639"/>
      <c r="T37" s="1639"/>
      <c r="U37" s="1639"/>
      <c r="V37" s="1639"/>
      <c r="W37" s="1639"/>
      <c r="X37" s="1639"/>
      <c r="Y37" s="1639"/>
      <c r="Z37" s="1639"/>
      <c r="AA37" s="1639"/>
      <c r="AB37" s="1639"/>
      <c r="AC37" s="1639"/>
      <c r="AD37" s="1639"/>
      <c r="AE37" s="1639"/>
      <c r="AF37" s="1640"/>
      <c r="AG37" s="1640"/>
      <c r="AH37" s="1640"/>
      <c r="AI37" s="1640"/>
      <c r="AJ37" s="1640"/>
      <c r="AK37" s="1640"/>
      <c r="AL37" s="1640"/>
      <c r="AM37" s="1640"/>
      <c r="AN37" s="1640"/>
      <c r="AO37" s="1640"/>
      <c r="AP37" s="1640"/>
      <c r="AQ37" s="1640"/>
      <c r="AR37" s="1640"/>
      <c r="AS37" s="1640"/>
      <c r="AT37" s="1640"/>
      <c r="AU37" s="1640"/>
      <c r="AV37" s="1640"/>
      <c r="AW37" s="1640"/>
    </row>
    <row r="38" spans="1:49">
      <c r="A38" s="1630" t="s">
        <v>823</v>
      </c>
      <c r="B38" s="1635" t="s">
        <v>873</v>
      </c>
      <c r="C38" s="1643">
        <v>112008.43137000001</v>
      </c>
      <c r="D38" s="1644">
        <v>35100.874920000002</v>
      </c>
      <c r="E38" s="1644">
        <v>60739.217700000001</v>
      </c>
      <c r="F38" s="1644">
        <v>48186.006680000006</v>
      </c>
      <c r="G38" s="1644">
        <v>34644.223489999997</v>
      </c>
      <c r="H38" s="1644">
        <v>14552.886390000001</v>
      </c>
      <c r="I38" s="1644">
        <v>4454.858940000001</v>
      </c>
      <c r="J38" s="1644">
        <v>4173.8993300000011</v>
      </c>
      <c r="K38" s="1644">
        <v>3163.0499200000004</v>
      </c>
      <c r="L38" s="1644">
        <v>2440.2244300000002</v>
      </c>
      <c r="M38" s="1644">
        <v>290.45904000000002</v>
      </c>
      <c r="N38" s="1644">
        <v>85.554000000000002</v>
      </c>
      <c r="O38" s="1645">
        <v>12.030250000000001</v>
      </c>
      <c r="Q38" s="1639"/>
      <c r="R38" s="1639"/>
      <c r="S38" s="1639"/>
      <c r="T38" s="1639"/>
      <c r="U38" s="1639"/>
      <c r="V38" s="1639"/>
      <c r="W38" s="1639"/>
      <c r="X38" s="1639"/>
      <c r="Y38" s="1639"/>
      <c r="Z38" s="1639"/>
      <c r="AA38" s="1639"/>
      <c r="AB38" s="1639"/>
      <c r="AC38" s="1639"/>
      <c r="AD38" s="1639"/>
      <c r="AE38" s="1639"/>
      <c r="AF38" s="1640"/>
      <c r="AG38" s="1640"/>
      <c r="AH38" s="1640"/>
      <c r="AI38" s="1640"/>
      <c r="AJ38" s="1640"/>
      <c r="AK38" s="1640"/>
      <c r="AL38" s="1640"/>
      <c r="AM38" s="1640"/>
      <c r="AN38" s="1640"/>
      <c r="AO38" s="1640"/>
      <c r="AP38" s="1640"/>
      <c r="AQ38" s="1640"/>
      <c r="AR38" s="1640"/>
      <c r="AS38" s="1640"/>
      <c r="AT38" s="1640"/>
      <c r="AU38" s="1640"/>
      <c r="AV38" s="1640"/>
      <c r="AW38" s="1640"/>
    </row>
    <row r="39" spans="1:49">
      <c r="A39" s="1650" t="s">
        <v>823</v>
      </c>
      <c r="B39" s="1651" t="s">
        <v>874</v>
      </c>
      <c r="C39" s="1652">
        <v>50410.293550000009</v>
      </c>
      <c r="D39" s="1653">
        <v>-5780.6410300000007</v>
      </c>
      <c r="E39" s="1653">
        <v>15961.777609999996</v>
      </c>
      <c r="F39" s="1653">
        <v>24580.592169999996</v>
      </c>
      <c r="G39" s="1653">
        <v>13984.186269999998</v>
      </c>
      <c r="H39" s="1653">
        <v>2141.5124300000011</v>
      </c>
      <c r="I39" s="1653">
        <v>13436.801049999998</v>
      </c>
      <c r="J39" s="1653">
        <v>9470.004640000001</v>
      </c>
      <c r="K39" s="1653">
        <v>9450.4432500000003</v>
      </c>
      <c r="L39" s="1653">
        <v>1696.0960700000001</v>
      </c>
      <c r="M39" s="1653">
        <v>1732.9895299999998</v>
      </c>
      <c r="N39" s="1653">
        <v>285.78514000000001</v>
      </c>
      <c r="O39" s="1654">
        <v>26.1296</v>
      </c>
      <c r="Q39" s="1639"/>
      <c r="R39" s="1639"/>
      <c r="S39" s="1639"/>
      <c r="T39" s="1639"/>
      <c r="U39" s="1639"/>
      <c r="V39" s="1639"/>
      <c r="W39" s="1639"/>
      <c r="X39" s="1639"/>
      <c r="Y39" s="1639"/>
      <c r="Z39" s="1639"/>
      <c r="AA39" s="1639"/>
      <c r="AB39" s="1639"/>
      <c r="AC39" s="1639"/>
      <c r="AD39" s="1639"/>
      <c r="AE39" s="1639"/>
      <c r="AF39" s="1640"/>
      <c r="AG39" s="1640"/>
      <c r="AH39" s="1640"/>
      <c r="AI39" s="1640"/>
      <c r="AJ39" s="1640"/>
      <c r="AK39" s="1640"/>
      <c r="AL39" s="1640"/>
      <c r="AM39" s="1640"/>
      <c r="AN39" s="1640"/>
      <c r="AO39" s="1640"/>
      <c r="AP39" s="1640"/>
      <c r="AQ39" s="1640"/>
      <c r="AR39" s="1640"/>
      <c r="AS39" s="1640"/>
      <c r="AT39" s="1640"/>
      <c r="AU39" s="1640"/>
      <c r="AV39" s="1640"/>
      <c r="AW39" s="1640"/>
    </row>
    <row r="40" spans="1:49">
      <c r="A40" s="1630" t="s">
        <v>823</v>
      </c>
      <c r="B40" s="1631" t="s">
        <v>875</v>
      </c>
      <c r="C40" s="1655">
        <v>0</v>
      </c>
      <c r="D40" s="1656">
        <v>0</v>
      </c>
      <c r="E40" s="1656">
        <v>0</v>
      </c>
      <c r="F40" s="1656">
        <v>0</v>
      </c>
      <c r="G40" s="1656">
        <v>0</v>
      </c>
      <c r="H40" s="1656">
        <v>0</v>
      </c>
      <c r="I40" s="1656">
        <v>0</v>
      </c>
      <c r="J40" s="1656">
        <v>0</v>
      </c>
      <c r="K40" s="1656">
        <v>0</v>
      </c>
      <c r="L40" s="1656">
        <v>0</v>
      </c>
      <c r="M40" s="1656">
        <v>0</v>
      </c>
      <c r="N40" s="1656">
        <v>0</v>
      </c>
      <c r="O40" s="1657">
        <v>0</v>
      </c>
      <c r="Q40" s="1639"/>
      <c r="R40" s="1639"/>
      <c r="S40" s="1639"/>
      <c r="T40" s="1639"/>
      <c r="U40" s="1639"/>
      <c r="V40" s="1639"/>
      <c r="W40" s="1639"/>
      <c r="X40" s="1639"/>
      <c r="Y40" s="1639"/>
      <c r="Z40" s="1639"/>
      <c r="AA40" s="1639"/>
      <c r="AB40" s="1639"/>
      <c r="AC40" s="1639"/>
      <c r="AD40" s="1639"/>
      <c r="AE40" s="1639"/>
      <c r="AF40" s="1640"/>
      <c r="AG40" s="1640"/>
      <c r="AH40" s="1640"/>
      <c r="AI40" s="1640"/>
      <c r="AJ40" s="1640"/>
      <c r="AK40" s="1640"/>
      <c r="AL40" s="1640"/>
      <c r="AM40" s="1640"/>
      <c r="AN40" s="1640"/>
      <c r="AO40" s="1640"/>
      <c r="AP40" s="1640"/>
      <c r="AQ40" s="1640"/>
      <c r="AR40" s="1640"/>
      <c r="AS40" s="1640"/>
      <c r="AT40" s="1640"/>
      <c r="AU40" s="1640"/>
      <c r="AV40" s="1640"/>
      <c r="AW40" s="1640"/>
    </row>
    <row r="41" spans="1:49">
      <c r="A41" s="1630" t="s">
        <v>823</v>
      </c>
      <c r="B41" s="1635" t="s">
        <v>21</v>
      </c>
      <c r="C41" s="1632">
        <v>0</v>
      </c>
      <c r="D41" s="1633">
        <v>0</v>
      </c>
      <c r="E41" s="1633">
        <v>0</v>
      </c>
      <c r="F41" s="1633">
        <v>0</v>
      </c>
      <c r="G41" s="1633">
        <v>0</v>
      </c>
      <c r="H41" s="1633">
        <v>0</v>
      </c>
      <c r="I41" s="1633">
        <v>0</v>
      </c>
      <c r="J41" s="1633">
        <v>0</v>
      </c>
      <c r="K41" s="1633">
        <v>0</v>
      </c>
      <c r="L41" s="1633">
        <v>0</v>
      </c>
      <c r="M41" s="1633">
        <v>0</v>
      </c>
      <c r="N41" s="1633">
        <v>0</v>
      </c>
      <c r="O41" s="1634">
        <v>0</v>
      </c>
      <c r="Q41" s="1639"/>
      <c r="R41" s="1639"/>
      <c r="S41" s="1639"/>
      <c r="T41" s="1639"/>
      <c r="U41" s="1639"/>
      <c r="V41" s="1639"/>
      <c r="W41" s="1639"/>
      <c r="X41" s="1639"/>
      <c r="Y41" s="1639"/>
      <c r="Z41" s="1639"/>
      <c r="AA41" s="1639"/>
      <c r="AB41" s="1639"/>
      <c r="AC41" s="1639"/>
      <c r="AD41" s="1639"/>
      <c r="AE41" s="1639"/>
      <c r="AF41" s="1640"/>
      <c r="AG41" s="1640"/>
      <c r="AH41" s="1640"/>
      <c r="AI41" s="1640"/>
      <c r="AJ41" s="1640"/>
      <c r="AK41" s="1640"/>
      <c r="AL41" s="1640"/>
      <c r="AM41" s="1640"/>
      <c r="AN41" s="1640"/>
      <c r="AO41" s="1640"/>
      <c r="AP41" s="1640"/>
      <c r="AQ41" s="1640"/>
      <c r="AR41" s="1640"/>
      <c r="AS41" s="1640"/>
      <c r="AT41" s="1640"/>
      <c r="AU41" s="1640"/>
      <c r="AV41" s="1640"/>
      <c r="AW41" s="1640"/>
    </row>
    <row r="42" spans="1:49">
      <c r="A42" s="1630" t="s">
        <v>876</v>
      </c>
      <c r="B42" s="1635" t="s">
        <v>877</v>
      </c>
      <c r="C42" s="1636">
        <v>1422.7516499999999</v>
      </c>
      <c r="D42" s="1637">
        <v>0</v>
      </c>
      <c r="E42" s="1637">
        <v>0</v>
      </c>
      <c r="F42" s="1637">
        <v>0</v>
      </c>
      <c r="G42" s="1637">
        <v>0</v>
      </c>
      <c r="H42" s="1637">
        <v>0</v>
      </c>
      <c r="I42" s="1637">
        <v>0</v>
      </c>
      <c r="J42" s="1637">
        <v>0</v>
      </c>
      <c r="K42" s="1637">
        <v>0</v>
      </c>
      <c r="L42" s="1637">
        <v>0</v>
      </c>
      <c r="M42" s="1637">
        <v>0</v>
      </c>
      <c r="N42" s="1637">
        <v>0</v>
      </c>
      <c r="O42" s="1638">
        <v>0</v>
      </c>
      <c r="Q42" s="1639"/>
      <c r="R42" s="1639"/>
      <c r="S42" s="1639"/>
      <c r="T42" s="1639"/>
      <c r="U42" s="1639"/>
      <c r="V42" s="1639"/>
      <c r="W42" s="1639"/>
      <c r="X42" s="1639"/>
      <c r="Y42" s="1639"/>
      <c r="Z42" s="1639"/>
      <c r="AA42" s="1639"/>
      <c r="AB42" s="1639"/>
      <c r="AC42" s="1639"/>
      <c r="AD42" s="1639"/>
      <c r="AE42" s="1639"/>
      <c r="AF42" s="1640"/>
      <c r="AG42" s="1640"/>
      <c r="AH42" s="1640"/>
      <c r="AI42" s="1640"/>
      <c r="AJ42" s="1640"/>
      <c r="AK42" s="1640"/>
      <c r="AL42" s="1640"/>
      <c r="AM42" s="1640"/>
      <c r="AN42" s="1640"/>
      <c r="AO42" s="1640"/>
      <c r="AP42" s="1640"/>
      <c r="AQ42" s="1640"/>
      <c r="AR42" s="1640"/>
      <c r="AS42" s="1640"/>
      <c r="AT42" s="1640"/>
      <c r="AU42" s="1640"/>
      <c r="AV42" s="1640"/>
      <c r="AW42" s="1640"/>
    </row>
    <row r="43" spans="1:49">
      <c r="A43" s="1630" t="s">
        <v>878</v>
      </c>
      <c r="B43" s="1635" t="s">
        <v>879</v>
      </c>
      <c r="C43" s="1636">
        <v>0</v>
      </c>
      <c r="D43" s="1637">
        <v>0</v>
      </c>
      <c r="E43" s="1637">
        <v>0</v>
      </c>
      <c r="F43" s="1637">
        <v>0</v>
      </c>
      <c r="G43" s="1637">
        <v>0</v>
      </c>
      <c r="H43" s="1637">
        <v>0</v>
      </c>
      <c r="I43" s="1637">
        <v>0</v>
      </c>
      <c r="J43" s="1637">
        <v>0</v>
      </c>
      <c r="K43" s="1637">
        <v>0</v>
      </c>
      <c r="L43" s="1637">
        <v>0</v>
      </c>
      <c r="M43" s="1637">
        <v>0</v>
      </c>
      <c r="N43" s="1637">
        <v>0</v>
      </c>
      <c r="O43" s="1638">
        <v>0</v>
      </c>
      <c r="Q43" s="1639"/>
      <c r="R43" s="1639"/>
      <c r="S43" s="1639"/>
      <c r="T43" s="1639"/>
      <c r="U43" s="1639"/>
      <c r="V43" s="1639"/>
      <c r="W43" s="1639"/>
      <c r="X43" s="1639"/>
      <c r="Y43" s="1639"/>
      <c r="Z43" s="1639"/>
      <c r="AA43" s="1639"/>
      <c r="AB43" s="1639"/>
      <c r="AC43" s="1639"/>
      <c r="AD43" s="1639"/>
      <c r="AE43" s="1639"/>
      <c r="AF43" s="1640"/>
      <c r="AG43" s="1640"/>
      <c r="AH43" s="1640"/>
      <c r="AI43" s="1640"/>
      <c r="AJ43" s="1640"/>
      <c r="AK43" s="1640"/>
      <c r="AL43" s="1640"/>
      <c r="AM43" s="1640"/>
      <c r="AN43" s="1640"/>
      <c r="AO43" s="1640"/>
      <c r="AP43" s="1640"/>
      <c r="AQ43" s="1640"/>
      <c r="AR43" s="1640"/>
      <c r="AS43" s="1640"/>
      <c r="AT43" s="1640"/>
      <c r="AU43" s="1640"/>
      <c r="AV43" s="1640"/>
      <c r="AW43" s="1640"/>
    </row>
    <row r="44" spans="1:49">
      <c r="A44" s="1630" t="s">
        <v>823</v>
      </c>
      <c r="B44" s="1635" t="s">
        <v>880</v>
      </c>
      <c r="C44" s="1643">
        <v>1422.7516499999999</v>
      </c>
      <c r="D44" s="1644">
        <v>0</v>
      </c>
      <c r="E44" s="1644">
        <v>0</v>
      </c>
      <c r="F44" s="1644">
        <v>0</v>
      </c>
      <c r="G44" s="1644">
        <v>0</v>
      </c>
      <c r="H44" s="1644">
        <v>0</v>
      </c>
      <c r="I44" s="1644">
        <v>0</v>
      </c>
      <c r="J44" s="1644">
        <v>0</v>
      </c>
      <c r="K44" s="1644">
        <v>0</v>
      </c>
      <c r="L44" s="1644">
        <v>0</v>
      </c>
      <c r="M44" s="1644">
        <v>0</v>
      </c>
      <c r="N44" s="1644">
        <v>0</v>
      </c>
      <c r="O44" s="1645">
        <v>0</v>
      </c>
      <c r="Q44" s="1639"/>
      <c r="R44" s="1639"/>
      <c r="S44" s="1639"/>
      <c r="T44" s="1639"/>
      <c r="U44" s="1639"/>
      <c r="V44" s="1639"/>
      <c r="W44" s="1639"/>
      <c r="X44" s="1639"/>
      <c r="Y44" s="1639"/>
      <c r="Z44" s="1639"/>
      <c r="AA44" s="1639"/>
      <c r="AB44" s="1639"/>
      <c r="AC44" s="1639"/>
      <c r="AD44" s="1639"/>
      <c r="AE44" s="1639"/>
      <c r="AF44" s="1640"/>
      <c r="AG44" s="1640"/>
      <c r="AH44" s="1640"/>
      <c r="AI44" s="1640"/>
      <c r="AJ44" s="1640"/>
      <c r="AK44" s="1640"/>
      <c r="AL44" s="1640"/>
      <c r="AM44" s="1640"/>
      <c r="AN44" s="1640"/>
      <c r="AO44" s="1640"/>
      <c r="AP44" s="1640"/>
      <c r="AQ44" s="1640"/>
      <c r="AR44" s="1640"/>
      <c r="AS44" s="1640"/>
      <c r="AT44" s="1640"/>
      <c r="AU44" s="1640"/>
      <c r="AV44" s="1640"/>
      <c r="AW44" s="1640"/>
    </row>
    <row r="45" spans="1:49">
      <c r="A45" s="1630" t="s">
        <v>823</v>
      </c>
      <c r="B45" s="1635" t="s">
        <v>22</v>
      </c>
      <c r="C45" s="1643">
        <v>0</v>
      </c>
      <c r="D45" s="1644">
        <v>0</v>
      </c>
      <c r="E45" s="1644">
        <v>0</v>
      </c>
      <c r="F45" s="1644">
        <v>0</v>
      </c>
      <c r="G45" s="1644">
        <v>0</v>
      </c>
      <c r="H45" s="1644">
        <v>0</v>
      </c>
      <c r="I45" s="1644">
        <v>0</v>
      </c>
      <c r="J45" s="1644">
        <v>0</v>
      </c>
      <c r="K45" s="1644">
        <v>0</v>
      </c>
      <c r="L45" s="1644">
        <v>0</v>
      </c>
      <c r="M45" s="1644">
        <v>0</v>
      </c>
      <c r="N45" s="1644">
        <v>0</v>
      </c>
      <c r="O45" s="1645">
        <v>0</v>
      </c>
      <c r="Q45" s="1639"/>
      <c r="R45" s="1639"/>
      <c r="S45" s="1639"/>
      <c r="T45" s="1639"/>
      <c r="U45" s="1639"/>
      <c r="V45" s="1639"/>
      <c r="W45" s="1639"/>
      <c r="X45" s="1639"/>
      <c r="Y45" s="1639"/>
      <c r="Z45" s="1639"/>
      <c r="AA45" s="1639"/>
      <c r="AB45" s="1639"/>
      <c r="AC45" s="1639"/>
      <c r="AD45" s="1639"/>
      <c r="AE45" s="1639"/>
      <c r="AF45" s="1640"/>
      <c r="AG45" s="1640"/>
      <c r="AH45" s="1640"/>
      <c r="AI45" s="1640"/>
      <c r="AJ45" s="1640"/>
      <c r="AK45" s="1640"/>
      <c r="AL45" s="1640"/>
      <c r="AM45" s="1640"/>
      <c r="AN45" s="1640"/>
      <c r="AO45" s="1640"/>
      <c r="AP45" s="1640"/>
      <c r="AQ45" s="1640"/>
      <c r="AR45" s="1640"/>
      <c r="AS45" s="1640"/>
      <c r="AT45" s="1640"/>
      <c r="AU45" s="1640"/>
      <c r="AV45" s="1640"/>
      <c r="AW45" s="1640"/>
    </row>
    <row r="46" spans="1:49">
      <c r="A46" s="1630" t="s">
        <v>881</v>
      </c>
      <c r="B46" s="1635" t="s">
        <v>877</v>
      </c>
      <c r="C46" s="1636">
        <v>1423.22641</v>
      </c>
      <c r="D46" s="1637">
        <v>0</v>
      </c>
      <c r="E46" s="1637">
        <v>0</v>
      </c>
      <c r="F46" s="1637">
        <v>0</v>
      </c>
      <c r="G46" s="1637">
        <v>0</v>
      </c>
      <c r="H46" s="1637">
        <v>0</v>
      </c>
      <c r="I46" s="1637">
        <v>0</v>
      </c>
      <c r="J46" s="1637">
        <v>0</v>
      </c>
      <c r="K46" s="1637">
        <v>0</v>
      </c>
      <c r="L46" s="1637">
        <v>0</v>
      </c>
      <c r="M46" s="1637">
        <v>0</v>
      </c>
      <c r="N46" s="1637">
        <v>0</v>
      </c>
      <c r="O46" s="1638">
        <v>0</v>
      </c>
      <c r="Q46" s="1639"/>
      <c r="R46" s="1639"/>
      <c r="S46" s="1639"/>
      <c r="T46" s="1639"/>
      <c r="U46" s="1639"/>
      <c r="V46" s="1639"/>
      <c r="W46" s="1639"/>
      <c r="X46" s="1639"/>
      <c r="Y46" s="1639"/>
      <c r="Z46" s="1639"/>
      <c r="AA46" s="1639"/>
      <c r="AB46" s="1639"/>
      <c r="AC46" s="1639"/>
      <c r="AD46" s="1639"/>
      <c r="AE46" s="1639"/>
      <c r="AF46" s="1640"/>
      <c r="AG46" s="1640"/>
      <c r="AH46" s="1640"/>
      <c r="AI46" s="1640"/>
      <c r="AJ46" s="1640"/>
      <c r="AK46" s="1640"/>
      <c r="AL46" s="1640"/>
      <c r="AM46" s="1640"/>
      <c r="AN46" s="1640"/>
      <c r="AO46" s="1640"/>
      <c r="AP46" s="1640"/>
      <c r="AQ46" s="1640"/>
      <c r="AR46" s="1640"/>
      <c r="AS46" s="1640"/>
      <c r="AT46" s="1640"/>
      <c r="AU46" s="1640"/>
      <c r="AV46" s="1640"/>
      <c r="AW46" s="1640"/>
    </row>
    <row r="47" spans="1:49">
      <c r="A47" s="1630" t="s">
        <v>882</v>
      </c>
      <c r="B47" s="1635" t="s">
        <v>879</v>
      </c>
      <c r="C47" s="1636">
        <v>0</v>
      </c>
      <c r="D47" s="1637">
        <v>0</v>
      </c>
      <c r="E47" s="1637">
        <v>0</v>
      </c>
      <c r="F47" s="1637">
        <v>0</v>
      </c>
      <c r="G47" s="1637">
        <v>0</v>
      </c>
      <c r="H47" s="1637">
        <v>0</v>
      </c>
      <c r="I47" s="1637">
        <v>0</v>
      </c>
      <c r="J47" s="1637">
        <v>0</v>
      </c>
      <c r="K47" s="1637">
        <v>0</v>
      </c>
      <c r="L47" s="1637">
        <v>0</v>
      </c>
      <c r="M47" s="1637">
        <v>0</v>
      </c>
      <c r="N47" s="1637">
        <v>0</v>
      </c>
      <c r="O47" s="1638">
        <v>0</v>
      </c>
      <c r="Q47" s="1639"/>
      <c r="R47" s="1639"/>
      <c r="S47" s="1639"/>
      <c r="T47" s="1639"/>
      <c r="U47" s="1639"/>
      <c r="V47" s="1639"/>
      <c r="W47" s="1639"/>
      <c r="X47" s="1639"/>
      <c r="Y47" s="1639"/>
      <c r="Z47" s="1639"/>
      <c r="AA47" s="1639"/>
      <c r="AB47" s="1639"/>
      <c r="AC47" s="1639"/>
      <c r="AD47" s="1639"/>
      <c r="AE47" s="1639"/>
      <c r="AF47" s="1640"/>
      <c r="AG47" s="1640"/>
      <c r="AH47" s="1640"/>
      <c r="AI47" s="1640"/>
      <c r="AJ47" s="1640"/>
      <c r="AK47" s="1640"/>
      <c r="AL47" s="1640"/>
      <c r="AM47" s="1640"/>
      <c r="AN47" s="1640"/>
      <c r="AO47" s="1640"/>
      <c r="AP47" s="1640"/>
      <c r="AQ47" s="1640"/>
      <c r="AR47" s="1640"/>
      <c r="AS47" s="1640"/>
      <c r="AT47" s="1640"/>
      <c r="AU47" s="1640"/>
      <c r="AV47" s="1640"/>
      <c r="AW47" s="1640"/>
    </row>
    <row r="48" spans="1:49">
      <c r="A48" s="1630" t="s">
        <v>823</v>
      </c>
      <c r="B48" s="1635" t="s">
        <v>883</v>
      </c>
      <c r="C48" s="1643">
        <v>1423.22641</v>
      </c>
      <c r="D48" s="1644">
        <v>0</v>
      </c>
      <c r="E48" s="1644">
        <v>0</v>
      </c>
      <c r="F48" s="1644">
        <v>0</v>
      </c>
      <c r="G48" s="1644">
        <v>0</v>
      </c>
      <c r="H48" s="1644">
        <v>0</v>
      </c>
      <c r="I48" s="1644">
        <v>0</v>
      </c>
      <c r="J48" s="1644">
        <v>0</v>
      </c>
      <c r="K48" s="1644">
        <v>0</v>
      </c>
      <c r="L48" s="1644">
        <v>0</v>
      </c>
      <c r="M48" s="1644">
        <v>0</v>
      </c>
      <c r="N48" s="1644">
        <v>0</v>
      </c>
      <c r="O48" s="1645">
        <v>0</v>
      </c>
      <c r="Q48" s="1639"/>
      <c r="R48" s="1639"/>
      <c r="S48" s="1639"/>
      <c r="T48" s="1639"/>
      <c r="U48" s="1639"/>
      <c r="V48" s="1639"/>
      <c r="W48" s="1639"/>
      <c r="X48" s="1639"/>
      <c r="Y48" s="1639"/>
      <c r="Z48" s="1639"/>
      <c r="AA48" s="1639"/>
      <c r="AB48" s="1639"/>
      <c r="AC48" s="1639"/>
      <c r="AD48" s="1639"/>
      <c r="AE48" s="1639"/>
      <c r="AF48" s="1640"/>
      <c r="AG48" s="1640"/>
      <c r="AH48" s="1640"/>
      <c r="AI48" s="1640"/>
      <c r="AJ48" s="1640"/>
      <c r="AK48" s="1640"/>
      <c r="AL48" s="1640"/>
      <c r="AM48" s="1640"/>
      <c r="AN48" s="1640"/>
      <c r="AO48" s="1640"/>
      <c r="AP48" s="1640"/>
      <c r="AQ48" s="1640"/>
      <c r="AR48" s="1640"/>
      <c r="AS48" s="1640"/>
      <c r="AT48" s="1640"/>
      <c r="AU48" s="1640"/>
      <c r="AV48" s="1640"/>
      <c r="AW48" s="1640"/>
    </row>
    <row r="49" spans="1:49">
      <c r="A49" s="1650" t="s">
        <v>823</v>
      </c>
      <c r="B49" s="1651" t="s">
        <v>884</v>
      </c>
      <c r="C49" s="1652">
        <v>-0.47476000000012575</v>
      </c>
      <c r="D49" s="1653">
        <v>0</v>
      </c>
      <c r="E49" s="1653">
        <v>0</v>
      </c>
      <c r="F49" s="1653">
        <v>0</v>
      </c>
      <c r="G49" s="1653">
        <v>0</v>
      </c>
      <c r="H49" s="1653">
        <v>0</v>
      </c>
      <c r="I49" s="1653">
        <v>0</v>
      </c>
      <c r="J49" s="1653">
        <v>0</v>
      </c>
      <c r="K49" s="1653">
        <v>0</v>
      </c>
      <c r="L49" s="1653">
        <v>0</v>
      </c>
      <c r="M49" s="1653">
        <v>0</v>
      </c>
      <c r="N49" s="1653">
        <v>0</v>
      </c>
      <c r="O49" s="1654">
        <v>0</v>
      </c>
      <c r="Q49" s="1639"/>
      <c r="R49" s="1639"/>
      <c r="S49" s="1639"/>
      <c r="T49" s="1639"/>
      <c r="U49" s="1639"/>
      <c r="V49" s="1639"/>
      <c r="W49" s="1639"/>
      <c r="X49" s="1639"/>
      <c r="Y49" s="1639"/>
      <c r="Z49" s="1639"/>
      <c r="AA49" s="1639"/>
      <c r="AB49" s="1639"/>
      <c r="AC49" s="1639"/>
      <c r="AD49" s="1639"/>
      <c r="AE49" s="1639"/>
      <c r="AF49" s="1640"/>
      <c r="AG49" s="1640"/>
      <c r="AH49" s="1640"/>
      <c r="AI49" s="1640"/>
      <c r="AJ49" s="1640"/>
      <c r="AK49" s="1640"/>
      <c r="AL49" s="1640"/>
      <c r="AM49" s="1640"/>
      <c r="AN49" s="1640"/>
      <c r="AO49" s="1640"/>
      <c r="AP49" s="1640"/>
      <c r="AQ49" s="1640"/>
      <c r="AR49" s="1640"/>
      <c r="AS49" s="1640"/>
      <c r="AT49" s="1640"/>
      <c r="AU49" s="1640"/>
      <c r="AV49" s="1640"/>
      <c r="AW49" s="1640"/>
    </row>
    <row r="50" spans="1:49">
      <c r="A50" s="1650" t="s">
        <v>823</v>
      </c>
      <c r="B50" s="1651" t="s">
        <v>885</v>
      </c>
      <c r="C50" s="1652">
        <v>50409.818790000012</v>
      </c>
      <c r="D50" s="1653">
        <v>-5780.6410300000007</v>
      </c>
      <c r="E50" s="1653">
        <v>15961.777609999996</v>
      </c>
      <c r="F50" s="1653">
        <v>24580.592169999996</v>
      </c>
      <c r="G50" s="1653">
        <v>13984.186269999998</v>
      </c>
      <c r="H50" s="1653">
        <v>2141.5124300000011</v>
      </c>
      <c r="I50" s="1653">
        <v>13436.801049999998</v>
      </c>
      <c r="J50" s="1653">
        <v>9470.004640000001</v>
      </c>
      <c r="K50" s="1653">
        <v>9450.4432500000003</v>
      </c>
      <c r="L50" s="1653">
        <v>1696.0960700000001</v>
      </c>
      <c r="M50" s="1653">
        <v>1732.9895299999998</v>
      </c>
      <c r="N50" s="1653">
        <v>285.78514000000001</v>
      </c>
      <c r="O50" s="1654">
        <v>26.1296</v>
      </c>
      <c r="Q50" s="1639"/>
      <c r="R50" s="1639"/>
      <c r="S50" s="1639"/>
      <c r="T50" s="1639"/>
      <c r="U50" s="1639"/>
      <c r="V50" s="1639"/>
      <c r="W50" s="1639"/>
      <c r="X50" s="1639"/>
      <c r="Y50" s="1639"/>
      <c r="Z50" s="1639"/>
      <c r="AA50" s="1639"/>
      <c r="AB50" s="1639"/>
      <c r="AC50" s="1639"/>
      <c r="AD50" s="1639"/>
      <c r="AE50" s="1639"/>
      <c r="AF50" s="1640"/>
      <c r="AG50" s="1640"/>
      <c r="AH50" s="1640"/>
      <c r="AI50" s="1640"/>
      <c r="AJ50" s="1640"/>
      <c r="AK50" s="1640"/>
      <c r="AL50" s="1640"/>
      <c r="AM50" s="1640"/>
      <c r="AN50" s="1640"/>
      <c r="AO50" s="1640"/>
      <c r="AP50" s="1640"/>
      <c r="AQ50" s="1640"/>
      <c r="AR50" s="1640"/>
      <c r="AS50" s="1640"/>
      <c r="AT50" s="1640"/>
      <c r="AU50" s="1640"/>
      <c r="AV50" s="1640"/>
      <c r="AW50" s="1640"/>
    </row>
    <row r="51" spans="1:49" ht="13.5" thickBot="1">
      <c r="A51" s="1630" t="s">
        <v>823</v>
      </c>
      <c r="B51" s="1635" t="s">
        <v>886</v>
      </c>
      <c r="C51" s="1658">
        <v>8.0000000000000004E-4</v>
      </c>
      <c r="D51" s="1659">
        <v>3.2000000000000002E-3</v>
      </c>
      <c r="E51" s="1659">
        <v>7.1999999999999998E-3</v>
      </c>
      <c r="F51" s="1659">
        <v>1.43E-2</v>
      </c>
      <c r="G51" s="1659">
        <v>2.7699999999999999E-2</v>
      </c>
      <c r="H51" s="1659">
        <v>4.4900000000000002E-2</v>
      </c>
      <c r="I51" s="1659">
        <v>6.1400000000000003E-2</v>
      </c>
      <c r="J51" s="1659">
        <v>7.7100000000000002E-2</v>
      </c>
      <c r="K51" s="1659">
        <v>0.10150000000000001</v>
      </c>
      <c r="L51" s="1659">
        <v>0.1326</v>
      </c>
      <c r="M51" s="1659">
        <v>0.1784</v>
      </c>
      <c r="N51" s="1659">
        <v>0.2243</v>
      </c>
      <c r="O51" s="1660">
        <v>0.26029999999999998</v>
      </c>
      <c r="Q51" s="1639"/>
      <c r="R51" s="1639"/>
      <c r="S51" s="1639"/>
      <c r="T51" s="1639"/>
      <c r="U51" s="1639"/>
      <c r="V51" s="1639"/>
      <c r="W51" s="1639"/>
      <c r="X51" s="1639"/>
      <c r="Y51" s="1639"/>
      <c r="Z51" s="1639"/>
      <c r="AA51" s="1639"/>
      <c r="AB51" s="1639"/>
      <c r="AC51" s="1639"/>
      <c r="AD51" s="1639"/>
      <c r="AE51" s="1639"/>
      <c r="AF51" s="1640"/>
      <c r="AG51" s="1640"/>
      <c r="AH51" s="1640"/>
      <c r="AI51" s="1640"/>
      <c r="AJ51" s="1640"/>
      <c r="AK51" s="1640"/>
      <c r="AL51" s="1640"/>
      <c r="AM51" s="1640"/>
      <c r="AN51" s="1640"/>
      <c r="AO51" s="1640"/>
      <c r="AP51" s="1640"/>
      <c r="AQ51" s="1640"/>
      <c r="AR51" s="1640"/>
      <c r="AS51" s="1640"/>
      <c r="AT51" s="1640"/>
      <c r="AU51" s="1640"/>
      <c r="AV51" s="1640"/>
      <c r="AW51" s="1640"/>
    </row>
    <row r="52" spans="1:49" ht="14.25" thickTop="1" thickBot="1">
      <c r="A52" s="1650" t="s">
        <v>823</v>
      </c>
      <c r="B52" s="1661" t="s">
        <v>887</v>
      </c>
      <c r="C52" s="1662">
        <v>40.327855032000016</v>
      </c>
      <c r="D52" s="1663">
        <v>-18.498051296000007</v>
      </c>
      <c r="E52" s="1663">
        <v>114.92479879200002</v>
      </c>
      <c r="F52" s="1663">
        <v>351.50246803100003</v>
      </c>
      <c r="G52" s="1663">
        <v>387.36195967899994</v>
      </c>
      <c r="H52" s="1663">
        <v>96.153908107000007</v>
      </c>
      <c r="I52" s="1663">
        <v>825.01958447000004</v>
      </c>
      <c r="J52" s="1663">
        <v>730.13735774400004</v>
      </c>
      <c r="K52" s="1663">
        <v>959.21998987500024</v>
      </c>
      <c r="L52" s="1663">
        <v>224.90233888200001</v>
      </c>
      <c r="M52" s="1663">
        <v>309.16533215200002</v>
      </c>
      <c r="N52" s="1663">
        <v>64.101606902</v>
      </c>
      <c r="O52" s="1664">
        <v>6.8015348800000002</v>
      </c>
      <c r="Q52" s="1639"/>
      <c r="R52" s="1639"/>
      <c r="S52" s="1639"/>
      <c r="T52" s="1639"/>
      <c r="U52" s="1639"/>
      <c r="V52" s="1639"/>
      <c r="W52" s="1639"/>
      <c r="X52" s="1639"/>
      <c r="Y52" s="1639"/>
      <c r="Z52" s="1639"/>
      <c r="AA52" s="1639"/>
      <c r="AB52" s="1639"/>
      <c r="AC52" s="1639"/>
      <c r="AD52" s="1639"/>
      <c r="AE52" s="1639"/>
      <c r="AF52" s="1640"/>
      <c r="AG52" s="1640"/>
      <c r="AH52" s="1640"/>
      <c r="AI52" s="1640"/>
      <c r="AJ52" s="1640"/>
      <c r="AK52" s="1640"/>
      <c r="AL52" s="1640"/>
      <c r="AM52" s="1640"/>
      <c r="AN52" s="1640"/>
      <c r="AO52" s="1640"/>
      <c r="AP52" s="1640"/>
      <c r="AQ52" s="1640"/>
      <c r="AR52" s="1640"/>
      <c r="AS52" s="1640"/>
      <c r="AT52" s="1640"/>
      <c r="AU52" s="1640"/>
      <c r="AV52" s="1640"/>
      <c r="AW52" s="1640"/>
    </row>
    <row r="53" spans="1:49" ht="14.25" thickTop="1" thickBot="1">
      <c r="A53" s="1665" t="s">
        <v>823</v>
      </c>
      <c r="B53" s="1666" t="s">
        <v>888</v>
      </c>
      <c r="C53" s="1667">
        <v>0</v>
      </c>
      <c r="D53" s="1668">
        <v>0</v>
      </c>
      <c r="E53" s="1668">
        <v>0</v>
      </c>
      <c r="F53" s="1668">
        <v>0</v>
      </c>
      <c r="G53" s="1668">
        <v>0</v>
      </c>
      <c r="H53" s="1668">
        <v>0</v>
      </c>
      <c r="I53" s="1668">
        <v>0</v>
      </c>
      <c r="J53" s="1668">
        <v>0</v>
      </c>
      <c r="K53" s="1668">
        <v>0</v>
      </c>
      <c r="L53" s="1668">
        <v>0</v>
      </c>
      <c r="M53" s="1668">
        <v>2.077228152501117E-4</v>
      </c>
      <c r="N53" s="1669">
        <v>4091.1206832499997</v>
      </c>
      <c r="O53" s="1670">
        <v>0</v>
      </c>
      <c r="Q53" s="1639"/>
      <c r="R53" s="1639"/>
      <c r="S53" s="1639"/>
      <c r="T53" s="1639"/>
      <c r="U53" s="1639"/>
      <c r="V53" s="1639"/>
      <c r="W53" s="1639"/>
      <c r="X53" s="1639"/>
      <c r="Y53" s="1639"/>
      <c r="Z53" s="1639"/>
      <c r="AA53" s="1639"/>
      <c r="AB53" s="1639"/>
      <c r="AC53" s="1639"/>
      <c r="AD53" s="1639"/>
      <c r="AE53" s="1639"/>
      <c r="AF53" s="1640"/>
      <c r="AG53" s="1640"/>
      <c r="AH53" s="1640"/>
      <c r="AI53" s="1640"/>
      <c r="AJ53" s="1640"/>
      <c r="AK53" s="1640"/>
      <c r="AL53" s="1640"/>
      <c r="AM53" s="1640"/>
      <c r="AN53" s="1640"/>
      <c r="AO53" s="1640"/>
      <c r="AP53" s="1640"/>
      <c r="AQ53" s="1640"/>
      <c r="AR53" s="1640"/>
      <c r="AS53" s="1640"/>
      <c r="AT53" s="1640"/>
      <c r="AU53" s="1640"/>
      <c r="AV53" s="1640"/>
      <c r="AW53" s="1640"/>
    </row>
    <row r="54" spans="1:49" ht="23.25" customHeight="1" thickTop="1" thickBot="1">
      <c r="A54" s="2389" t="s">
        <v>889</v>
      </c>
      <c r="B54" s="2390"/>
      <c r="C54" s="2390"/>
      <c r="D54" s="2390"/>
      <c r="E54" s="2390"/>
      <c r="F54" s="2390"/>
      <c r="G54" s="2390"/>
      <c r="H54" s="2390"/>
      <c r="I54" s="2390"/>
      <c r="J54" s="2390"/>
      <c r="K54" s="2390"/>
      <c r="L54" s="2390"/>
      <c r="M54" s="2390"/>
      <c r="N54" s="2390"/>
      <c r="O54" s="2391"/>
    </row>
    <row r="55" spans="1:49" ht="9.75" customHeight="1" thickTop="1">
      <c r="A55" s="2392"/>
      <c r="B55" s="2394" t="s">
        <v>808</v>
      </c>
      <c r="C55" s="2396" t="s">
        <v>809</v>
      </c>
      <c r="D55" s="2397"/>
      <c r="E55" s="2397"/>
      <c r="F55" s="2397"/>
      <c r="G55" s="2397"/>
      <c r="H55" s="2397"/>
      <c r="I55" s="2397"/>
      <c r="J55" s="2397"/>
      <c r="K55" s="2397"/>
      <c r="L55" s="2397"/>
      <c r="M55" s="2397"/>
      <c r="N55" s="2397"/>
      <c r="O55" s="2398"/>
    </row>
    <row r="56" spans="1:49" ht="26.25" thickBot="1">
      <c r="A56" s="2393"/>
      <c r="B56" s="2395"/>
      <c r="C56" s="1622" t="s">
        <v>810</v>
      </c>
      <c r="D56" s="1623" t="s">
        <v>811</v>
      </c>
      <c r="E56" s="1623" t="s">
        <v>812</v>
      </c>
      <c r="F56" s="1623" t="s">
        <v>813</v>
      </c>
      <c r="G56" s="1623" t="s">
        <v>814</v>
      </c>
      <c r="H56" s="1623" t="s">
        <v>815</v>
      </c>
      <c r="I56" s="1623" t="s">
        <v>816</v>
      </c>
      <c r="J56" s="1623" t="s">
        <v>817</v>
      </c>
      <c r="K56" s="1623" t="s">
        <v>818</v>
      </c>
      <c r="L56" s="1623" t="s">
        <v>819</v>
      </c>
      <c r="M56" s="1623" t="s">
        <v>820</v>
      </c>
      <c r="N56" s="1623" t="s">
        <v>821</v>
      </c>
      <c r="O56" s="1624" t="s">
        <v>822</v>
      </c>
    </row>
    <row r="57" spans="1:49" ht="13.5" thickTop="1">
      <c r="A57" s="1625" t="s">
        <v>823</v>
      </c>
      <c r="B57" s="1626" t="s">
        <v>824</v>
      </c>
      <c r="C57" s="1627"/>
      <c r="D57" s="1628"/>
      <c r="E57" s="1628"/>
      <c r="F57" s="1628"/>
      <c r="G57" s="1628"/>
      <c r="H57" s="1628"/>
      <c r="I57" s="1628"/>
      <c r="J57" s="1628"/>
      <c r="K57" s="1628"/>
      <c r="L57" s="1628"/>
      <c r="M57" s="1628"/>
      <c r="N57" s="1628"/>
      <c r="O57" s="1629"/>
    </row>
    <row r="58" spans="1:49">
      <c r="A58" s="1630" t="s">
        <v>823</v>
      </c>
      <c r="B58" s="1631" t="s">
        <v>21</v>
      </c>
      <c r="C58" s="1632"/>
      <c r="D58" s="1633"/>
      <c r="E58" s="1633"/>
      <c r="F58" s="1633"/>
      <c r="G58" s="1633"/>
      <c r="H58" s="1633"/>
      <c r="I58" s="1633"/>
      <c r="J58" s="1633"/>
      <c r="K58" s="1633"/>
      <c r="L58" s="1633"/>
      <c r="M58" s="1633"/>
      <c r="N58" s="1633"/>
      <c r="O58" s="1634"/>
    </row>
    <row r="59" spans="1:49">
      <c r="A59" s="1630" t="s">
        <v>825</v>
      </c>
      <c r="B59" s="1635" t="s">
        <v>826</v>
      </c>
      <c r="C59" s="1636">
        <v>45.317130000000006</v>
      </c>
      <c r="D59" s="1637">
        <v>0</v>
      </c>
      <c r="E59" s="1637">
        <v>0</v>
      </c>
      <c r="F59" s="1637">
        <v>0</v>
      </c>
      <c r="G59" s="1637">
        <v>0</v>
      </c>
      <c r="H59" s="1637">
        <v>0</v>
      </c>
      <c r="I59" s="1637">
        <v>0</v>
      </c>
      <c r="J59" s="1637">
        <v>0</v>
      </c>
      <c r="K59" s="1637">
        <v>0</v>
      </c>
      <c r="L59" s="1637">
        <v>0</v>
      </c>
      <c r="M59" s="1637">
        <v>0</v>
      </c>
      <c r="N59" s="1637">
        <v>0</v>
      </c>
      <c r="O59" s="1638">
        <v>0</v>
      </c>
      <c r="Q59" s="1671"/>
      <c r="R59" s="1671"/>
      <c r="S59" s="1671"/>
      <c r="T59" s="1671"/>
      <c r="U59" s="1671"/>
      <c r="V59" s="1671"/>
      <c r="W59" s="1671"/>
      <c r="X59" s="1671"/>
      <c r="Y59" s="1671"/>
      <c r="Z59" s="1671"/>
      <c r="AA59" s="1671"/>
      <c r="AB59" s="1671"/>
      <c r="AC59" s="1671"/>
    </row>
    <row r="60" spans="1:49">
      <c r="A60" s="1630" t="s">
        <v>827</v>
      </c>
      <c r="B60" s="1635" t="s">
        <v>696</v>
      </c>
      <c r="C60" s="1636">
        <v>24.412130000000001</v>
      </c>
      <c r="D60" s="1637">
        <v>0</v>
      </c>
      <c r="E60" s="1637">
        <v>0</v>
      </c>
      <c r="F60" s="1637">
        <v>0</v>
      </c>
      <c r="G60" s="1637">
        <v>0</v>
      </c>
      <c r="H60" s="1637">
        <v>0</v>
      </c>
      <c r="I60" s="1637">
        <v>0</v>
      </c>
      <c r="J60" s="1637">
        <v>0</v>
      </c>
      <c r="K60" s="1637">
        <v>0</v>
      </c>
      <c r="L60" s="1637">
        <v>0</v>
      </c>
      <c r="M60" s="1637">
        <v>0</v>
      </c>
      <c r="N60" s="1637">
        <v>0</v>
      </c>
      <c r="O60" s="1638">
        <v>0</v>
      </c>
      <c r="Q60" s="1671"/>
      <c r="R60" s="1671"/>
      <c r="S60" s="1671"/>
      <c r="T60" s="1671"/>
      <c r="U60" s="1671"/>
      <c r="V60" s="1671"/>
      <c r="W60" s="1671"/>
      <c r="X60" s="1671"/>
      <c r="Y60" s="1671"/>
      <c r="Z60" s="1671"/>
      <c r="AA60" s="1671"/>
      <c r="AB60" s="1671"/>
      <c r="AC60" s="1671"/>
    </row>
    <row r="61" spans="1:49">
      <c r="A61" s="1630" t="s">
        <v>828</v>
      </c>
      <c r="B61" s="1635" t="s">
        <v>829</v>
      </c>
      <c r="C61" s="1636">
        <v>20.905000000000001</v>
      </c>
      <c r="D61" s="1637">
        <v>0</v>
      </c>
      <c r="E61" s="1637">
        <v>0</v>
      </c>
      <c r="F61" s="1637">
        <v>0</v>
      </c>
      <c r="G61" s="1637">
        <v>0</v>
      </c>
      <c r="H61" s="1637">
        <v>0</v>
      </c>
      <c r="I61" s="1637">
        <v>0</v>
      </c>
      <c r="J61" s="1637">
        <v>0</v>
      </c>
      <c r="K61" s="1637">
        <v>0</v>
      </c>
      <c r="L61" s="1637">
        <v>0</v>
      </c>
      <c r="M61" s="1637">
        <v>0</v>
      </c>
      <c r="N61" s="1637">
        <v>0</v>
      </c>
      <c r="O61" s="1638">
        <v>0</v>
      </c>
      <c r="Q61" s="1671"/>
      <c r="R61" s="1671"/>
      <c r="S61" s="1671"/>
      <c r="T61" s="1671"/>
      <c r="U61" s="1671"/>
      <c r="V61" s="1671"/>
      <c r="W61" s="1671"/>
      <c r="X61" s="1671"/>
      <c r="Y61" s="1671"/>
      <c r="Z61" s="1671"/>
      <c r="AA61" s="1671"/>
      <c r="AB61" s="1671"/>
      <c r="AC61" s="1671"/>
    </row>
    <row r="62" spans="1:49" ht="25.5">
      <c r="A62" s="1630" t="s">
        <v>830</v>
      </c>
      <c r="B62" s="1635" t="s">
        <v>831</v>
      </c>
      <c r="C62" s="1636">
        <v>0</v>
      </c>
      <c r="D62" s="1637">
        <v>0</v>
      </c>
      <c r="E62" s="1637">
        <v>0</v>
      </c>
      <c r="F62" s="1637">
        <v>0</v>
      </c>
      <c r="G62" s="1637">
        <v>0</v>
      </c>
      <c r="H62" s="1637">
        <v>0</v>
      </c>
      <c r="I62" s="1637">
        <v>0</v>
      </c>
      <c r="J62" s="1637">
        <v>0</v>
      </c>
      <c r="K62" s="1637">
        <v>0</v>
      </c>
      <c r="L62" s="1637">
        <v>0</v>
      </c>
      <c r="M62" s="1637">
        <v>0</v>
      </c>
      <c r="N62" s="1637">
        <v>0</v>
      </c>
      <c r="O62" s="1638">
        <v>0</v>
      </c>
      <c r="Q62" s="1671"/>
      <c r="R62" s="1671"/>
      <c r="S62" s="1671"/>
      <c r="T62" s="1671"/>
      <c r="U62" s="1671"/>
      <c r="V62" s="1671"/>
      <c r="W62" s="1671"/>
      <c r="X62" s="1671"/>
      <c r="Y62" s="1671"/>
      <c r="Z62" s="1671"/>
      <c r="AA62" s="1671"/>
      <c r="AB62" s="1671"/>
      <c r="AC62" s="1671"/>
    </row>
    <row r="63" spans="1:49">
      <c r="A63" s="1630" t="s">
        <v>832</v>
      </c>
      <c r="B63" s="1635" t="s">
        <v>833</v>
      </c>
      <c r="C63" s="1636">
        <v>1890</v>
      </c>
      <c r="D63" s="1637">
        <v>0</v>
      </c>
      <c r="E63" s="1637">
        <v>0</v>
      </c>
      <c r="F63" s="1637">
        <v>0</v>
      </c>
      <c r="G63" s="1637">
        <v>0</v>
      </c>
      <c r="H63" s="1637">
        <v>0</v>
      </c>
      <c r="I63" s="1637">
        <v>0</v>
      </c>
      <c r="J63" s="1637">
        <v>0</v>
      </c>
      <c r="K63" s="1637">
        <v>0</v>
      </c>
      <c r="L63" s="1637">
        <v>0</v>
      </c>
      <c r="M63" s="1637">
        <v>0</v>
      </c>
      <c r="N63" s="1637">
        <v>0</v>
      </c>
      <c r="O63" s="1638">
        <v>0</v>
      </c>
      <c r="Q63" s="1671"/>
      <c r="R63" s="1671"/>
      <c r="S63" s="1671"/>
      <c r="T63" s="1671"/>
      <c r="U63" s="1671"/>
      <c r="V63" s="1671"/>
      <c r="W63" s="1671"/>
      <c r="X63" s="1671"/>
      <c r="Y63" s="1671"/>
      <c r="Z63" s="1671"/>
      <c r="AA63" s="1671"/>
      <c r="AB63" s="1671"/>
      <c r="AC63" s="1671"/>
    </row>
    <row r="64" spans="1:49" ht="25.5">
      <c r="A64" s="1630" t="s">
        <v>834</v>
      </c>
      <c r="B64" s="1635" t="s">
        <v>835</v>
      </c>
      <c r="C64" s="1636">
        <v>1890</v>
      </c>
      <c r="D64" s="1637">
        <v>0</v>
      </c>
      <c r="E64" s="1637">
        <v>0</v>
      </c>
      <c r="F64" s="1637">
        <v>0</v>
      </c>
      <c r="G64" s="1637">
        <v>0</v>
      </c>
      <c r="H64" s="1637">
        <v>0</v>
      </c>
      <c r="I64" s="1637">
        <v>0</v>
      </c>
      <c r="J64" s="1637">
        <v>0</v>
      </c>
      <c r="K64" s="1637">
        <v>0</v>
      </c>
      <c r="L64" s="1637">
        <v>0</v>
      </c>
      <c r="M64" s="1637">
        <v>0</v>
      </c>
      <c r="N64" s="1637">
        <v>0</v>
      </c>
      <c r="O64" s="1638">
        <v>0</v>
      </c>
      <c r="Q64" s="1671"/>
      <c r="R64" s="1671"/>
      <c r="S64" s="1671"/>
      <c r="T64" s="1671"/>
      <c r="U64" s="1671"/>
      <c r="V64" s="1671"/>
      <c r="W64" s="1671"/>
      <c r="X64" s="1671"/>
      <c r="Y64" s="1671"/>
      <c r="Z64" s="1671"/>
      <c r="AA64" s="1671"/>
      <c r="AB64" s="1671"/>
      <c r="AC64" s="1671"/>
    </row>
    <row r="65" spans="1:29">
      <c r="A65" s="1630" t="s">
        <v>836</v>
      </c>
      <c r="B65" s="1635" t="s">
        <v>837</v>
      </c>
      <c r="C65" s="1636">
        <v>0</v>
      </c>
      <c r="D65" s="1637">
        <v>0</v>
      </c>
      <c r="E65" s="1637">
        <v>0</v>
      </c>
      <c r="F65" s="1637">
        <v>0</v>
      </c>
      <c r="G65" s="1637">
        <v>0</v>
      </c>
      <c r="H65" s="1637">
        <v>0</v>
      </c>
      <c r="I65" s="1637">
        <v>0</v>
      </c>
      <c r="J65" s="1637">
        <v>0</v>
      </c>
      <c r="K65" s="1637">
        <v>0</v>
      </c>
      <c r="L65" s="1637">
        <v>0</v>
      </c>
      <c r="M65" s="1637">
        <v>0</v>
      </c>
      <c r="N65" s="1637">
        <v>0</v>
      </c>
      <c r="O65" s="1638">
        <v>0</v>
      </c>
      <c r="Q65" s="1671"/>
      <c r="R65" s="1671"/>
      <c r="S65" s="1671"/>
      <c r="T65" s="1671"/>
      <c r="U65" s="1671"/>
      <c r="V65" s="1671"/>
      <c r="W65" s="1671"/>
      <c r="X65" s="1671"/>
      <c r="Y65" s="1671"/>
      <c r="Z65" s="1671"/>
      <c r="AA65" s="1671"/>
      <c r="AB65" s="1671"/>
      <c r="AC65" s="1671"/>
    </row>
    <row r="66" spans="1:29">
      <c r="A66" s="1630" t="s">
        <v>838</v>
      </c>
      <c r="B66" s="1635" t="s">
        <v>839</v>
      </c>
      <c r="C66" s="1636">
        <v>6522.7636000000002</v>
      </c>
      <c r="D66" s="1637">
        <v>6896.9515000000001</v>
      </c>
      <c r="E66" s="1637">
        <v>15998.42454</v>
      </c>
      <c r="F66" s="1637">
        <v>28851.586870000003</v>
      </c>
      <c r="G66" s="1637">
        <v>5429.9996999999994</v>
      </c>
      <c r="H66" s="1637">
        <v>3096.0050200000001</v>
      </c>
      <c r="I66" s="1637">
        <v>1450.50838</v>
      </c>
      <c r="J66" s="1637">
        <v>514.7047500000001</v>
      </c>
      <c r="K66" s="1637">
        <v>236.74827999999999</v>
      </c>
      <c r="L66" s="1637">
        <v>121.85040999999998</v>
      </c>
      <c r="M66" s="1637">
        <v>113.18638</v>
      </c>
      <c r="N66" s="1637">
        <v>7.6836800000000007</v>
      </c>
      <c r="O66" s="1638">
        <v>3.1110199999999999</v>
      </c>
      <c r="Q66" s="1671"/>
      <c r="R66" s="1671"/>
      <c r="S66" s="1671"/>
      <c r="T66" s="1671"/>
      <c r="U66" s="1671"/>
      <c r="V66" s="1671"/>
      <c r="W66" s="1671"/>
      <c r="X66" s="1671"/>
      <c r="Y66" s="1671"/>
      <c r="Z66" s="1671"/>
      <c r="AA66" s="1671"/>
      <c r="AB66" s="1671"/>
      <c r="AC66" s="1671"/>
    </row>
    <row r="67" spans="1:29">
      <c r="A67" s="1630" t="s">
        <v>840</v>
      </c>
      <c r="B67" s="1635" t="s">
        <v>841</v>
      </c>
      <c r="C67" s="1636">
        <v>5429.5637500000012</v>
      </c>
      <c r="D67" s="1637">
        <v>6506.51368</v>
      </c>
      <c r="E67" s="1637">
        <v>15840.69724</v>
      </c>
      <c r="F67" s="1637">
        <v>28594.551339999998</v>
      </c>
      <c r="G67" s="1637">
        <v>5352.7863100000004</v>
      </c>
      <c r="H67" s="1637">
        <v>3030.86051</v>
      </c>
      <c r="I67" s="1637">
        <v>1287.0830100000001</v>
      </c>
      <c r="J67" s="1637">
        <v>512.37666999999999</v>
      </c>
      <c r="K67" s="1637">
        <v>236.39031</v>
      </c>
      <c r="L67" s="1637">
        <v>121.49987999999999</v>
      </c>
      <c r="M67" s="1637">
        <v>112.81528000000002</v>
      </c>
      <c r="N67" s="1637">
        <v>7.6836800000000007</v>
      </c>
      <c r="O67" s="1638">
        <v>3.0395699999999999</v>
      </c>
      <c r="Q67" s="1671"/>
      <c r="R67" s="1671"/>
      <c r="S67" s="1671"/>
      <c r="T67" s="1671"/>
      <c r="U67" s="1671"/>
      <c r="V67" s="1671"/>
      <c r="W67" s="1671"/>
      <c r="X67" s="1671"/>
      <c r="Y67" s="1671"/>
      <c r="Z67" s="1671"/>
      <c r="AA67" s="1671"/>
      <c r="AB67" s="1671"/>
      <c r="AC67" s="1671"/>
    </row>
    <row r="68" spans="1:29">
      <c r="A68" s="1630" t="s">
        <v>842</v>
      </c>
      <c r="B68" s="1635" t="s">
        <v>843</v>
      </c>
      <c r="C68" s="1636">
        <v>1093.19985</v>
      </c>
      <c r="D68" s="1637">
        <v>390.43781999999999</v>
      </c>
      <c r="E68" s="1637">
        <v>157.72729999999999</v>
      </c>
      <c r="F68" s="1637">
        <v>257.03552999999999</v>
      </c>
      <c r="G68" s="1637">
        <v>77.213390000000004</v>
      </c>
      <c r="H68" s="1637">
        <v>65.144509999999997</v>
      </c>
      <c r="I68" s="1637">
        <v>163.42537000000002</v>
      </c>
      <c r="J68" s="1637">
        <v>2.3280799999999999</v>
      </c>
      <c r="K68" s="1637">
        <v>0.35797000000000001</v>
      </c>
      <c r="L68" s="1637">
        <v>0.35052999999999995</v>
      </c>
      <c r="M68" s="1637">
        <v>0.37110000000000004</v>
      </c>
      <c r="N68" s="1637">
        <v>0</v>
      </c>
      <c r="O68" s="1638">
        <v>7.145E-2</v>
      </c>
      <c r="Q68" s="1671"/>
      <c r="R68" s="1671"/>
      <c r="S68" s="1671"/>
      <c r="T68" s="1671"/>
      <c r="U68" s="1671"/>
      <c r="V68" s="1671"/>
      <c r="W68" s="1671"/>
      <c r="X68" s="1671"/>
      <c r="Y68" s="1671"/>
      <c r="Z68" s="1671"/>
      <c r="AA68" s="1671"/>
      <c r="AB68" s="1671"/>
      <c r="AC68" s="1671"/>
    </row>
    <row r="69" spans="1:29">
      <c r="A69" s="1630" t="s">
        <v>844</v>
      </c>
      <c r="B69" s="1635" t="s">
        <v>845</v>
      </c>
      <c r="C69" s="1636">
        <v>0</v>
      </c>
      <c r="D69" s="1637">
        <v>53.741</v>
      </c>
      <c r="E69" s="1637">
        <v>0</v>
      </c>
      <c r="F69" s="1637">
        <v>0</v>
      </c>
      <c r="G69" s="1637">
        <v>0</v>
      </c>
      <c r="H69" s="1637">
        <v>0</v>
      </c>
      <c r="I69" s="1637">
        <v>0</v>
      </c>
      <c r="J69" s="1637">
        <v>0</v>
      </c>
      <c r="K69" s="1637">
        <v>0</v>
      </c>
      <c r="L69" s="1637">
        <v>0</v>
      </c>
      <c r="M69" s="1637">
        <v>0</v>
      </c>
      <c r="N69" s="1637">
        <v>0</v>
      </c>
      <c r="O69" s="1638">
        <v>0</v>
      </c>
      <c r="Q69" s="1671"/>
      <c r="R69" s="1671"/>
      <c r="S69" s="1671"/>
      <c r="T69" s="1671"/>
      <c r="U69" s="1671"/>
      <c r="V69" s="1671"/>
      <c r="W69" s="1671"/>
      <c r="X69" s="1671"/>
      <c r="Y69" s="1671"/>
      <c r="Z69" s="1671"/>
      <c r="AA69" s="1671"/>
      <c r="AB69" s="1671"/>
      <c r="AC69" s="1671"/>
    </row>
    <row r="70" spans="1:29" ht="51">
      <c r="A70" s="1630" t="s">
        <v>846</v>
      </c>
      <c r="B70" s="1635" t="s">
        <v>847</v>
      </c>
      <c r="C70" s="1636">
        <v>0</v>
      </c>
      <c r="D70" s="1637">
        <v>0</v>
      </c>
      <c r="E70" s="1637">
        <v>0</v>
      </c>
      <c r="F70" s="1637">
        <v>0</v>
      </c>
      <c r="G70" s="1637">
        <v>0</v>
      </c>
      <c r="H70" s="1637">
        <v>0</v>
      </c>
      <c r="I70" s="1637">
        <v>0</v>
      </c>
      <c r="J70" s="1637">
        <v>0</v>
      </c>
      <c r="K70" s="1637">
        <v>0</v>
      </c>
      <c r="L70" s="1637">
        <v>0</v>
      </c>
      <c r="M70" s="1637">
        <v>0</v>
      </c>
      <c r="N70" s="1637">
        <v>0</v>
      </c>
      <c r="O70" s="1638">
        <v>0</v>
      </c>
      <c r="Q70" s="1671"/>
      <c r="R70" s="1671"/>
      <c r="S70" s="1671"/>
      <c r="T70" s="1671"/>
      <c r="U70" s="1671"/>
      <c r="V70" s="1671"/>
      <c r="W70" s="1671"/>
      <c r="X70" s="1671"/>
      <c r="Y70" s="1671"/>
      <c r="Z70" s="1671"/>
      <c r="AA70" s="1671"/>
      <c r="AB70" s="1671"/>
      <c r="AC70" s="1671"/>
    </row>
    <row r="71" spans="1:29" ht="38.25">
      <c r="A71" s="1630" t="s">
        <v>848</v>
      </c>
      <c r="B71" s="1635" t="s">
        <v>849</v>
      </c>
      <c r="C71" s="1636">
        <v>0</v>
      </c>
      <c r="D71" s="1637">
        <v>0</v>
      </c>
      <c r="E71" s="1637">
        <v>0</v>
      </c>
      <c r="F71" s="1637">
        <v>0</v>
      </c>
      <c r="G71" s="1637">
        <v>0</v>
      </c>
      <c r="H71" s="1637">
        <v>0</v>
      </c>
      <c r="I71" s="1637">
        <v>0</v>
      </c>
      <c r="J71" s="1637">
        <v>0</v>
      </c>
      <c r="K71" s="1637">
        <v>0</v>
      </c>
      <c r="L71" s="1637">
        <v>0</v>
      </c>
      <c r="M71" s="1637">
        <v>0</v>
      </c>
      <c r="N71" s="1637">
        <v>0</v>
      </c>
      <c r="O71" s="1638">
        <v>0</v>
      </c>
      <c r="Q71" s="1671"/>
      <c r="R71" s="1671"/>
      <c r="S71" s="1671"/>
      <c r="T71" s="1671"/>
      <c r="U71" s="1671"/>
      <c r="V71" s="1671"/>
      <c r="W71" s="1671"/>
      <c r="X71" s="1671"/>
      <c r="Y71" s="1671"/>
      <c r="Z71" s="1671"/>
      <c r="AA71" s="1671"/>
      <c r="AB71" s="1671"/>
      <c r="AC71" s="1671"/>
    </row>
    <row r="72" spans="1:29" ht="38.25">
      <c r="A72" s="1630" t="s">
        <v>850</v>
      </c>
      <c r="B72" s="1635" t="s">
        <v>851</v>
      </c>
      <c r="C72" s="1636">
        <v>0</v>
      </c>
      <c r="D72" s="1637">
        <v>53.741</v>
      </c>
      <c r="E72" s="1637">
        <v>0</v>
      </c>
      <c r="F72" s="1637">
        <v>0</v>
      </c>
      <c r="G72" s="1637">
        <v>0</v>
      </c>
      <c r="H72" s="1637">
        <v>0</v>
      </c>
      <c r="I72" s="1637">
        <v>0</v>
      </c>
      <c r="J72" s="1637">
        <v>0</v>
      </c>
      <c r="K72" s="1637">
        <v>0</v>
      </c>
      <c r="L72" s="1637">
        <v>0</v>
      </c>
      <c r="M72" s="1637">
        <v>0</v>
      </c>
      <c r="N72" s="1637">
        <v>0</v>
      </c>
      <c r="O72" s="1638">
        <v>0</v>
      </c>
      <c r="Q72" s="1671"/>
      <c r="R72" s="1671"/>
      <c r="S72" s="1671"/>
      <c r="T72" s="1671"/>
      <c r="U72" s="1671"/>
      <c r="V72" s="1671"/>
      <c r="W72" s="1671"/>
      <c r="X72" s="1671"/>
      <c r="Y72" s="1671"/>
      <c r="Z72" s="1671"/>
      <c r="AA72" s="1671"/>
      <c r="AB72" s="1671"/>
      <c r="AC72" s="1671"/>
    </row>
    <row r="73" spans="1:29">
      <c r="A73" s="1630" t="s">
        <v>852</v>
      </c>
      <c r="B73" s="1635" t="s">
        <v>853</v>
      </c>
      <c r="C73" s="1636">
        <v>0</v>
      </c>
      <c r="D73" s="1637">
        <v>0</v>
      </c>
      <c r="E73" s="1637">
        <v>0</v>
      </c>
      <c r="F73" s="1637">
        <v>0</v>
      </c>
      <c r="G73" s="1637">
        <v>0</v>
      </c>
      <c r="H73" s="1637">
        <v>0</v>
      </c>
      <c r="I73" s="1637">
        <v>0</v>
      </c>
      <c r="J73" s="1637">
        <v>0</v>
      </c>
      <c r="K73" s="1637">
        <v>0</v>
      </c>
      <c r="L73" s="1637">
        <v>0</v>
      </c>
      <c r="M73" s="1637">
        <v>0</v>
      </c>
      <c r="N73" s="1637">
        <v>0</v>
      </c>
      <c r="O73" s="1638">
        <v>0</v>
      </c>
      <c r="Q73" s="1671"/>
      <c r="R73" s="1671"/>
      <c r="S73" s="1671"/>
      <c r="T73" s="1671"/>
      <c r="U73" s="1671"/>
      <c r="V73" s="1671"/>
      <c r="W73" s="1671"/>
      <c r="X73" s="1671"/>
      <c r="Y73" s="1671"/>
      <c r="Z73" s="1671"/>
      <c r="AA73" s="1671"/>
      <c r="AB73" s="1671"/>
      <c r="AC73" s="1671"/>
    </row>
    <row r="74" spans="1:29">
      <c r="A74" s="1630" t="s">
        <v>823</v>
      </c>
      <c r="B74" s="1635" t="s">
        <v>854</v>
      </c>
      <c r="C74" s="1643">
        <v>8458.0807299999997</v>
      </c>
      <c r="D74" s="1644">
        <v>6950.6925000000001</v>
      </c>
      <c r="E74" s="1644">
        <v>15998.42454</v>
      </c>
      <c r="F74" s="1644">
        <v>28851.586870000003</v>
      </c>
      <c r="G74" s="1644">
        <v>5429.9996999999994</v>
      </c>
      <c r="H74" s="1644">
        <v>3096.0050200000001</v>
      </c>
      <c r="I74" s="1644">
        <v>1450.50838</v>
      </c>
      <c r="J74" s="1644">
        <v>514.7047500000001</v>
      </c>
      <c r="K74" s="1644">
        <v>236.74827999999999</v>
      </c>
      <c r="L74" s="1644">
        <v>121.85040999999998</v>
      </c>
      <c r="M74" s="1644">
        <v>113.18638</v>
      </c>
      <c r="N74" s="1644">
        <v>7.6836800000000007</v>
      </c>
      <c r="O74" s="1645">
        <v>3.1110199999999999</v>
      </c>
      <c r="Q74" s="1671"/>
      <c r="R74" s="1671"/>
      <c r="S74" s="1671"/>
      <c r="T74" s="1671"/>
      <c r="U74" s="1671"/>
      <c r="V74" s="1671"/>
      <c r="W74" s="1671"/>
      <c r="X74" s="1671"/>
      <c r="Y74" s="1671"/>
      <c r="Z74" s="1671"/>
      <c r="AA74" s="1671"/>
      <c r="AB74" s="1671"/>
      <c r="AC74" s="1671"/>
    </row>
    <row r="75" spans="1:29">
      <c r="A75" s="1630" t="s">
        <v>823</v>
      </c>
      <c r="B75" s="1631" t="s">
        <v>22</v>
      </c>
      <c r="C75" s="1647">
        <v>0</v>
      </c>
      <c r="D75" s="1648">
        <v>0</v>
      </c>
      <c r="E75" s="1648">
        <v>0</v>
      </c>
      <c r="F75" s="1648">
        <v>0</v>
      </c>
      <c r="G75" s="1648">
        <v>0</v>
      </c>
      <c r="H75" s="1648">
        <v>0</v>
      </c>
      <c r="I75" s="1648">
        <v>0</v>
      </c>
      <c r="J75" s="1648">
        <v>0</v>
      </c>
      <c r="K75" s="1648">
        <v>0</v>
      </c>
      <c r="L75" s="1648">
        <v>0</v>
      </c>
      <c r="M75" s="1648">
        <v>0</v>
      </c>
      <c r="N75" s="1648">
        <v>0</v>
      </c>
      <c r="O75" s="1649">
        <v>0</v>
      </c>
      <c r="Q75" s="1671"/>
      <c r="R75" s="1671"/>
      <c r="S75" s="1671"/>
      <c r="T75" s="1671"/>
      <c r="U75" s="1671"/>
      <c r="V75" s="1671"/>
      <c r="W75" s="1671"/>
      <c r="X75" s="1671"/>
      <c r="Y75" s="1671"/>
      <c r="Z75" s="1671"/>
      <c r="AA75" s="1671"/>
      <c r="AB75" s="1671"/>
      <c r="AC75" s="1671"/>
    </row>
    <row r="76" spans="1:29">
      <c r="A76" s="1630" t="s">
        <v>855</v>
      </c>
      <c r="B76" s="1635" t="s">
        <v>856</v>
      </c>
      <c r="C76" s="1636">
        <v>63534.427040000002</v>
      </c>
      <c r="D76" s="1637">
        <v>0</v>
      </c>
      <c r="E76" s="1637">
        <v>6.3360000000000003</v>
      </c>
      <c r="F76" s="1637">
        <v>0</v>
      </c>
      <c r="G76" s="1637">
        <v>3.8</v>
      </c>
      <c r="H76" s="1637">
        <v>0</v>
      </c>
      <c r="I76" s="1637">
        <v>0</v>
      </c>
      <c r="J76" s="1637">
        <v>0</v>
      </c>
      <c r="K76" s="1637">
        <v>0</v>
      </c>
      <c r="L76" s="1637">
        <v>0</v>
      </c>
      <c r="M76" s="1637">
        <v>0</v>
      </c>
      <c r="N76" s="1637">
        <v>0</v>
      </c>
      <c r="O76" s="1638">
        <v>0</v>
      </c>
      <c r="Q76" s="1671"/>
      <c r="R76" s="1671"/>
      <c r="S76" s="1671"/>
      <c r="T76" s="1671"/>
      <c r="U76" s="1671"/>
      <c r="V76" s="1671"/>
      <c r="W76" s="1671"/>
      <c r="X76" s="1671"/>
      <c r="Y76" s="1671"/>
      <c r="Z76" s="1671"/>
      <c r="AA76" s="1671"/>
      <c r="AB76" s="1671"/>
      <c r="AC76" s="1671"/>
    </row>
    <row r="77" spans="1:29">
      <c r="A77" s="1630" t="s">
        <v>857</v>
      </c>
      <c r="B77" s="1635" t="s">
        <v>696</v>
      </c>
      <c r="C77" s="1636">
        <v>53771.316359999997</v>
      </c>
      <c r="D77" s="1637">
        <v>0</v>
      </c>
      <c r="E77" s="1637">
        <v>6.3360000000000003</v>
      </c>
      <c r="F77" s="1637">
        <v>0</v>
      </c>
      <c r="G77" s="1637">
        <v>3.8</v>
      </c>
      <c r="H77" s="1637">
        <v>0</v>
      </c>
      <c r="I77" s="1637">
        <v>0</v>
      </c>
      <c r="J77" s="1637">
        <v>0</v>
      </c>
      <c r="K77" s="1637">
        <v>0</v>
      </c>
      <c r="L77" s="1637">
        <v>0</v>
      </c>
      <c r="M77" s="1637">
        <v>0</v>
      </c>
      <c r="N77" s="1637">
        <v>0</v>
      </c>
      <c r="O77" s="1638">
        <v>0</v>
      </c>
      <c r="Q77" s="1671"/>
      <c r="R77" s="1671"/>
      <c r="S77" s="1671"/>
      <c r="T77" s="1671"/>
      <c r="U77" s="1671"/>
      <c r="V77" s="1671"/>
      <c r="W77" s="1671"/>
      <c r="X77" s="1671"/>
      <c r="Y77" s="1671"/>
      <c r="Z77" s="1671"/>
      <c r="AA77" s="1671"/>
      <c r="AB77" s="1671"/>
      <c r="AC77" s="1671"/>
    </row>
    <row r="78" spans="1:29">
      <c r="A78" s="1630" t="s">
        <v>858</v>
      </c>
      <c r="B78" s="1635" t="s">
        <v>829</v>
      </c>
      <c r="C78" s="1636">
        <v>9763.1106799999998</v>
      </c>
      <c r="D78" s="1637">
        <v>0</v>
      </c>
      <c r="E78" s="1637">
        <v>0</v>
      </c>
      <c r="F78" s="1637">
        <v>0</v>
      </c>
      <c r="G78" s="1637">
        <v>0</v>
      </c>
      <c r="H78" s="1637">
        <v>0</v>
      </c>
      <c r="I78" s="1637">
        <v>0</v>
      </c>
      <c r="J78" s="1637">
        <v>0</v>
      </c>
      <c r="K78" s="1637">
        <v>0</v>
      </c>
      <c r="L78" s="1637">
        <v>0</v>
      </c>
      <c r="M78" s="1637">
        <v>0</v>
      </c>
      <c r="N78" s="1637">
        <v>0</v>
      </c>
      <c r="O78" s="1638">
        <v>0</v>
      </c>
      <c r="Q78" s="1671"/>
      <c r="R78" s="1671"/>
      <c r="S78" s="1671"/>
      <c r="T78" s="1671"/>
      <c r="U78" s="1671"/>
      <c r="V78" s="1671"/>
      <c r="W78" s="1671"/>
      <c r="X78" s="1671"/>
      <c r="Y78" s="1671"/>
      <c r="Z78" s="1671"/>
      <c r="AA78" s="1671"/>
      <c r="AB78" s="1671"/>
      <c r="AC78" s="1671"/>
    </row>
    <row r="79" spans="1:29">
      <c r="A79" s="1630" t="s">
        <v>859</v>
      </c>
      <c r="B79" s="1635" t="s">
        <v>833</v>
      </c>
      <c r="C79" s="1636">
        <v>8330.41158</v>
      </c>
      <c r="D79" s="1637">
        <v>15900.75418</v>
      </c>
      <c r="E79" s="1637">
        <v>25426.162049999999</v>
      </c>
      <c r="F79" s="1637">
        <v>6440.2253800000008</v>
      </c>
      <c r="G79" s="1637">
        <v>2369.2975200000001</v>
      </c>
      <c r="H79" s="1637">
        <v>281.20287999999994</v>
      </c>
      <c r="I79" s="1637">
        <v>41.461539999999999</v>
      </c>
      <c r="J79" s="1637">
        <v>3.6833400000000003</v>
      </c>
      <c r="K79" s="1637">
        <v>11.051279999999998</v>
      </c>
      <c r="L79" s="1637">
        <v>0</v>
      </c>
      <c r="M79" s="1637">
        <v>0.84575</v>
      </c>
      <c r="N79" s="1637">
        <v>0</v>
      </c>
      <c r="O79" s="1638">
        <v>0</v>
      </c>
      <c r="Q79" s="1671"/>
      <c r="R79" s="1671"/>
      <c r="S79" s="1671"/>
      <c r="T79" s="1671"/>
      <c r="U79" s="1671"/>
      <c r="V79" s="1671"/>
      <c r="W79" s="1671"/>
      <c r="X79" s="1671"/>
      <c r="Y79" s="1671"/>
      <c r="Z79" s="1671"/>
      <c r="AA79" s="1671"/>
      <c r="AB79" s="1671"/>
      <c r="AC79" s="1671"/>
    </row>
    <row r="80" spans="1:29">
      <c r="A80" s="1630" t="s">
        <v>860</v>
      </c>
      <c r="B80" s="1635" t="s">
        <v>861</v>
      </c>
      <c r="C80" s="1636">
        <v>8288.952940000001</v>
      </c>
      <c r="D80" s="1637">
        <v>14226.143830000001</v>
      </c>
      <c r="E80" s="1637">
        <v>25181.049040000002</v>
      </c>
      <c r="F80" s="1637">
        <v>6241.7375800000009</v>
      </c>
      <c r="G80" s="1637">
        <v>2295.5959199999998</v>
      </c>
      <c r="H80" s="1637">
        <v>274.58417999999995</v>
      </c>
      <c r="I80" s="1637">
        <v>34.831549999999993</v>
      </c>
      <c r="J80" s="1637">
        <v>2.3197800000000002</v>
      </c>
      <c r="K80" s="1637">
        <v>11.051279999999998</v>
      </c>
      <c r="L80" s="1637">
        <v>0</v>
      </c>
      <c r="M80" s="1637">
        <v>0.84575</v>
      </c>
      <c r="N80" s="1637">
        <v>0</v>
      </c>
      <c r="O80" s="1638">
        <v>0</v>
      </c>
      <c r="Q80" s="1671"/>
      <c r="R80" s="1671"/>
      <c r="S80" s="1671"/>
      <c r="T80" s="1671"/>
      <c r="U80" s="1671"/>
      <c r="V80" s="1671"/>
      <c r="W80" s="1671"/>
      <c r="X80" s="1671"/>
      <c r="Y80" s="1671"/>
      <c r="Z80" s="1671"/>
      <c r="AA80" s="1671"/>
      <c r="AB80" s="1671"/>
      <c r="AC80" s="1671"/>
    </row>
    <row r="81" spans="1:29">
      <c r="A81" s="1630" t="s">
        <v>862</v>
      </c>
      <c r="B81" s="1635" t="s">
        <v>837</v>
      </c>
      <c r="C81" s="1636">
        <v>41.458640000000003</v>
      </c>
      <c r="D81" s="1637">
        <v>1674.6103499999999</v>
      </c>
      <c r="E81" s="1637">
        <v>245.11301</v>
      </c>
      <c r="F81" s="1637">
        <v>198.48779999999999</v>
      </c>
      <c r="G81" s="1637">
        <v>73.701599999999999</v>
      </c>
      <c r="H81" s="1637">
        <v>6.6186999999999996</v>
      </c>
      <c r="I81" s="1637">
        <v>6.6299900000000003</v>
      </c>
      <c r="J81" s="1637">
        <v>1.3635599999999999</v>
      </c>
      <c r="K81" s="1637">
        <v>0</v>
      </c>
      <c r="L81" s="1637">
        <v>0</v>
      </c>
      <c r="M81" s="1637">
        <v>0</v>
      </c>
      <c r="N81" s="1637">
        <v>0</v>
      </c>
      <c r="O81" s="1638">
        <v>0</v>
      </c>
      <c r="Q81" s="1671"/>
      <c r="R81" s="1671"/>
      <c r="S81" s="1671"/>
      <c r="T81" s="1671"/>
      <c r="U81" s="1671"/>
      <c r="V81" s="1671"/>
      <c r="W81" s="1671"/>
      <c r="X81" s="1671"/>
      <c r="Y81" s="1671"/>
      <c r="Z81" s="1671"/>
      <c r="AA81" s="1671"/>
      <c r="AB81" s="1671"/>
      <c r="AC81" s="1671"/>
    </row>
    <row r="82" spans="1:29">
      <c r="A82" s="1630" t="s">
        <v>863</v>
      </c>
      <c r="B82" s="1635" t="s">
        <v>703</v>
      </c>
      <c r="C82" s="1636">
        <v>8.9819999999999993</v>
      </c>
      <c r="D82" s="1637">
        <v>37.514000000000003</v>
      </c>
      <c r="E82" s="1637">
        <v>127.29900000000001</v>
      </c>
      <c r="F82" s="1637">
        <v>0</v>
      </c>
      <c r="G82" s="1637">
        <v>0</v>
      </c>
      <c r="H82" s="1637">
        <v>0</v>
      </c>
      <c r="I82" s="1637">
        <v>0</v>
      </c>
      <c r="J82" s="1637">
        <v>0</v>
      </c>
      <c r="K82" s="1637">
        <v>0</v>
      </c>
      <c r="L82" s="1637">
        <v>0</v>
      </c>
      <c r="M82" s="1637">
        <v>0</v>
      </c>
      <c r="N82" s="1637">
        <v>0</v>
      </c>
      <c r="O82" s="1638">
        <v>0</v>
      </c>
      <c r="Q82" s="1671"/>
      <c r="R82" s="1671"/>
      <c r="S82" s="1671"/>
      <c r="T82" s="1671"/>
      <c r="U82" s="1671"/>
      <c r="V82" s="1671"/>
      <c r="W82" s="1671"/>
      <c r="X82" s="1671"/>
      <c r="Y82" s="1671"/>
      <c r="Z82" s="1671"/>
      <c r="AA82" s="1671"/>
      <c r="AB82" s="1671"/>
      <c r="AC82" s="1671"/>
    </row>
    <row r="83" spans="1:29">
      <c r="A83" s="1630" t="s">
        <v>864</v>
      </c>
      <c r="B83" s="1635" t="s">
        <v>865</v>
      </c>
      <c r="C83" s="1636">
        <v>8.9819999999999993</v>
      </c>
      <c r="D83" s="1637">
        <v>37.514000000000003</v>
      </c>
      <c r="E83" s="1637">
        <v>127.29900000000001</v>
      </c>
      <c r="F83" s="1637">
        <v>0</v>
      </c>
      <c r="G83" s="1637">
        <v>0</v>
      </c>
      <c r="H83" s="1637">
        <v>0</v>
      </c>
      <c r="I83" s="1637">
        <v>0</v>
      </c>
      <c r="J83" s="1637">
        <v>0</v>
      </c>
      <c r="K83" s="1637">
        <v>0</v>
      </c>
      <c r="L83" s="1637">
        <v>0</v>
      </c>
      <c r="M83" s="1637">
        <v>0</v>
      </c>
      <c r="N83" s="1637">
        <v>0</v>
      </c>
      <c r="O83" s="1638">
        <v>0</v>
      </c>
      <c r="Q83" s="1671"/>
      <c r="R83" s="1671"/>
      <c r="S83" s="1671"/>
      <c r="T83" s="1671"/>
      <c r="U83" s="1671"/>
      <c r="V83" s="1671"/>
      <c r="W83" s="1671"/>
      <c r="X83" s="1671"/>
      <c r="Y83" s="1671"/>
      <c r="Z83" s="1671"/>
      <c r="AA83" s="1671"/>
      <c r="AB83" s="1671"/>
      <c r="AC83" s="1671"/>
    </row>
    <row r="84" spans="1:29">
      <c r="A84" s="1630" t="s">
        <v>866</v>
      </c>
      <c r="B84" s="1635" t="s">
        <v>843</v>
      </c>
      <c r="C84" s="1636">
        <v>0</v>
      </c>
      <c r="D84" s="1637">
        <v>0</v>
      </c>
      <c r="E84" s="1637">
        <v>0</v>
      </c>
      <c r="F84" s="1637">
        <v>0</v>
      </c>
      <c r="G84" s="1637">
        <v>0</v>
      </c>
      <c r="H84" s="1637">
        <v>0</v>
      </c>
      <c r="I84" s="1637">
        <v>0</v>
      </c>
      <c r="J84" s="1637">
        <v>0</v>
      </c>
      <c r="K84" s="1637">
        <v>0</v>
      </c>
      <c r="L84" s="1637">
        <v>0</v>
      </c>
      <c r="M84" s="1637">
        <v>0</v>
      </c>
      <c r="N84" s="1637">
        <v>0</v>
      </c>
      <c r="O84" s="1638">
        <v>0</v>
      </c>
      <c r="Q84" s="1671"/>
      <c r="R84" s="1671"/>
      <c r="S84" s="1671"/>
      <c r="T84" s="1671"/>
      <c r="U84" s="1671"/>
      <c r="V84" s="1671"/>
      <c r="W84" s="1671"/>
      <c r="X84" s="1671"/>
      <c r="Y84" s="1671"/>
      <c r="Z84" s="1671"/>
      <c r="AA84" s="1671"/>
      <c r="AB84" s="1671"/>
      <c r="AC84" s="1671"/>
    </row>
    <row r="85" spans="1:29">
      <c r="A85" s="1630" t="s">
        <v>867</v>
      </c>
      <c r="B85" s="1635" t="s">
        <v>868</v>
      </c>
      <c r="C85" s="1636">
        <v>0</v>
      </c>
      <c r="D85" s="1637">
        <v>0</v>
      </c>
      <c r="E85" s="1637">
        <v>0</v>
      </c>
      <c r="F85" s="1637">
        <v>0</v>
      </c>
      <c r="G85" s="1637">
        <v>0</v>
      </c>
      <c r="H85" s="1637">
        <v>0</v>
      </c>
      <c r="I85" s="1637">
        <v>0</v>
      </c>
      <c r="J85" s="1637">
        <v>0</v>
      </c>
      <c r="K85" s="1637">
        <v>0</v>
      </c>
      <c r="L85" s="1637">
        <v>0</v>
      </c>
      <c r="M85" s="1637">
        <v>0</v>
      </c>
      <c r="N85" s="1637">
        <v>0</v>
      </c>
      <c r="O85" s="1638">
        <v>0</v>
      </c>
      <c r="Q85" s="1671"/>
      <c r="R85" s="1671"/>
      <c r="S85" s="1671"/>
      <c r="T85" s="1671"/>
      <c r="U85" s="1671"/>
      <c r="V85" s="1671"/>
      <c r="W85" s="1671"/>
      <c r="X85" s="1671"/>
      <c r="Y85" s="1671"/>
      <c r="Z85" s="1671"/>
      <c r="AA85" s="1671"/>
      <c r="AB85" s="1671"/>
      <c r="AC85" s="1671"/>
    </row>
    <row r="86" spans="1:29">
      <c r="A86" s="1630" t="s">
        <v>869</v>
      </c>
      <c r="B86" s="1635" t="s">
        <v>870</v>
      </c>
      <c r="C86" s="1636">
        <v>0</v>
      </c>
      <c r="D86" s="1637">
        <v>0</v>
      </c>
      <c r="E86" s="1637">
        <v>0</v>
      </c>
      <c r="F86" s="1637">
        <v>0</v>
      </c>
      <c r="G86" s="1637">
        <v>0</v>
      </c>
      <c r="H86" s="1637">
        <v>0</v>
      </c>
      <c r="I86" s="1637">
        <v>0</v>
      </c>
      <c r="J86" s="1637">
        <v>0</v>
      </c>
      <c r="K86" s="1637">
        <v>0</v>
      </c>
      <c r="L86" s="1637">
        <v>0</v>
      </c>
      <c r="M86" s="1637">
        <v>0</v>
      </c>
      <c r="N86" s="1637">
        <v>0</v>
      </c>
      <c r="O86" s="1638">
        <v>0</v>
      </c>
      <c r="Q86" s="1671"/>
      <c r="R86" s="1671"/>
      <c r="S86" s="1671"/>
      <c r="T86" s="1671"/>
      <c r="U86" s="1671"/>
      <c r="V86" s="1671"/>
      <c r="W86" s="1671"/>
      <c r="X86" s="1671"/>
      <c r="Y86" s="1671"/>
      <c r="Z86" s="1671"/>
      <c r="AA86" s="1671"/>
      <c r="AB86" s="1671"/>
      <c r="AC86" s="1671"/>
    </row>
    <row r="87" spans="1:29">
      <c r="A87" s="1630" t="s">
        <v>871</v>
      </c>
      <c r="B87" s="1635" t="s">
        <v>872</v>
      </c>
      <c r="C87" s="1636">
        <v>0</v>
      </c>
      <c r="D87" s="1637">
        <v>0</v>
      </c>
      <c r="E87" s="1637">
        <v>0</v>
      </c>
      <c r="F87" s="1637">
        <v>0</v>
      </c>
      <c r="G87" s="1637">
        <v>0</v>
      </c>
      <c r="H87" s="1637">
        <v>0</v>
      </c>
      <c r="I87" s="1637">
        <v>0</v>
      </c>
      <c r="J87" s="1637">
        <v>0</v>
      </c>
      <c r="K87" s="1637">
        <v>0</v>
      </c>
      <c r="L87" s="1637">
        <v>0</v>
      </c>
      <c r="M87" s="1637">
        <v>0</v>
      </c>
      <c r="N87" s="1637">
        <v>0</v>
      </c>
      <c r="O87" s="1638">
        <v>0</v>
      </c>
      <c r="Q87" s="1671"/>
      <c r="R87" s="1671"/>
      <c r="S87" s="1671"/>
      <c r="T87" s="1671"/>
      <c r="U87" s="1671"/>
      <c r="V87" s="1671"/>
      <c r="W87" s="1671"/>
      <c r="X87" s="1671"/>
      <c r="Y87" s="1671"/>
      <c r="Z87" s="1671"/>
      <c r="AA87" s="1671"/>
      <c r="AB87" s="1671"/>
      <c r="AC87" s="1671"/>
    </row>
    <row r="88" spans="1:29">
      <c r="A88" s="1630" t="s">
        <v>823</v>
      </c>
      <c r="B88" s="1635" t="s">
        <v>873</v>
      </c>
      <c r="C88" s="1643">
        <v>71873.820620000013</v>
      </c>
      <c r="D88" s="1644">
        <v>15938.268179999999</v>
      </c>
      <c r="E88" s="1644">
        <v>25559.797050000001</v>
      </c>
      <c r="F88" s="1644">
        <v>6440.2253800000008</v>
      </c>
      <c r="G88" s="1644">
        <v>2373.0975199999998</v>
      </c>
      <c r="H88" s="1644">
        <v>281.20287999999994</v>
      </c>
      <c r="I88" s="1644">
        <v>41.461539999999999</v>
      </c>
      <c r="J88" s="1644">
        <v>3.6833400000000003</v>
      </c>
      <c r="K88" s="1644">
        <v>11.051279999999998</v>
      </c>
      <c r="L88" s="1644">
        <v>0</v>
      </c>
      <c r="M88" s="1644">
        <v>0.84575</v>
      </c>
      <c r="N88" s="1644">
        <v>0</v>
      </c>
      <c r="O88" s="1645">
        <v>0</v>
      </c>
      <c r="Q88" s="1671"/>
      <c r="R88" s="1671"/>
      <c r="S88" s="1671"/>
      <c r="T88" s="1671"/>
      <c r="U88" s="1671"/>
      <c r="V88" s="1671"/>
      <c r="W88" s="1671"/>
      <c r="X88" s="1671"/>
      <c r="Y88" s="1671"/>
      <c r="Z88" s="1671"/>
      <c r="AA88" s="1671"/>
      <c r="AB88" s="1671"/>
      <c r="AC88" s="1671"/>
    </row>
    <row r="89" spans="1:29">
      <c r="A89" s="1650" t="s">
        <v>823</v>
      </c>
      <c r="B89" s="1651" t="s">
        <v>874</v>
      </c>
      <c r="C89" s="1652">
        <v>-63415.739889999997</v>
      </c>
      <c r="D89" s="1653">
        <v>-8987.5756799999981</v>
      </c>
      <c r="E89" s="1653">
        <v>-9561.3725099999992</v>
      </c>
      <c r="F89" s="1653">
        <v>22411.361489999999</v>
      </c>
      <c r="G89" s="1653">
        <v>3056.9021799999996</v>
      </c>
      <c r="H89" s="1653">
        <v>2814.8021400000002</v>
      </c>
      <c r="I89" s="1653">
        <v>1409.0468399999997</v>
      </c>
      <c r="J89" s="1653">
        <v>511.02141000000006</v>
      </c>
      <c r="K89" s="1653">
        <v>225.697</v>
      </c>
      <c r="L89" s="1653">
        <v>121.85040999999998</v>
      </c>
      <c r="M89" s="1653">
        <v>112.34063</v>
      </c>
      <c r="N89" s="1653">
        <v>7.6836800000000007</v>
      </c>
      <c r="O89" s="1654">
        <v>3.1110199999999999</v>
      </c>
      <c r="Q89" s="1671"/>
      <c r="R89" s="1671"/>
      <c r="S89" s="1671"/>
      <c r="T89" s="1671"/>
      <c r="U89" s="1671"/>
      <c r="V89" s="1671"/>
      <c r="W89" s="1671"/>
      <c r="X89" s="1671"/>
      <c r="Y89" s="1671"/>
      <c r="Z89" s="1671"/>
      <c r="AA89" s="1671"/>
      <c r="AB89" s="1671"/>
      <c r="AC89" s="1671"/>
    </row>
    <row r="90" spans="1:29">
      <c r="A90" s="1630" t="s">
        <v>823</v>
      </c>
      <c r="B90" s="1631" t="s">
        <v>875</v>
      </c>
      <c r="C90" s="1655">
        <v>0</v>
      </c>
      <c r="D90" s="1656">
        <v>0</v>
      </c>
      <c r="E90" s="1656">
        <v>0</v>
      </c>
      <c r="F90" s="1656">
        <v>0</v>
      </c>
      <c r="G90" s="1656">
        <v>0</v>
      </c>
      <c r="H90" s="1656">
        <v>0</v>
      </c>
      <c r="I90" s="1656">
        <v>0</v>
      </c>
      <c r="J90" s="1656">
        <v>0</v>
      </c>
      <c r="K90" s="1656">
        <v>0</v>
      </c>
      <c r="L90" s="1656">
        <v>0</v>
      </c>
      <c r="M90" s="1656">
        <v>0</v>
      </c>
      <c r="N90" s="1656">
        <v>0</v>
      </c>
      <c r="O90" s="1657">
        <v>0</v>
      </c>
      <c r="Q90" s="1671"/>
      <c r="R90" s="1671"/>
      <c r="S90" s="1671"/>
      <c r="T90" s="1671"/>
      <c r="U90" s="1671"/>
      <c r="V90" s="1671"/>
      <c r="W90" s="1671"/>
      <c r="X90" s="1671"/>
      <c r="Y90" s="1671"/>
      <c r="Z90" s="1671"/>
      <c r="AA90" s="1671"/>
      <c r="AB90" s="1671"/>
      <c r="AC90" s="1671"/>
    </row>
    <row r="91" spans="1:29">
      <c r="A91" s="1630" t="s">
        <v>823</v>
      </c>
      <c r="B91" s="1635" t="s">
        <v>21</v>
      </c>
      <c r="C91" s="1632">
        <v>0</v>
      </c>
      <c r="D91" s="1633">
        <v>0</v>
      </c>
      <c r="E91" s="1633">
        <v>0</v>
      </c>
      <c r="F91" s="1633">
        <v>0</v>
      </c>
      <c r="G91" s="1633">
        <v>0</v>
      </c>
      <c r="H91" s="1633">
        <v>0</v>
      </c>
      <c r="I91" s="1633">
        <v>0</v>
      </c>
      <c r="J91" s="1633">
        <v>0</v>
      </c>
      <c r="K91" s="1633">
        <v>0</v>
      </c>
      <c r="L91" s="1633">
        <v>0</v>
      </c>
      <c r="M91" s="1633">
        <v>0</v>
      </c>
      <c r="N91" s="1633">
        <v>0</v>
      </c>
      <c r="O91" s="1634">
        <v>0</v>
      </c>
      <c r="Q91" s="1671"/>
      <c r="R91" s="1671"/>
      <c r="S91" s="1671"/>
      <c r="T91" s="1671"/>
      <c r="U91" s="1671"/>
      <c r="V91" s="1671"/>
      <c r="W91" s="1671"/>
      <c r="X91" s="1671"/>
      <c r="Y91" s="1671"/>
      <c r="Z91" s="1671"/>
      <c r="AA91" s="1671"/>
      <c r="AB91" s="1671"/>
      <c r="AC91" s="1671"/>
    </row>
    <row r="92" spans="1:29">
      <c r="A92" s="1630" t="s">
        <v>876</v>
      </c>
      <c r="B92" s="1635" t="s">
        <v>877</v>
      </c>
      <c r="C92" s="1636">
        <v>0</v>
      </c>
      <c r="D92" s="1637">
        <v>0</v>
      </c>
      <c r="E92" s="1637">
        <v>0</v>
      </c>
      <c r="F92" s="1637">
        <v>0</v>
      </c>
      <c r="G92" s="1637">
        <v>0</v>
      </c>
      <c r="H92" s="1637">
        <v>0</v>
      </c>
      <c r="I92" s="1637">
        <v>0</v>
      </c>
      <c r="J92" s="1637">
        <v>0</v>
      </c>
      <c r="K92" s="1637">
        <v>0</v>
      </c>
      <c r="L92" s="1637">
        <v>0</v>
      </c>
      <c r="M92" s="1637">
        <v>0</v>
      </c>
      <c r="N92" s="1637">
        <v>0</v>
      </c>
      <c r="O92" s="1638">
        <v>0</v>
      </c>
      <c r="Q92" s="1671"/>
      <c r="R92" s="1671"/>
      <c r="S92" s="1671"/>
      <c r="T92" s="1671"/>
      <c r="U92" s="1671"/>
      <c r="V92" s="1671"/>
      <c r="W92" s="1671"/>
      <c r="X92" s="1671"/>
      <c r="Y92" s="1671"/>
      <c r="Z92" s="1671"/>
      <c r="AA92" s="1671"/>
      <c r="AB92" s="1671"/>
      <c r="AC92" s="1671"/>
    </row>
    <row r="93" spans="1:29">
      <c r="A93" s="1630" t="s">
        <v>878</v>
      </c>
      <c r="B93" s="1635" t="s">
        <v>879</v>
      </c>
      <c r="C93" s="1636">
        <v>0</v>
      </c>
      <c r="D93" s="1637">
        <v>0</v>
      </c>
      <c r="E93" s="1637">
        <v>0</v>
      </c>
      <c r="F93" s="1637">
        <v>0</v>
      </c>
      <c r="G93" s="1637">
        <v>0</v>
      </c>
      <c r="H93" s="1637">
        <v>0</v>
      </c>
      <c r="I93" s="1637">
        <v>0</v>
      </c>
      <c r="J93" s="1637">
        <v>0</v>
      </c>
      <c r="K93" s="1637">
        <v>0</v>
      </c>
      <c r="L93" s="1637">
        <v>0</v>
      </c>
      <c r="M93" s="1637">
        <v>0</v>
      </c>
      <c r="N93" s="1637">
        <v>0</v>
      </c>
      <c r="O93" s="1638">
        <v>0</v>
      </c>
      <c r="Q93" s="1671"/>
      <c r="R93" s="1671"/>
      <c r="S93" s="1671"/>
      <c r="T93" s="1671"/>
      <c r="U93" s="1671"/>
      <c r="V93" s="1671"/>
      <c r="W93" s="1671"/>
      <c r="X93" s="1671"/>
      <c r="Y93" s="1671"/>
      <c r="Z93" s="1671"/>
      <c r="AA93" s="1671"/>
      <c r="AB93" s="1671"/>
      <c r="AC93" s="1671"/>
    </row>
    <row r="94" spans="1:29">
      <c r="A94" s="1630" t="s">
        <v>823</v>
      </c>
      <c r="B94" s="1635" t="s">
        <v>880</v>
      </c>
      <c r="C94" s="1643">
        <v>0</v>
      </c>
      <c r="D94" s="1644">
        <v>0</v>
      </c>
      <c r="E94" s="1644">
        <v>0</v>
      </c>
      <c r="F94" s="1644">
        <v>0</v>
      </c>
      <c r="G94" s="1644">
        <v>0</v>
      </c>
      <c r="H94" s="1644">
        <v>0</v>
      </c>
      <c r="I94" s="1644">
        <v>0</v>
      </c>
      <c r="J94" s="1644">
        <v>0</v>
      </c>
      <c r="K94" s="1644">
        <v>0</v>
      </c>
      <c r="L94" s="1644">
        <v>0</v>
      </c>
      <c r="M94" s="1644">
        <v>0</v>
      </c>
      <c r="N94" s="1644">
        <v>0</v>
      </c>
      <c r="O94" s="1645">
        <v>0</v>
      </c>
      <c r="Q94" s="1671"/>
      <c r="R94" s="1671"/>
      <c r="S94" s="1671"/>
      <c r="T94" s="1671"/>
      <c r="U94" s="1671"/>
      <c r="V94" s="1671"/>
      <c r="W94" s="1671"/>
      <c r="X94" s="1671"/>
      <c r="Y94" s="1671"/>
      <c r="Z94" s="1671"/>
      <c r="AA94" s="1671"/>
      <c r="AB94" s="1671"/>
      <c r="AC94" s="1671"/>
    </row>
    <row r="95" spans="1:29">
      <c r="A95" s="1630" t="s">
        <v>823</v>
      </c>
      <c r="B95" s="1635" t="s">
        <v>22</v>
      </c>
      <c r="C95" s="1643">
        <v>0</v>
      </c>
      <c r="D95" s="1644">
        <v>0</v>
      </c>
      <c r="E95" s="1644">
        <v>0</v>
      </c>
      <c r="F95" s="1644">
        <v>0</v>
      </c>
      <c r="G95" s="1644">
        <v>0</v>
      </c>
      <c r="H95" s="1644">
        <v>0</v>
      </c>
      <c r="I95" s="1644">
        <v>0</v>
      </c>
      <c r="J95" s="1644">
        <v>0</v>
      </c>
      <c r="K95" s="1644">
        <v>0</v>
      </c>
      <c r="L95" s="1644">
        <v>0</v>
      </c>
      <c r="M95" s="1644">
        <v>0</v>
      </c>
      <c r="N95" s="1644">
        <v>0</v>
      </c>
      <c r="O95" s="1645">
        <v>0</v>
      </c>
      <c r="Q95" s="1671"/>
      <c r="R95" s="1671"/>
      <c r="S95" s="1671"/>
      <c r="T95" s="1671"/>
      <c r="U95" s="1671"/>
      <c r="V95" s="1671"/>
      <c r="W95" s="1671"/>
      <c r="X95" s="1671"/>
      <c r="Y95" s="1671"/>
      <c r="Z95" s="1671"/>
      <c r="AA95" s="1671"/>
      <c r="AB95" s="1671"/>
      <c r="AC95" s="1671"/>
    </row>
    <row r="96" spans="1:29">
      <c r="A96" s="1630" t="s">
        <v>881</v>
      </c>
      <c r="B96" s="1635" t="s">
        <v>877</v>
      </c>
      <c r="C96" s="1636">
        <v>0</v>
      </c>
      <c r="D96" s="1637">
        <v>0</v>
      </c>
      <c r="E96" s="1637">
        <v>0</v>
      </c>
      <c r="F96" s="1637">
        <v>0</v>
      </c>
      <c r="G96" s="1637">
        <v>0</v>
      </c>
      <c r="H96" s="1637">
        <v>0</v>
      </c>
      <c r="I96" s="1637">
        <v>0</v>
      </c>
      <c r="J96" s="1637">
        <v>0</v>
      </c>
      <c r="K96" s="1637">
        <v>0</v>
      </c>
      <c r="L96" s="1637">
        <v>0</v>
      </c>
      <c r="M96" s="1637">
        <v>0</v>
      </c>
      <c r="N96" s="1637">
        <v>0</v>
      </c>
      <c r="O96" s="1638">
        <v>0</v>
      </c>
      <c r="Q96" s="1671"/>
      <c r="R96" s="1671"/>
      <c r="S96" s="1671"/>
      <c r="T96" s="1671"/>
      <c r="U96" s="1671"/>
      <c r="V96" s="1671"/>
      <c r="W96" s="1671"/>
      <c r="X96" s="1671"/>
      <c r="Y96" s="1671"/>
      <c r="Z96" s="1671"/>
      <c r="AA96" s="1671"/>
      <c r="AB96" s="1671"/>
      <c r="AC96" s="1671"/>
    </row>
    <row r="97" spans="1:31">
      <c r="A97" s="1630" t="s">
        <v>882</v>
      </c>
      <c r="B97" s="1635" t="s">
        <v>879</v>
      </c>
      <c r="C97" s="1636">
        <v>0</v>
      </c>
      <c r="D97" s="1637">
        <v>0</v>
      </c>
      <c r="E97" s="1637">
        <v>0</v>
      </c>
      <c r="F97" s="1637">
        <v>0</v>
      </c>
      <c r="G97" s="1637">
        <v>0</v>
      </c>
      <c r="H97" s="1637">
        <v>0</v>
      </c>
      <c r="I97" s="1637">
        <v>0</v>
      </c>
      <c r="J97" s="1637">
        <v>0</v>
      </c>
      <c r="K97" s="1637">
        <v>0</v>
      </c>
      <c r="L97" s="1637">
        <v>0</v>
      </c>
      <c r="M97" s="1637">
        <v>0</v>
      </c>
      <c r="N97" s="1637">
        <v>0</v>
      </c>
      <c r="O97" s="1638">
        <v>0</v>
      </c>
      <c r="Q97" s="1671"/>
      <c r="R97" s="1671"/>
      <c r="S97" s="1671"/>
      <c r="T97" s="1671"/>
      <c r="U97" s="1671"/>
      <c r="V97" s="1671"/>
      <c r="W97" s="1671"/>
      <c r="X97" s="1671"/>
      <c r="Y97" s="1671"/>
      <c r="Z97" s="1671"/>
      <c r="AA97" s="1671"/>
      <c r="AB97" s="1671"/>
      <c r="AC97" s="1671"/>
    </row>
    <row r="98" spans="1:31">
      <c r="A98" s="1630" t="s">
        <v>823</v>
      </c>
      <c r="B98" s="1635" t="s">
        <v>883</v>
      </c>
      <c r="C98" s="1643">
        <v>0</v>
      </c>
      <c r="D98" s="1644">
        <v>0</v>
      </c>
      <c r="E98" s="1644">
        <v>0</v>
      </c>
      <c r="F98" s="1644">
        <v>0</v>
      </c>
      <c r="G98" s="1644">
        <v>0</v>
      </c>
      <c r="H98" s="1644">
        <v>0</v>
      </c>
      <c r="I98" s="1644">
        <v>0</v>
      </c>
      <c r="J98" s="1644">
        <v>0</v>
      </c>
      <c r="K98" s="1644">
        <v>0</v>
      </c>
      <c r="L98" s="1644">
        <v>0</v>
      </c>
      <c r="M98" s="1644">
        <v>0</v>
      </c>
      <c r="N98" s="1644">
        <v>0</v>
      </c>
      <c r="O98" s="1645">
        <v>0</v>
      </c>
      <c r="Q98" s="1671"/>
      <c r="R98" s="1671"/>
      <c r="S98" s="1671"/>
      <c r="T98" s="1671"/>
      <c r="U98" s="1671"/>
      <c r="V98" s="1671"/>
      <c r="W98" s="1671"/>
      <c r="X98" s="1671"/>
      <c r="Y98" s="1671"/>
      <c r="Z98" s="1671"/>
      <c r="AA98" s="1671"/>
      <c r="AB98" s="1671"/>
      <c r="AC98" s="1671"/>
    </row>
    <row r="99" spans="1:31">
      <c r="A99" s="1650" t="s">
        <v>823</v>
      </c>
      <c r="B99" s="1651" t="s">
        <v>884</v>
      </c>
      <c r="C99" s="1652">
        <v>0</v>
      </c>
      <c r="D99" s="1653">
        <v>0</v>
      </c>
      <c r="E99" s="1653">
        <v>0</v>
      </c>
      <c r="F99" s="1653">
        <v>0</v>
      </c>
      <c r="G99" s="1653">
        <v>0</v>
      </c>
      <c r="H99" s="1653">
        <v>0</v>
      </c>
      <c r="I99" s="1653">
        <v>0</v>
      </c>
      <c r="J99" s="1653">
        <v>0</v>
      </c>
      <c r="K99" s="1653">
        <v>0</v>
      </c>
      <c r="L99" s="1653">
        <v>0</v>
      </c>
      <c r="M99" s="1653">
        <v>0</v>
      </c>
      <c r="N99" s="1653">
        <v>0</v>
      </c>
      <c r="O99" s="1654">
        <v>0</v>
      </c>
      <c r="Q99" s="1671"/>
      <c r="R99" s="1671"/>
      <c r="S99" s="1671"/>
      <c r="T99" s="1671"/>
      <c r="U99" s="1671"/>
      <c r="V99" s="1671"/>
      <c r="W99" s="1671"/>
      <c r="X99" s="1671"/>
      <c r="Y99" s="1671"/>
      <c r="Z99" s="1671"/>
      <c r="AA99" s="1671"/>
      <c r="AB99" s="1671"/>
      <c r="AC99" s="1671"/>
    </row>
    <row r="100" spans="1:31">
      <c r="A100" s="1650" t="s">
        <v>823</v>
      </c>
      <c r="B100" s="1651" t="s">
        <v>885</v>
      </c>
      <c r="C100" s="1652">
        <v>-63415.739889999997</v>
      </c>
      <c r="D100" s="1653">
        <v>-8987.5756799999981</v>
      </c>
      <c r="E100" s="1653">
        <v>-9561.3725099999992</v>
      </c>
      <c r="F100" s="1653">
        <v>22411.361489999999</v>
      </c>
      <c r="G100" s="1653">
        <v>3056.9021799999996</v>
      </c>
      <c r="H100" s="1653">
        <v>2814.8021400000002</v>
      </c>
      <c r="I100" s="1653">
        <v>1409.0468399999997</v>
      </c>
      <c r="J100" s="1653">
        <v>511.02141000000006</v>
      </c>
      <c r="K100" s="1653">
        <v>225.697</v>
      </c>
      <c r="L100" s="1653">
        <v>121.85040999999998</v>
      </c>
      <c r="M100" s="1653">
        <v>112.34063</v>
      </c>
      <c r="N100" s="1653">
        <v>7.6836800000000007</v>
      </c>
      <c r="O100" s="1654">
        <v>3.1110199999999999</v>
      </c>
      <c r="Q100" s="1671"/>
      <c r="R100" s="1671"/>
      <c r="S100" s="1671"/>
      <c r="T100" s="1671"/>
      <c r="U100" s="1671"/>
      <c r="V100" s="1671"/>
      <c r="W100" s="1671"/>
      <c r="X100" s="1671"/>
      <c r="Y100" s="1671"/>
      <c r="Z100" s="1671"/>
      <c r="AA100" s="1671"/>
      <c r="AB100" s="1671"/>
      <c r="AC100" s="1671"/>
    </row>
    <row r="101" spans="1:31" ht="13.5" thickBot="1">
      <c r="A101" s="1630" t="s">
        <v>823</v>
      </c>
      <c r="B101" s="1635" t="s">
        <v>886</v>
      </c>
      <c r="C101" s="1658">
        <v>8.0000000000000007E-7</v>
      </c>
      <c r="D101" s="1659">
        <v>3.2000000000000003E-6</v>
      </c>
      <c r="E101" s="1659">
        <v>7.1999999999999997E-6</v>
      </c>
      <c r="F101" s="1659">
        <v>1.43E-5</v>
      </c>
      <c r="G101" s="1659">
        <v>2.7699999999999999E-5</v>
      </c>
      <c r="H101" s="1659">
        <v>4.49E-5</v>
      </c>
      <c r="I101" s="1659">
        <v>6.1400000000000002E-5</v>
      </c>
      <c r="J101" s="1659">
        <v>7.7100000000000004E-5</v>
      </c>
      <c r="K101" s="1659">
        <v>1.015E-4</v>
      </c>
      <c r="L101" s="1659">
        <v>1.326E-4</v>
      </c>
      <c r="M101" s="1659">
        <v>1.784E-4</v>
      </c>
      <c r="N101" s="1659">
        <v>2.243E-4</v>
      </c>
      <c r="O101" s="1660">
        <v>2.6029999999999998E-4</v>
      </c>
      <c r="Q101" s="1671"/>
      <c r="R101" s="1671"/>
      <c r="S101" s="1671"/>
      <c r="T101" s="1671"/>
      <c r="U101" s="1671"/>
      <c r="V101" s="1671"/>
      <c r="W101" s="1671"/>
      <c r="X101" s="1671"/>
      <c r="Y101" s="1671"/>
      <c r="Z101" s="1671"/>
      <c r="AA101" s="1671"/>
      <c r="AB101" s="1671"/>
      <c r="AC101" s="1671"/>
    </row>
    <row r="102" spans="1:31" ht="14.25" thickTop="1" thickBot="1">
      <c r="A102" s="1650" t="s">
        <v>823</v>
      </c>
      <c r="B102" s="1661" t="s">
        <v>887</v>
      </c>
      <c r="C102" s="1662">
        <v>-50.732591911999997</v>
      </c>
      <c r="D102" s="1663">
        <v>-28.760242176000002</v>
      </c>
      <c r="E102" s="1663">
        <v>-68.84188207199999</v>
      </c>
      <c r="F102" s="1663">
        <v>320.48246930700009</v>
      </c>
      <c r="G102" s="1663">
        <v>84.676190386000002</v>
      </c>
      <c r="H102" s="1663">
        <v>126.38461608600001</v>
      </c>
      <c r="I102" s="1663">
        <v>86.515475976000019</v>
      </c>
      <c r="J102" s="1663">
        <v>39.399750711000003</v>
      </c>
      <c r="K102" s="1663">
        <v>22.9082455</v>
      </c>
      <c r="L102" s="1663">
        <v>16.157364365999999</v>
      </c>
      <c r="M102" s="1663">
        <v>20.041568391999999</v>
      </c>
      <c r="N102" s="1663">
        <v>1.7234494240000002</v>
      </c>
      <c r="O102" s="1664">
        <v>0.80979850599999981</v>
      </c>
      <c r="Q102" s="1671"/>
      <c r="R102" s="1671"/>
      <c r="S102" s="1671"/>
      <c r="T102" s="1671"/>
      <c r="U102" s="1671"/>
      <c r="V102" s="1671"/>
      <c r="W102" s="1671"/>
      <c r="X102" s="1671"/>
      <c r="Y102" s="1671"/>
      <c r="Z102" s="1671"/>
      <c r="AA102" s="1671"/>
      <c r="AB102" s="1671"/>
      <c r="AC102" s="1671"/>
    </row>
    <row r="103" spans="1:31" ht="14.25" thickTop="1" thickBot="1">
      <c r="A103" s="1665" t="s">
        <v>823</v>
      </c>
      <c r="B103" s="1666" t="s">
        <v>888</v>
      </c>
      <c r="C103" s="1667">
        <v>0</v>
      </c>
      <c r="D103" s="1668">
        <v>0</v>
      </c>
      <c r="E103" s="1668">
        <v>0</v>
      </c>
      <c r="F103" s="1668">
        <v>0</v>
      </c>
      <c r="G103" s="1668">
        <v>0</v>
      </c>
      <c r="H103" s="1668">
        <v>0</v>
      </c>
      <c r="I103" s="1668">
        <v>0</v>
      </c>
      <c r="J103" s="1668">
        <v>0</v>
      </c>
      <c r="K103" s="1668">
        <v>0</v>
      </c>
      <c r="L103" s="1668">
        <v>0</v>
      </c>
      <c r="M103" s="1668">
        <v>0</v>
      </c>
      <c r="N103" s="1669">
        <v>570.76421249399993</v>
      </c>
      <c r="O103" s="1670">
        <v>0</v>
      </c>
      <c r="Q103" s="1671"/>
      <c r="R103" s="1671"/>
      <c r="S103" s="1671"/>
      <c r="T103" s="1671"/>
      <c r="U103" s="1671"/>
      <c r="V103" s="1671"/>
      <c r="W103" s="1671"/>
      <c r="X103" s="1671"/>
      <c r="Y103" s="1671"/>
      <c r="Z103" s="1671"/>
      <c r="AA103" s="1671"/>
      <c r="AB103" s="1671"/>
      <c r="AC103" s="1671"/>
    </row>
    <row r="104" spans="1:31" ht="18" customHeight="1" thickTop="1" thickBot="1">
      <c r="A104" s="2389" t="s">
        <v>890</v>
      </c>
      <c r="B104" s="2390"/>
      <c r="C104" s="2390"/>
      <c r="D104" s="2390"/>
      <c r="E104" s="2390"/>
      <c r="F104" s="2390"/>
      <c r="G104" s="2390"/>
      <c r="H104" s="2390"/>
      <c r="I104" s="2390"/>
      <c r="J104" s="2390"/>
      <c r="K104" s="2390"/>
      <c r="L104" s="2390"/>
      <c r="M104" s="2390"/>
      <c r="N104" s="2390"/>
      <c r="O104" s="2391"/>
    </row>
    <row r="105" spans="1:31" ht="11.25" customHeight="1" thickTop="1">
      <c r="A105" s="2392"/>
      <c r="B105" s="2394" t="s">
        <v>808</v>
      </c>
      <c r="C105" s="2396" t="s">
        <v>809</v>
      </c>
      <c r="D105" s="2397"/>
      <c r="E105" s="2397"/>
      <c r="F105" s="2397"/>
      <c r="G105" s="2397"/>
      <c r="H105" s="2397"/>
      <c r="I105" s="2397"/>
      <c r="J105" s="2397"/>
      <c r="K105" s="2397"/>
      <c r="L105" s="2397"/>
      <c r="M105" s="2397"/>
      <c r="N105" s="2397"/>
      <c r="O105" s="2398"/>
    </row>
    <row r="106" spans="1:31" ht="26.25" thickBot="1">
      <c r="A106" s="2393"/>
      <c r="B106" s="2395"/>
      <c r="C106" s="1622" t="s">
        <v>810</v>
      </c>
      <c r="D106" s="1623" t="s">
        <v>811</v>
      </c>
      <c r="E106" s="1623" t="s">
        <v>812</v>
      </c>
      <c r="F106" s="1623" t="s">
        <v>813</v>
      </c>
      <c r="G106" s="1623" t="s">
        <v>814</v>
      </c>
      <c r="H106" s="1623" t="s">
        <v>815</v>
      </c>
      <c r="I106" s="1623" t="s">
        <v>816</v>
      </c>
      <c r="J106" s="1623" t="s">
        <v>817</v>
      </c>
      <c r="K106" s="1623" t="s">
        <v>818</v>
      </c>
      <c r="L106" s="1623" t="s">
        <v>819</v>
      </c>
      <c r="M106" s="1623" t="s">
        <v>820</v>
      </c>
      <c r="N106" s="1623" t="s">
        <v>821</v>
      </c>
      <c r="O106" s="1624" t="s">
        <v>822</v>
      </c>
    </row>
    <row r="107" spans="1:31" ht="13.5" thickTop="1">
      <c r="A107" s="1625" t="s">
        <v>823</v>
      </c>
      <c r="B107" s="1626" t="s">
        <v>824</v>
      </c>
      <c r="C107" s="1627"/>
      <c r="D107" s="1628"/>
      <c r="E107" s="1628"/>
      <c r="F107" s="1628"/>
      <c r="G107" s="1628"/>
      <c r="H107" s="1628"/>
      <c r="I107" s="1628"/>
      <c r="J107" s="1628"/>
      <c r="K107" s="1628"/>
      <c r="L107" s="1628"/>
      <c r="M107" s="1628"/>
      <c r="N107" s="1628"/>
      <c r="O107" s="1629"/>
    </row>
    <row r="108" spans="1:31">
      <c r="A108" s="1630" t="s">
        <v>823</v>
      </c>
      <c r="B108" s="1631" t="s">
        <v>21</v>
      </c>
      <c r="C108" s="1632"/>
      <c r="D108" s="1633"/>
      <c r="E108" s="1633"/>
      <c r="F108" s="1633"/>
      <c r="G108" s="1633"/>
      <c r="H108" s="1633"/>
      <c r="I108" s="1633"/>
      <c r="J108" s="1633"/>
      <c r="K108" s="1633"/>
      <c r="L108" s="1633"/>
      <c r="M108" s="1633"/>
      <c r="N108" s="1633"/>
      <c r="O108" s="1634"/>
    </row>
    <row r="109" spans="1:31">
      <c r="A109" s="1630" t="s">
        <v>825</v>
      </c>
      <c r="B109" s="1635" t="s">
        <v>826</v>
      </c>
      <c r="C109" s="1636">
        <v>1523.8110800000002</v>
      </c>
      <c r="D109" s="1637">
        <v>0</v>
      </c>
      <c r="E109" s="1637">
        <v>0</v>
      </c>
      <c r="F109" s="1637">
        <v>0</v>
      </c>
      <c r="G109" s="1637">
        <v>0</v>
      </c>
      <c r="H109" s="1637">
        <v>0</v>
      </c>
      <c r="I109" s="1637">
        <v>0</v>
      </c>
      <c r="J109" s="1637">
        <v>0</v>
      </c>
      <c r="K109" s="1637">
        <v>0</v>
      </c>
      <c r="L109" s="1637">
        <v>0</v>
      </c>
      <c r="M109" s="1637">
        <v>0</v>
      </c>
      <c r="N109" s="1637">
        <v>0</v>
      </c>
      <c r="O109" s="1638">
        <v>0</v>
      </c>
      <c r="Q109" s="1671"/>
      <c r="R109" s="1671"/>
      <c r="S109" s="1671"/>
      <c r="T109" s="1671"/>
      <c r="U109" s="1671"/>
      <c r="V109" s="1671"/>
      <c r="W109" s="1671"/>
      <c r="X109" s="1671"/>
      <c r="Y109" s="1671"/>
      <c r="Z109" s="1671"/>
      <c r="AA109" s="1671"/>
      <c r="AB109" s="1671"/>
      <c r="AC109" s="1671"/>
      <c r="AD109" s="1671"/>
      <c r="AE109" s="1671"/>
    </row>
    <row r="110" spans="1:31">
      <c r="A110" s="1630" t="s">
        <v>827</v>
      </c>
      <c r="B110" s="1635" t="s">
        <v>696</v>
      </c>
      <c r="C110" s="1636">
        <v>1395.9271200000001</v>
      </c>
      <c r="D110" s="1637">
        <v>0</v>
      </c>
      <c r="E110" s="1637">
        <v>0</v>
      </c>
      <c r="F110" s="1637">
        <v>0</v>
      </c>
      <c r="G110" s="1637">
        <v>0</v>
      </c>
      <c r="H110" s="1637">
        <v>0</v>
      </c>
      <c r="I110" s="1637">
        <v>0</v>
      </c>
      <c r="J110" s="1637">
        <v>0</v>
      </c>
      <c r="K110" s="1637">
        <v>0</v>
      </c>
      <c r="L110" s="1637">
        <v>0</v>
      </c>
      <c r="M110" s="1637">
        <v>0</v>
      </c>
      <c r="N110" s="1637">
        <v>0</v>
      </c>
      <c r="O110" s="1638">
        <v>0</v>
      </c>
      <c r="Q110" s="1671"/>
      <c r="R110" s="1671"/>
      <c r="S110" s="1671"/>
      <c r="T110" s="1671"/>
      <c r="U110" s="1671"/>
      <c r="V110" s="1671"/>
      <c r="W110" s="1671"/>
      <c r="X110" s="1671"/>
      <c r="Y110" s="1671"/>
      <c r="Z110" s="1671"/>
      <c r="AA110" s="1671"/>
      <c r="AB110" s="1671"/>
      <c r="AC110" s="1671"/>
      <c r="AD110" s="1671"/>
      <c r="AE110" s="1671"/>
    </row>
    <row r="111" spans="1:31">
      <c r="A111" s="1630" t="s">
        <v>828</v>
      </c>
      <c r="B111" s="1635" t="s">
        <v>829</v>
      </c>
      <c r="C111" s="1636">
        <v>127.88396</v>
      </c>
      <c r="D111" s="1637">
        <v>0</v>
      </c>
      <c r="E111" s="1637">
        <v>0</v>
      </c>
      <c r="F111" s="1637">
        <v>0</v>
      </c>
      <c r="G111" s="1637">
        <v>0</v>
      </c>
      <c r="H111" s="1637">
        <v>0</v>
      </c>
      <c r="I111" s="1637">
        <v>0</v>
      </c>
      <c r="J111" s="1637">
        <v>0</v>
      </c>
      <c r="K111" s="1637">
        <v>0</v>
      </c>
      <c r="L111" s="1637">
        <v>0</v>
      </c>
      <c r="M111" s="1637">
        <v>0</v>
      </c>
      <c r="N111" s="1637">
        <v>0</v>
      </c>
      <c r="O111" s="1638">
        <v>0</v>
      </c>
      <c r="Q111" s="1671"/>
      <c r="R111" s="1671"/>
      <c r="S111" s="1671"/>
      <c r="T111" s="1671"/>
      <c r="U111" s="1671"/>
      <c r="V111" s="1671"/>
      <c r="W111" s="1671"/>
      <c r="X111" s="1671"/>
      <c r="Y111" s="1671"/>
      <c r="Z111" s="1671"/>
      <c r="AA111" s="1671"/>
      <c r="AB111" s="1671"/>
      <c r="AC111" s="1671"/>
      <c r="AD111" s="1671"/>
      <c r="AE111" s="1671"/>
    </row>
    <row r="112" spans="1:31" ht="25.5">
      <c r="A112" s="1630" t="s">
        <v>830</v>
      </c>
      <c r="B112" s="1635" t="s">
        <v>831</v>
      </c>
      <c r="C112" s="1636">
        <v>4704.9319999999998</v>
      </c>
      <c r="D112" s="1637">
        <v>0</v>
      </c>
      <c r="E112" s="1637">
        <v>0</v>
      </c>
      <c r="F112" s="1637">
        <v>0</v>
      </c>
      <c r="G112" s="1637">
        <v>0</v>
      </c>
      <c r="H112" s="1637">
        <v>0</v>
      </c>
      <c r="I112" s="1637">
        <v>0</v>
      </c>
      <c r="J112" s="1637">
        <v>0</v>
      </c>
      <c r="K112" s="1637">
        <v>0</v>
      </c>
      <c r="L112" s="1637">
        <v>0</v>
      </c>
      <c r="M112" s="1637">
        <v>0</v>
      </c>
      <c r="N112" s="1637">
        <v>0</v>
      </c>
      <c r="O112" s="1638">
        <v>0</v>
      </c>
      <c r="Q112" s="1671"/>
      <c r="R112" s="1671"/>
      <c r="S112" s="1671"/>
      <c r="T112" s="1671"/>
      <c r="U112" s="1671"/>
      <c r="V112" s="1671"/>
      <c r="W112" s="1671"/>
      <c r="X112" s="1671"/>
      <c r="Y112" s="1671"/>
      <c r="Z112" s="1671"/>
      <c r="AA112" s="1671"/>
      <c r="AB112" s="1671"/>
      <c r="AC112" s="1671"/>
      <c r="AD112" s="1671"/>
      <c r="AE112" s="1671"/>
    </row>
    <row r="113" spans="1:31">
      <c r="A113" s="1630" t="s">
        <v>832</v>
      </c>
      <c r="B113" s="1635" t="s">
        <v>833</v>
      </c>
      <c r="C113" s="1636">
        <v>42208.858909999995</v>
      </c>
      <c r="D113" s="1637">
        <v>1343.9523700000002</v>
      </c>
      <c r="E113" s="1637">
        <v>1452.14021</v>
      </c>
      <c r="F113" s="1637">
        <v>0.46700000000000003</v>
      </c>
      <c r="G113" s="1637">
        <v>0</v>
      </c>
      <c r="H113" s="1637">
        <v>0</v>
      </c>
      <c r="I113" s="1637">
        <v>0</v>
      </c>
      <c r="J113" s="1637">
        <v>0</v>
      </c>
      <c r="K113" s="1637">
        <v>0</v>
      </c>
      <c r="L113" s="1637">
        <v>0</v>
      </c>
      <c r="M113" s="1637">
        <v>0</v>
      </c>
      <c r="N113" s="1637">
        <v>0</v>
      </c>
      <c r="O113" s="1638">
        <v>0</v>
      </c>
      <c r="Q113" s="1671"/>
      <c r="R113" s="1671"/>
      <c r="S113" s="1671"/>
      <c r="T113" s="1671"/>
      <c r="U113" s="1671"/>
      <c r="V113" s="1671"/>
      <c r="W113" s="1671"/>
      <c r="X113" s="1671"/>
      <c r="Y113" s="1671"/>
      <c r="Z113" s="1671"/>
      <c r="AA113" s="1671"/>
      <c r="AB113" s="1671"/>
      <c r="AC113" s="1671"/>
      <c r="AD113" s="1671"/>
      <c r="AE113" s="1671"/>
    </row>
    <row r="114" spans="1:31" ht="25.5">
      <c r="A114" s="1630" t="s">
        <v>834</v>
      </c>
      <c r="B114" s="1635" t="s">
        <v>835</v>
      </c>
      <c r="C114" s="1636">
        <v>5500.84771</v>
      </c>
      <c r="D114" s="1637">
        <v>0</v>
      </c>
      <c r="E114" s="1637">
        <v>0</v>
      </c>
      <c r="F114" s="1637">
        <v>0</v>
      </c>
      <c r="G114" s="1637">
        <v>0</v>
      </c>
      <c r="H114" s="1637">
        <v>0</v>
      </c>
      <c r="I114" s="1637">
        <v>0</v>
      </c>
      <c r="J114" s="1637">
        <v>0</v>
      </c>
      <c r="K114" s="1637">
        <v>0</v>
      </c>
      <c r="L114" s="1637">
        <v>0</v>
      </c>
      <c r="M114" s="1637">
        <v>0</v>
      </c>
      <c r="N114" s="1637">
        <v>0</v>
      </c>
      <c r="O114" s="1638">
        <v>0</v>
      </c>
      <c r="Q114" s="1671"/>
      <c r="R114" s="1671"/>
      <c r="S114" s="1671"/>
      <c r="T114" s="1671"/>
      <c r="U114" s="1671"/>
      <c r="V114" s="1671"/>
      <c r="W114" s="1671"/>
      <c r="X114" s="1671"/>
      <c r="Y114" s="1671"/>
      <c r="Z114" s="1671"/>
      <c r="AA114" s="1671"/>
      <c r="AB114" s="1671"/>
      <c r="AC114" s="1671"/>
      <c r="AD114" s="1671"/>
      <c r="AE114" s="1671"/>
    </row>
    <row r="115" spans="1:31">
      <c r="A115" s="1630" t="s">
        <v>836</v>
      </c>
      <c r="B115" s="1635" t="s">
        <v>837</v>
      </c>
      <c r="C115" s="1636">
        <v>36708.011200000001</v>
      </c>
      <c r="D115" s="1637">
        <v>1343.9523700000002</v>
      </c>
      <c r="E115" s="1637">
        <v>1452.14021</v>
      </c>
      <c r="F115" s="1637">
        <v>0.46700000000000003</v>
      </c>
      <c r="G115" s="1637">
        <v>0</v>
      </c>
      <c r="H115" s="1637">
        <v>0</v>
      </c>
      <c r="I115" s="1637">
        <v>0</v>
      </c>
      <c r="J115" s="1637">
        <v>0</v>
      </c>
      <c r="K115" s="1637">
        <v>0</v>
      </c>
      <c r="L115" s="1637">
        <v>0</v>
      </c>
      <c r="M115" s="1637">
        <v>0</v>
      </c>
      <c r="N115" s="1637">
        <v>0</v>
      </c>
      <c r="O115" s="1638">
        <v>0</v>
      </c>
      <c r="Q115" s="1671"/>
      <c r="R115" s="1671"/>
      <c r="S115" s="1671"/>
      <c r="T115" s="1671"/>
      <c r="U115" s="1671"/>
      <c r="V115" s="1671"/>
      <c r="W115" s="1671"/>
      <c r="X115" s="1671"/>
      <c r="Y115" s="1671"/>
      <c r="Z115" s="1671"/>
      <c r="AA115" s="1671"/>
      <c r="AB115" s="1671"/>
      <c r="AC115" s="1671"/>
      <c r="AD115" s="1671"/>
      <c r="AE115" s="1671"/>
    </row>
    <row r="116" spans="1:31">
      <c r="A116" s="1630" t="s">
        <v>838</v>
      </c>
      <c r="B116" s="1635" t="s">
        <v>839</v>
      </c>
      <c r="C116" s="1636">
        <v>7789.1731200000004</v>
      </c>
      <c r="D116" s="1637">
        <v>6410.3016100000004</v>
      </c>
      <c r="E116" s="1637">
        <v>11148.0522</v>
      </c>
      <c r="F116" s="1637">
        <v>20669.590359999998</v>
      </c>
      <c r="G116" s="1637">
        <v>14199.12801</v>
      </c>
      <c r="H116" s="1637">
        <v>6969.6432800000002</v>
      </c>
      <c r="I116" s="1637">
        <v>5041.0096299999996</v>
      </c>
      <c r="J116" s="1637">
        <v>3507.8347800000001</v>
      </c>
      <c r="K116" s="1637">
        <v>4775.9630999999999</v>
      </c>
      <c r="L116" s="1637">
        <v>2944.6715599999998</v>
      </c>
      <c r="M116" s="1637">
        <v>345.25996000000004</v>
      </c>
      <c r="N116" s="1637">
        <v>90.814460000000011</v>
      </c>
      <c r="O116" s="1638">
        <v>22.32254</v>
      </c>
      <c r="Q116" s="1671"/>
      <c r="R116" s="1671"/>
      <c r="S116" s="1671"/>
      <c r="T116" s="1671"/>
      <c r="U116" s="1671"/>
      <c r="V116" s="1671"/>
      <c r="W116" s="1671"/>
      <c r="X116" s="1671"/>
      <c r="Y116" s="1671"/>
      <c r="Z116" s="1671"/>
      <c r="AA116" s="1671"/>
      <c r="AB116" s="1671"/>
      <c r="AC116" s="1671"/>
      <c r="AD116" s="1671"/>
      <c r="AE116" s="1671"/>
    </row>
    <row r="117" spans="1:31">
      <c r="A117" s="1630" t="s">
        <v>840</v>
      </c>
      <c r="B117" s="1635" t="s">
        <v>841</v>
      </c>
      <c r="C117" s="1636">
        <v>6765.1587700000009</v>
      </c>
      <c r="D117" s="1637">
        <v>6166.8028099999992</v>
      </c>
      <c r="E117" s="1637">
        <v>10111.08851</v>
      </c>
      <c r="F117" s="1637">
        <v>18802.652349999997</v>
      </c>
      <c r="G117" s="1637">
        <v>12151.958490000001</v>
      </c>
      <c r="H117" s="1637">
        <v>5339.1056900000003</v>
      </c>
      <c r="I117" s="1637">
        <v>3827.9375999999997</v>
      </c>
      <c r="J117" s="1637">
        <v>2730.5169400000004</v>
      </c>
      <c r="K117" s="1637">
        <v>3596.8210199999994</v>
      </c>
      <c r="L117" s="1637">
        <v>1762.9984999999999</v>
      </c>
      <c r="M117" s="1637">
        <v>289.18326000000002</v>
      </c>
      <c r="N117" s="1637">
        <v>85.045029999999997</v>
      </c>
      <c r="O117" s="1638">
        <v>21.460640000000001</v>
      </c>
      <c r="Q117" s="1671"/>
      <c r="R117" s="1671"/>
      <c r="S117" s="1671"/>
      <c r="T117" s="1671"/>
      <c r="U117" s="1671"/>
      <c r="V117" s="1671"/>
      <c r="W117" s="1671"/>
      <c r="X117" s="1671"/>
      <c r="Y117" s="1671"/>
      <c r="Z117" s="1671"/>
      <c r="AA117" s="1671"/>
      <c r="AB117" s="1671"/>
      <c r="AC117" s="1671"/>
      <c r="AD117" s="1671"/>
      <c r="AE117" s="1671"/>
    </row>
    <row r="118" spans="1:31">
      <c r="A118" s="1630" t="s">
        <v>842</v>
      </c>
      <c r="B118" s="1635" t="s">
        <v>843</v>
      </c>
      <c r="C118" s="1636">
        <v>1024.0143500000001</v>
      </c>
      <c r="D118" s="1637">
        <v>243.49880000000002</v>
      </c>
      <c r="E118" s="1637">
        <v>1036.96369</v>
      </c>
      <c r="F118" s="1637">
        <v>1866.9380100000001</v>
      </c>
      <c r="G118" s="1637">
        <v>2047.1695199999997</v>
      </c>
      <c r="H118" s="1637">
        <v>1630.5375900000001</v>
      </c>
      <c r="I118" s="1637">
        <v>1213.07203</v>
      </c>
      <c r="J118" s="1637">
        <v>777.31784000000005</v>
      </c>
      <c r="K118" s="1637">
        <v>1179.1420800000001</v>
      </c>
      <c r="L118" s="1637">
        <v>1181.6730600000001</v>
      </c>
      <c r="M118" s="1637">
        <v>56.076700000000002</v>
      </c>
      <c r="N118" s="1637">
        <v>5.7694300000000007</v>
      </c>
      <c r="O118" s="1638">
        <v>0.8619</v>
      </c>
      <c r="Q118" s="1671"/>
      <c r="R118" s="1671"/>
      <c r="S118" s="1671"/>
      <c r="T118" s="1671"/>
      <c r="U118" s="1671"/>
      <c r="V118" s="1671"/>
      <c r="W118" s="1671"/>
      <c r="X118" s="1671"/>
      <c r="Y118" s="1671"/>
      <c r="Z118" s="1671"/>
      <c r="AA118" s="1671"/>
      <c r="AB118" s="1671"/>
      <c r="AC118" s="1671"/>
      <c r="AD118" s="1671"/>
      <c r="AE118" s="1671"/>
    </row>
    <row r="119" spans="1:31">
      <c r="A119" s="1630" t="s">
        <v>844</v>
      </c>
      <c r="B119" s="1635" t="s">
        <v>845</v>
      </c>
      <c r="C119" s="1636">
        <v>24791.824940000002</v>
      </c>
      <c r="D119" s="1637">
        <v>4395.9613999999992</v>
      </c>
      <c r="E119" s="1637">
        <v>4944.94175</v>
      </c>
      <c r="F119" s="1637">
        <v>12469.56797</v>
      </c>
      <c r="G119" s="1637">
        <v>6268.2810599999993</v>
      </c>
      <c r="H119" s="1637">
        <v>619.66600000000005</v>
      </c>
      <c r="I119" s="1637">
        <v>4919.3424599999998</v>
      </c>
      <c r="J119" s="1637">
        <v>4579.0239299999994</v>
      </c>
      <c r="K119" s="1637">
        <v>4243.3606</v>
      </c>
      <c r="L119" s="1637">
        <v>99.632999999999996</v>
      </c>
      <c r="M119" s="1637">
        <v>1052.8520000000001</v>
      </c>
      <c r="N119" s="1637">
        <v>0</v>
      </c>
      <c r="O119" s="1638">
        <v>12.72</v>
      </c>
      <c r="Q119" s="1671"/>
      <c r="R119" s="1671"/>
      <c r="S119" s="1671"/>
      <c r="T119" s="1671"/>
      <c r="U119" s="1671"/>
      <c r="V119" s="1671"/>
      <c r="W119" s="1671"/>
      <c r="X119" s="1671"/>
      <c r="Y119" s="1671"/>
      <c r="Z119" s="1671"/>
      <c r="AA119" s="1671"/>
      <c r="AB119" s="1671"/>
      <c r="AC119" s="1671"/>
      <c r="AD119" s="1671"/>
      <c r="AE119" s="1671"/>
    </row>
    <row r="120" spans="1:31" ht="51">
      <c r="A120" s="1630" t="s">
        <v>846</v>
      </c>
      <c r="B120" s="1635" t="s">
        <v>847</v>
      </c>
      <c r="C120" s="1636">
        <v>0</v>
      </c>
      <c r="D120" s="1637">
        <v>0</v>
      </c>
      <c r="E120" s="1637">
        <v>0</v>
      </c>
      <c r="F120" s="1637">
        <v>0</v>
      </c>
      <c r="G120" s="1637">
        <v>0</v>
      </c>
      <c r="H120" s="1637">
        <v>0</v>
      </c>
      <c r="I120" s="1637">
        <v>0</v>
      </c>
      <c r="J120" s="1637">
        <v>0</v>
      </c>
      <c r="K120" s="1637">
        <v>0</v>
      </c>
      <c r="L120" s="1637">
        <v>0</v>
      </c>
      <c r="M120" s="1637">
        <v>0</v>
      </c>
      <c r="N120" s="1637">
        <v>0</v>
      </c>
      <c r="O120" s="1638">
        <v>0</v>
      </c>
      <c r="Q120" s="1671"/>
      <c r="R120" s="1671"/>
      <c r="S120" s="1671"/>
      <c r="T120" s="1671"/>
      <c r="U120" s="1671"/>
      <c r="V120" s="1671"/>
      <c r="W120" s="1671"/>
      <c r="X120" s="1671"/>
      <c r="Y120" s="1671"/>
      <c r="Z120" s="1671"/>
      <c r="AA120" s="1671"/>
      <c r="AB120" s="1671"/>
      <c r="AC120" s="1671"/>
      <c r="AD120" s="1671"/>
      <c r="AE120" s="1671"/>
    </row>
    <row r="121" spans="1:31" ht="38.25">
      <c r="A121" s="1630" t="s">
        <v>848</v>
      </c>
      <c r="B121" s="1635" t="s">
        <v>849</v>
      </c>
      <c r="C121" s="1636">
        <v>12703.742840000003</v>
      </c>
      <c r="D121" s="1637">
        <v>1611.9048599999999</v>
      </c>
      <c r="E121" s="1637">
        <v>2371.04421</v>
      </c>
      <c r="F121" s="1637">
        <v>5425.6808200000005</v>
      </c>
      <c r="G121" s="1637">
        <v>1093.6355799999999</v>
      </c>
      <c r="H121" s="1637">
        <v>0</v>
      </c>
      <c r="I121" s="1637">
        <v>1278.1532</v>
      </c>
      <c r="J121" s="1637">
        <v>1813.03015</v>
      </c>
      <c r="K121" s="1637">
        <v>1998.3545900000001</v>
      </c>
      <c r="L121" s="1637">
        <v>0</v>
      </c>
      <c r="M121" s="1637">
        <v>252.78399999999999</v>
      </c>
      <c r="N121" s="1637">
        <v>0</v>
      </c>
      <c r="O121" s="1638">
        <v>12.72</v>
      </c>
      <c r="Q121" s="1671"/>
      <c r="R121" s="1671"/>
      <c r="S121" s="1671"/>
      <c r="T121" s="1671"/>
      <c r="U121" s="1671"/>
      <c r="V121" s="1671"/>
      <c r="W121" s="1671"/>
      <c r="X121" s="1671"/>
      <c r="Y121" s="1671"/>
      <c r="Z121" s="1671"/>
      <c r="AA121" s="1671"/>
      <c r="AB121" s="1671"/>
      <c r="AC121" s="1671"/>
      <c r="AD121" s="1671"/>
      <c r="AE121" s="1671"/>
    </row>
    <row r="122" spans="1:31" ht="38.25">
      <c r="A122" s="1630" t="s">
        <v>850</v>
      </c>
      <c r="B122" s="1635" t="s">
        <v>851</v>
      </c>
      <c r="C122" s="1636">
        <v>12088.0821</v>
      </c>
      <c r="D122" s="1637">
        <v>2784.05654</v>
      </c>
      <c r="E122" s="1637">
        <v>2573.8975399999999</v>
      </c>
      <c r="F122" s="1637">
        <v>7043.8871500000005</v>
      </c>
      <c r="G122" s="1637">
        <v>5174.6454800000001</v>
      </c>
      <c r="H122" s="1637">
        <v>619.66600000000005</v>
      </c>
      <c r="I122" s="1637">
        <v>3641.1892599999996</v>
      </c>
      <c r="J122" s="1637">
        <v>2765.9937800000002</v>
      </c>
      <c r="K122" s="1637">
        <v>2245.0060099999996</v>
      </c>
      <c r="L122" s="1637">
        <v>99.632999999999996</v>
      </c>
      <c r="M122" s="1637">
        <v>800.06799999999998</v>
      </c>
      <c r="N122" s="1637">
        <v>0</v>
      </c>
      <c r="O122" s="1638">
        <v>0</v>
      </c>
      <c r="Q122" s="1671"/>
      <c r="R122" s="1671"/>
      <c r="S122" s="1671"/>
      <c r="T122" s="1671"/>
      <c r="U122" s="1671"/>
      <c r="V122" s="1671"/>
      <c r="W122" s="1671"/>
      <c r="X122" s="1671"/>
      <c r="Y122" s="1671"/>
      <c r="Z122" s="1671"/>
      <c r="AA122" s="1671"/>
      <c r="AB122" s="1671"/>
      <c r="AC122" s="1671"/>
      <c r="AD122" s="1671"/>
      <c r="AE122" s="1671"/>
    </row>
    <row r="123" spans="1:31">
      <c r="A123" s="1630" t="s">
        <v>852</v>
      </c>
      <c r="B123" s="1635" t="s">
        <v>853</v>
      </c>
      <c r="C123" s="1636">
        <v>34.744999999999997</v>
      </c>
      <c r="D123" s="1637">
        <v>35.941000000000003</v>
      </c>
      <c r="E123" s="1637">
        <v>3.6429999999999998</v>
      </c>
      <c r="F123" s="1637">
        <v>7.2850000000000001</v>
      </c>
      <c r="G123" s="1637">
        <v>14.57</v>
      </c>
      <c r="H123" s="1637">
        <v>7.2850000000000001</v>
      </c>
      <c r="I123" s="1637">
        <v>0</v>
      </c>
      <c r="J123" s="1637">
        <v>0</v>
      </c>
      <c r="K123" s="1637">
        <v>0</v>
      </c>
      <c r="L123" s="1637">
        <v>0</v>
      </c>
      <c r="M123" s="1637">
        <v>0</v>
      </c>
      <c r="N123" s="1637">
        <v>0</v>
      </c>
      <c r="O123" s="1638">
        <v>0</v>
      </c>
      <c r="Q123" s="1671"/>
      <c r="R123" s="1671"/>
      <c r="S123" s="1671"/>
      <c r="T123" s="1671"/>
      <c r="U123" s="1671"/>
      <c r="V123" s="1671"/>
      <c r="W123" s="1671"/>
      <c r="X123" s="1671"/>
      <c r="Y123" s="1671"/>
      <c r="Z123" s="1671"/>
      <c r="AA123" s="1671"/>
      <c r="AB123" s="1671"/>
      <c r="AC123" s="1671"/>
      <c r="AD123" s="1671"/>
      <c r="AE123" s="1671"/>
    </row>
    <row r="124" spans="1:31">
      <c r="A124" s="1630" t="s">
        <v>823</v>
      </c>
      <c r="B124" s="1635" t="s">
        <v>854</v>
      </c>
      <c r="C124" s="1643">
        <v>81053.345049999989</v>
      </c>
      <c r="D124" s="1644">
        <v>12186.156379999999</v>
      </c>
      <c r="E124" s="1644">
        <v>17548.777159999998</v>
      </c>
      <c r="F124" s="1644">
        <v>33146.910329999992</v>
      </c>
      <c r="G124" s="1644">
        <v>20481.979070000005</v>
      </c>
      <c r="H124" s="1644">
        <v>7596.5942800000003</v>
      </c>
      <c r="I124" s="1644">
        <v>9960.3520900000003</v>
      </c>
      <c r="J124" s="1644">
        <v>8086.8587100000013</v>
      </c>
      <c r="K124" s="1644">
        <v>9019.323699999999</v>
      </c>
      <c r="L124" s="1644">
        <v>3044.3045599999996</v>
      </c>
      <c r="M124" s="1644">
        <v>1398.1119600000002</v>
      </c>
      <c r="N124" s="1644">
        <v>90.814460000000011</v>
      </c>
      <c r="O124" s="1645">
        <v>35.042540000000002</v>
      </c>
      <c r="Q124" s="1671"/>
      <c r="R124" s="1671"/>
      <c r="S124" s="1671"/>
      <c r="T124" s="1671"/>
      <c r="U124" s="1671"/>
      <c r="V124" s="1671"/>
      <c r="W124" s="1671"/>
      <c r="X124" s="1671"/>
      <c r="Y124" s="1671"/>
      <c r="Z124" s="1671"/>
      <c r="AA124" s="1671"/>
      <c r="AB124" s="1671"/>
      <c r="AC124" s="1671"/>
      <c r="AD124" s="1671"/>
      <c r="AE124" s="1671"/>
    </row>
    <row r="125" spans="1:31">
      <c r="A125" s="1630" t="s">
        <v>823</v>
      </c>
      <c r="B125" s="1631" t="s">
        <v>22</v>
      </c>
      <c r="C125" s="1647">
        <v>0</v>
      </c>
      <c r="D125" s="1648">
        <v>0</v>
      </c>
      <c r="E125" s="1648">
        <v>0</v>
      </c>
      <c r="F125" s="1648">
        <v>0</v>
      </c>
      <c r="G125" s="1648">
        <v>0</v>
      </c>
      <c r="H125" s="1648">
        <v>0</v>
      </c>
      <c r="I125" s="1648">
        <v>0</v>
      </c>
      <c r="J125" s="1648">
        <v>0</v>
      </c>
      <c r="K125" s="1648">
        <v>0</v>
      </c>
      <c r="L125" s="1648">
        <v>0</v>
      </c>
      <c r="M125" s="1648">
        <v>0</v>
      </c>
      <c r="N125" s="1648">
        <v>0</v>
      </c>
      <c r="O125" s="1649">
        <v>0</v>
      </c>
      <c r="Q125" s="1671"/>
      <c r="R125" s="1671"/>
      <c r="S125" s="1671"/>
      <c r="T125" s="1671"/>
      <c r="U125" s="1671"/>
      <c r="V125" s="1671"/>
      <c r="W125" s="1671"/>
      <c r="X125" s="1671"/>
      <c r="Y125" s="1671"/>
      <c r="Z125" s="1671"/>
      <c r="AA125" s="1671"/>
      <c r="AB125" s="1671"/>
      <c r="AC125" s="1671"/>
      <c r="AD125" s="1671"/>
      <c r="AE125" s="1671"/>
    </row>
    <row r="126" spans="1:31">
      <c r="A126" s="1630" t="s">
        <v>855</v>
      </c>
      <c r="B126" s="1635" t="s">
        <v>856</v>
      </c>
      <c r="C126" s="1636">
        <v>10184.76821</v>
      </c>
      <c r="D126" s="1637">
        <v>0</v>
      </c>
      <c r="E126" s="1637">
        <v>0</v>
      </c>
      <c r="F126" s="1637">
        <v>0</v>
      </c>
      <c r="G126" s="1637">
        <v>0</v>
      </c>
      <c r="H126" s="1637">
        <v>0</v>
      </c>
      <c r="I126" s="1637">
        <v>0</v>
      </c>
      <c r="J126" s="1637">
        <v>0</v>
      </c>
      <c r="K126" s="1637">
        <v>0</v>
      </c>
      <c r="L126" s="1637">
        <v>0</v>
      </c>
      <c r="M126" s="1637">
        <v>0</v>
      </c>
      <c r="N126" s="1637">
        <v>0</v>
      </c>
      <c r="O126" s="1638">
        <v>0</v>
      </c>
      <c r="Q126" s="1671"/>
      <c r="R126" s="1671"/>
      <c r="S126" s="1671"/>
      <c r="T126" s="1671"/>
      <c r="U126" s="1671"/>
      <c r="V126" s="1671"/>
      <c r="W126" s="1671"/>
      <c r="X126" s="1671"/>
      <c r="Y126" s="1671"/>
      <c r="Z126" s="1671"/>
      <c r="AA126" s="1671"/>
      <c r="AB126" s="1671"/>
      <c r="AC126" s="1671"/>
      <c r="AD126" s="1671"/>
      <c r="AE126" s="1671"/>
    </row>
    <row r="127" spans="1:31">
      <c r="A127" s="1630" t="s">
        <v>857</v>
      </c>
      <c r="B127" s="1635" t="s">
        <v>696</v>
      </c>
      <c r="C127" s="1636">
        <v>7174.9235600000002</v>
      </c>
      <c r="D127" s="1637">
        <v>0</v>
      </c>
      <c r="E127" s="1637">
        <v>0</v>
      </c>
      <c r="F127" s="1637">
        <v>0</v>
      </c>
      <c r="G127" s="1637">
        <v>0</v>
      </c>
      <c r="H127" s="1637">
        <v>0</v>
      </c>
      <c r="I127" s="1637">
        <v>0</v>
      </c>
      <c r="J127" s="1637">
        <v>0</v>
      </c>
      <c r="K127" s="1637">
        <v>0</v>
      </c>
      <c r="L127" s="1637">
        <v>0</v>
      </c>
      <c r="M127" s="1637">
        <v>0</v>
      </c>
      <c r="N127" s="1637">
        <v>0</v>
      </c>
      <c r="O127" s="1638">
        <v>0</v>
      </c>
      <c r="Q127" s="1671"/>
      <c r="R127" s="1671"/>
      <c r="S127" s="1671"/>
      <c r="T127" s="1671"/>
      <c r="U127" s="1671"/>
      <c r="V127" s="1671"/>
      <c r="W127" s="1671"/>
      <c r="X127" s="1671"/>
      <c r="Y127" s="1671"/>
      <c r="Z127" s="1671"/>
      <c r="AA127" s="1671"/>
      <c r="AB127" s="1671"/>
      <c r="AC127" s="1671"/>
      <c r="AD127" s="1671"/>
      <c r="AE127" s="1671"/>
    </row>
    <row r="128" spans="1:31">
      <c r="A128" s="1630" t="s">
        <v>858</v>
      </c>
      <c r="B128" s="1635" t="s">
        <v>829</v>
      </c>
      <c r="C128" s="1636">
        <v>3009.84465</v>
      </c>
      <c r="D128" s="1637">
        <v>0</v>
      </c>
      <c r="E128" s="1637">
        <v>0</v>
      </c>
      <c r="F128" s="1637">
        <v>0</v>
      </c>
      <c r="G128" s="1637">
        <v>0</v>
      </c>
      <c r="H128" s="1637">
        <v>0</v>
      </c>
      <c r="I128" s="1637">
        <v>0</v>
      </c>
      <c r="J128" s="1637">
        <v>0</v>
      </c>
      <c r="K128" s="1637">
        <v>0</v>
      </c>
      <c r="L128" s="1637">
        <v>0</v>
      </c>
      <c r="M128" s="1637">
        <v>0</v>
      </c>
      <c r="N128" s="1637">
        <v>0</v>
      </c>
      <c r="O128" s="1638">
        <v>0</v>
      </c>
      <c r="Q128" s="1671"/>
      <c r="R128" s="1671"/>
      <c r="S128" s="1671"/>
      <c r="T128" s="1671"/>
      <c r="U128" s="1671"/>
      <c r="V128" s="1671"/>
      <c r="W128" s="1671"/>
      <c r="X128" s="1671"/>
      <c r="Y128" s="1671"/>
      <c r="Z128" s="1671"/>
      <c r="AA128" s="1671"/>
      <c r="AB128" s="1671"/>
      <c r="AC128" s="1671"/>
      <c r="AD128" s="1671"/>
      <c r="AE128" s="1671"/>
    </row>
    <row r="129" spans="1:31">
      <c r="A129" s="1630" t="s">
        <v>859</v>
      </c>
      <c r="B129" s="1635" t="s">
        <v>833</v>
      </c>
      <c r="C129" s="1636">
        <v>17225.36794</v>
      </c>
      <c r="D129" s="1637">
        <v>16722.145329999999</v>
      </c>
      <c r="E129" s="1637">
        <v>19256.470220000003</v>
      </c>
      <c r="F129" s="1637">
        <v>38698.548349999997</v>
      </c>
      <c r="G129" s="1637">
        <v>28501.667239999999</v>
      </c>
      <c r="H129" s="1637">
        <v>10607.456370000002</v>
      </c>
      <c r="I129" s="1637">
        <v>1859.4555</v>
      </c>
      <c r="J129" s="1637">
        <v>1887.3999899999999</v>
      </c>
      <c r="K129" s="1637">
        <v>83.363389999999995</v>
      </c>
      <c r="L129" s="1637">
        <v>160.82987</v>
      </c>
      <c r="M129" s="1637">
        <v>22.18422</v>
      </c>
      <c r="N129" s="1637">
        <v>5.7482799999999994</v>
      </c>
      <c r="O129" s="1638">
        <v>0.90825</v>
      </c>
      <c r="Q129" s="1671"/>
      <c r="R129" s="1671"/>
      <c r="S129" s="1671"/>
      <c r="T129" s="1671"/>
      <c r="U129" s="1671"/>
      <c r="V129" s="1671"/>
      <c r="W129" s="1671"/>
      <c r="X129" s="1671"/>
      <c r="Y129" s="1671"/>
      <c r="Z129" s="1671"/>
      <c r="AA129" s="1671"/>
      <c r="AB129" s="1671"/>
      <c r="AC129" s="1671"/>
      <c r="AD129" s="1671"/>
      <c r="AE129" s="1671"/>
    </row>
    <row r="130" spans="1:31">
      <c r="A130" s="1630" t="s">
        <v>860</v>
      </c>
      <c r="B130" s="1635" t="s">
        <v>861</v>
      </c>
      <c r="C130" s="1636">
        <v>13554.547710000001</v>
      </c>
      <c r="D130" s="1637">
        <v>14498.441270000001</v>
      </c>
      <c r="E130" s="1637">
        <v>18525.926649999998</v>
      </c>
      <c r="F130" s="1637">
        <v>36803.007449999997</v>
      </c>
      <c r="G130" s="1637">
        <v>27243.532489999998</v>
      </c>
      <c r="H130" s="1637">
        <v>9639.8721600000008</v>
      </c>
      <c r="I130" s="1637">
        <v>1354.3524499999999</v>
      </c>
      <c r="J130" s="1637">
        <v>1785.32196</v>
      </c>
      <c r="K130" s="1637">
        <v>82.363389999999995</v>
      </c>
      <c r="L130" s="1637">
        <v>150.31592999999998</v>
      </c>
      <c r="M130" s="1637">
        <v>22.18422</v>
      </c>
      <c r="N130" s="1637">
        <v>5.7482799999999994</v>
      </c>
      <c r="O130" s="1638">
        <v>0.90825</v>
      </c>
      <c r="Q130" s="1671"/>
      <c r="R130" s="1671"/>
      <c r="S130" s="1671"/>
      <c r="T130" s="1671"/>
      <c r="U130" s="1671"/>
      <c r="V130" s="1671"/>
      <c r="W130" s="1671"/>
      <c r="X130" s="1671"/>
      <c r="Y130" s="1671"/>
      <c r="Z130" s="1671"/>
      <c r="AA130" s="1671"/>
      <c r="AB130" s="1671"/>
      <c r="AC130" s="1671"/>
      <c r="AD130" s="1671"/>
      <c r="AE130" s="1671"/>
    </row>
    <row r="131" spans="1:31">
      <c r="A131" s="1630" t="s">
        <v>862</v>
      </c>
      <c r="B131" s="1635" t="s">
        <v>837</v>
      </c>
      <c r="C131" s="1636">
        <v>3670.8202299999998</v>
      </c>
      <c r="D131" s="1637">
        <v>2223.70406</v>
      </c>
      <c r="E131" s="1637">
        <v>730.54356999999993</v>
      </c>
      <c r="F131" s="1637">
        <v>1895.5409</v>
      </c>
      <c r="G131" s="1637">
        <v>1258.1347499999999</v>
      </c>
      <c r="H131" s="1637">
        <v>967.58420999999998</v>
      </c>
      <c r="I131" s="1637">
        <v>505.10305</v>
      </c>
      <c r="J131" s="1637">
        <v>102.07803</v>
      </c>
      <c r="K131" s="1637">
        <v>1</v>
      </c>
      <c r="L131" s="1637">
        <v>10.51394</v>
      </c>
      <c r="M131" s="1637">
        <v>0</v>
      </c>
      <c r="N131" s="1637">
        <v>0</v>
      </c>
      <c r="O131" s="1638">
        <v>0</v>
      </c>
      <c r="Q131" s="1671"/>
      <c r="R131" s="1671"/>
      <c r="S131" s="1671"/>
      <c r="T131" s="1671"/>
      <c r="U131" s="1671"/>
      <c r="V131" s="1671"/>
      <c r="W131" s="1671"/>
      <c r="X131" s="1671"/>
      <c r="Y131" s="1671"/>
      <c r="Z131" s="1671"/>
      <c r="AA131" s="1671"/>
      <c r="AB131" s="1671"/>
      <c r="AC131" s="1671"/>
      <c r="AD131" s="1671"/>
      <c r="AE131" s="1671"/>
    </row>
    <row r="132" spans="1:31">
      <c r="A132" s="1630" t="s">
        <v>863</v>
      </c>
      <c r="B132" s="1635" t="s">
        <v>703</v>
      </c>
      <c r="C132" s="1636">
        <v>1217.89663</v>
      </c>
      <c r="D132" s="1637">
        <v>527.59424000000001</v>
      </c>
      <c r="E132" s="1637">
        <v>1070.2488700000001</v>
      </c>
      <c r="F132" s="1637">
        <v>2661.2574500000001</v>
      </c>
      <c r="G132" s="1637">
        <v>3657.0085500000005</v>
      </c>
      <c r="H132" s="1637">
        <v>3626.1343900000002</v>
      </c>
      <c r="I132" s="1637">
        <v>2246.5138999999999</v>
      </c>
      <c r="J132" s="1637">
        <v>1152.9503999999999</v>
      </c>
      <c r="K132" s="1637">
        <v>1777.4364499999999</v>
      </c>
      <c r="L132" s="1637">
        <v>1049.68256</v>
      </c>
      <c r="M132" s="1637">
        <v>267.42907000000002</v>
      </c>
      <c r="N132" s="1637">
        <v>79.805720000000008</v>
      </c>
      <c r="O132" s="1638">
        <v>11.122</v>
      </c>
      <c r="Q132" s="1671"/>
      <c r="R132" s="1671"/>
      <c r="S132" s="1671"/>
      <c r="T132" s="1671"/>
      <c r="U132" s="1671"/>
      <c r="V132" s="1671"/>
      <c r="W132" s="1671"/>
      <c r="X132" s="1671"/>
      <c r="Y132" s="1671"/>
      <c r="Z132" s="1671"/>
      <c r="AA132" s="1671"/>
      <c r="AB132" s="1671"/>
      <c r="AC132" s="1671"/>
      <c r="AD132" s="1671"/>
      <c r="AE132" s="1671"/>
    </row>
    <row r="133" spans="1:31">
      <c r="A133" s="1630" t="s">
        <v>864</v>
      </c>
      <c r="B133" s="1635" t="s">
        <v>865</v>
      </c>
      <c r="C133" s="1636">
        <v>358.74208999999996</v>
      </c>
      <c r="D133" s="1637">
        <v>526.89688999999998</v>
      </c>
      <c r="E133" s="1637">
        <v>321.93957999999998</v>
      </c>
      <c r="F133" s="1637">
        <v>658.39364</v>
      </c>
      <c r="G133" s="1637">
        <v>1882.0055500000001</v>
      </c>
      <c r="H133" s="1637">
        <v>1720.0643799999998</v>
      </c>
      <c r="I133" s="1637">
        <v>614.80688999999995</v>
      </c>
      <c r="J133" s="1637">
        <v>417.83627000000001</v>
      </c>
      <c r="K133" s="1637">
        <v>635.21852999999999</v>
      </c>
      <c r="L133" s="1637">
        <v>285.98982999999998</v>
      </c>
      <c r="M133" s="1637">
        <v>1.67946</v>
      </c>
      <c r="N133" s="1637">
        <v>0</v>
      </c>
      <c r="O133" s="1638">
        <v>0</v>
      </c>
      <c r="Q133" s="1671"/>
      <c r="R133" s="1671"/>
      <c r="S133" s="1671"/>
      <c r="T133" s="1671"/>
      <c r="U133" s="1671"/>
      <c r="V133" s="1671"/>
      <c r="W133" s="1671"/>
      <c r="X133" s="1671"/>
      <c r="Y133" s="1671"/>
      <c r="Z133" s="1671"/>
      <c r="AA133" s="1671"/>
      <c r="AB133" s="1671"/>
      <c r="AC133" s="1671"/>
      <c r="AD133" s="1671"/>
      <c r="AE133" s="1671"/>
    </row>
    <row r="134" spans="1:31">
      <c r="A134" s="1630" t="s">
        <v>866</v>
      </c>
      <c r="B134" s="1635" t="s">
        <v>843</v>
      </c>
      <c r="C134" s="1636">
        <v>859.15454</v>
      </c>
      <c r="D134" s="1637">
        <v>0.69735000000000003</v>
      </c>
      <c r="E134" s="1637">
        <v>748.30929000000003</v>
      </c>
      <c r="F134" s="1637">
        <v>2002.8638100000001</v>
      </c>
      <c r="G134" s="1637">
        <v>1775.0029999999999</v>
      </c>
      <c r="H134" s="1637">
        <v>1906.0700099999999</v>
      </c>
      <c r="I134" s="1637">
        <v>1631.7070100000001</v>
      </c>
      <c r="J134" s="1637">
        <v>735.11413000000005</v>
      </c>
      <c r="K134" s="1637">
        <v>1142.2179199999998</v>
      </c>
      <c r="L134" s="1637">
        <v>763.69272999999998</v>
      </c>
      <c r="M134" s="1637">
        <v>265.74960999999996</v>
      </c>
      <c r="N134" s="1637">
        <v>79.805720000000008</v>
      </c>
      <c r="O134" s="1638">
        <v>11.122</v>
      </c>
      <c r="Q134" s="1671"/>
      <c r="R134" s="1671"/>
      <c r="S134" s="1671"/>
      <c r="T134" s="1671"/>
      <c r="U134" s="1671"/>
      <c r="V134" s="1671"/>
      <c r="W134" s="1671"/>
      <c r="X134" s="1671"/>
      <c r="Y134" s="1671"/>
      <c r="Z134" s="1671"/>
      <c r="AA134" s="1671"/>
      <c r="AB134" s="1671"/>
      <c r="AC134" s="1671"/>
      <c r="AD134" s="1671"/>
      <c r="AE134" s="1671"/>
    </row>
    <row r="135" spans="1:31">
      <c r="A135" s="1630" t="s">
        <v>867</v>
      </c>
      <c r="B135" s="1635" t="s">
        <v>868</v>
      </c>
      <c r="C135" s="1636">
        <v>0</v>
      </c>
      <c r="D135" s="1637">
        <v>0</v>
      </c>
      <c r="E135" s="1637">
        <v>0</v>
      </c>
      <c r="F135" s="1637">
        <v>0</v>
      </c>
      <c r="G135" s="1637">
        <v>0</v>
      </c>
      <c r="H135" s="1637">
        <v>0</v>
      </c>
      <c r="I135" s="1637">
        <v>0</v>
      </c>
      <c r="J135" s="1637">
        <v>0</v>
      </c>
      <c r="K135" s="1637">
        <v>0</v>
      </c>
      <c r="L135" s="1637">
        <v>0</v>
      </c>
      <c r="M135" s="1637">
        <v>0</v>
      </c>
      <c r="N135" s="1637">
        <v>0</v>
      </c>
      <c r="O135" s="1638">
        <v>0</v>
      </c>
      <c r="Q135" s="1671"/>
      <c r="R135" s="1671"/>
      <c r="S135" s="1671"/>
      <c r="T135" s="1671"/>
      <c r="U135" s="1671"/>
      <c r="V135" s="1671"/>
      <c r="W135" s="1671"/>
      <c r="X135" s="1671"/>
      <c r="Y135" s="1671"/>
      <c r="Z135" s="1671"/>
      <c r="AA135" s="1671"/>
      <c r="AB135" s="1671"/>
      <c r="AC135" s="1671"/>
      <c r="AD135" s="1671"/>
      <c r="AE135" s="1671"/>
    </row>
    <row r="136" spans="1:31">
      <c r="A136" s="1630" t="s">
        <v>869</v>
      </c>
      <c r="B136" s="1635" t="s">
        <v>870</v>
      </c>
      <c r="C136" s="1636">
        <v>0</v>
      </c>
      <c r="D136" s="1637">
        <v>0</v>
      </c>
      <c r="E136" s="1637">
        <v>0</v>
      </c>
      <c r="F136" s="1637">
        <v>0</v>
      </c>
      <c r="G136" s="1637">
        <v>0</v>
      </c>
      <c r="H136" s="1637">
        <v>0</v>
      </c>
      <c r="I136" s="1637">
        <v>307.428</v>
      </c>
      <c r="J136" s="1637">
        <v>1006.8944</v>
      </c>
      <c r="K136" s="1637">
        <v>1291.1988000000001</v>
      </c>
      <c r="L136" s="1637">
        <v>1229.712</v>
      </c>
      <c r="M136" s="1637">
        <v>0</v>
      </c>
      <c r="N136" s="1637">
        <v>0</v>
      </c>
      <c r="O136" s="1638">
        <v>0</v>
      </c>
      <c r="Q136" s="1671"/>
      <c r="R136" s="1671"/>
      <c r="S136" s="1671"/>
      <c r="T136" s="1671"/>
      <c r="U136" s="1671"/>
      <c r="V136" s="1671"/>
      <c r="W136" s="1671"/>
      <c r="X136" s="1671"/>
      <c r="Y136" s="1671"/>
      <c r="Z136" s="1671"/>
      <c r="AA136" s="1671"/>
      <c r="AB136" s="1671"/>
      <c r="AC136" s="1671"/>
      <c r="AD136" s="1671"/>
      <c r="AE136" s="1671"/>
    </row>
    <row r="137" spans="1:31">
      <c r="A137" s="1630" t="s">
        <v>871</v>
      </c>
      <c r="B137" s="1635" t="s">
        <v>872</v>
      </c>
      <c r="C137" s="1636">
        <v>0</v>
      </c>
      <c r="D137" s="1637">
        <v>0</v>
      </c>
      <c r="E137" s="1637">
        <v>0</v>
      </c>
      <c r="F137" s="1637">
        <v>0</v>
      </c>
      <c r="G137" s="1637">
        <v>0</v>
      </c>
      <c r="H137" s="1637">
        <v>0</v>
      </c>
      <c r="I137" s="1637">
        <v>0</v>
      </c>
      <c r="J137" s="1637">
        <v>0</v>
      </c>
      <c r="K137" s="1637">
        <v>0</v>
      </c>
      <c r="L137" s="1637">
        <v>0</v>
      </c>
      <c r="M137" s="1637">
        <v>0</v>
      </c>
      <c r="N137" s="1637">
        <v>0</v>
      </c>
      <c r="O137" s="1638">
        <v>0</v>
      </c>
      <c r="Q137" s="1671"/>
      <c r="R137" s="1671"/>
      <c r="S137" s="1671"/>
      <c r="T137" s="1671"/>
      <c r="U137" s="1671"/>
      <c r="V137" s="1671"/>
      <c r="W137" s="1671"/>
      <c r="X137" s="1671"/>
      <c r="Y137" s="1671"/>
      <c r="Z137" s="1671"/>
      <c r="AA137" s="1671"/>
      <c r="AB137" s="1671"/>
      <c r="AC137" s="1671"/>
      <c r="AD137" s="1671"/>
      <c r="AE137" s="1671"/>
    </row>
    <row r="138" spans="1:31">
      <c r="A138" s="1630" t="s">
        <v>823</v>
      </c>
      <c r="B138" s="1635" t="s">
        <v>873</v>
      </c>
      <c r="C138" s="1643">
        <v>28628.032779999998</v>
      </c>
      <c r="D138" s="1644">
        <v>17249.739570000002</v>
      </c>
      <c r="E138" s="1644">
        <v>20326.719089999999</v>
      </c>
      <c r="F138" s="1644">
        <v>41359.805800000002</v>
      </c>
      <c r="G138" s="1644">
        <v>32158.675789999998</v>
      </c>
      <c r="H138" s="1644">
        <v>14233.590760000001</v>
      </c>
      <c r="I138" s="1644">
        <v>4413.3974000000007</v>
      </c>
      <c r="J138" s="1644">
        <v>4047.2447900000006</v>
      </c>
      <c r="K138" s="1644">
        <v>3151.9986400000003</v>
      </c>
      <c r="L138" s="1644">
        <v>2440.2244300000002</v>
      </c>
      <c r="M138" s="1644">
        <v>289.61329000000001</v>
      </c>
      <c r="N138" s="1644">
        <v>85.554000000000002</v>
      </c>
      <c r="O138" s="1645">
        <v>12.030250000000001</v>
      </c>
      <c r="Q138" s="1671"/>
      <c r="R138" s="1671"/>
      <c r="S138" s="1671"/>
      <c r="T138" s="1671"/>
      <c r="U138" s="1671"/>
      <c r="V138" s="1671"/>
      <c r="W138" s="1671"/>
      <c r="X138" s="1671"/>
      <c r="Y138" s="1671"/>
      <c r="Z138" s="1671"/>
      <c r="AA138" s="1671"/>
      <c r="AB138" s="1671"/>
      <c r="AC138" s="1671"/>
      <c r="AD138" s="1671"/>
      <c r="AE138" s="1671"/>
    </row>
    <row r="139" spans="1:31">
      <c r="A139" s="1650" t="s">
        <v>823</v>
      </c>
      <c r="B139" s="1651" t="s">
        <v>874</v>
      </c>
      <c r="C139" s="1652">
        <v>52425.312269999995</v>
      </c>
      <c r="D139" s="1653">
        <v>-5063.5831900000012</v>
      </c>
      <c r="E139" s="1653">
        <v>-2777.9419300000004</v>
      </c>
      <c r="F139" s="1653">
        <v>-8212.8954700000031</v>
      </c>
      <c r="G139" s="1653">
        <v>-11676.696719999998</v>
      </c>
      <c r="H139" s="1653">
        <v>-6636.9964799999998</v>
      </c>
      <c r="I139" s="1653">
        <v>5546.9546899999996</v>
      </c>
      <c r="J139" s="1653">
        <v>4039.6139199999998</v>
      </c>
      <c r="K139" s="1653">
        <v>5867.3250599999992</v>
      </c>
      <c r="L139" s="1653">
        <v>604.08013000000005</v>
      </c>
      <c r="M139" s="1653">
        <v>1108.4986699999999</v>
      </c>
      <c r="N139" s="1653">
        <v>5.2604599999999975</v>
      </c>
      <c r="O139" s="1654">
        <v>23.01229</v>
      </c>
      <c r="Q139" s="1671"/>
      <c r="R139" s="1671"/>
      <c r="S139" s="1671"/>
      <c r="T139" s="1671"/>
      <c r="U139" s="1671"/>
      <c r="V139" s="1671"/>
      <c r="W139" s="1671"/>
      <c r="X139" s="1671"/>
      <c r="Y139" s="1671"/>
      <c r="Z139" s="1671"/>
      <c r="AA139" s="1671"/>
      <c r="AB139" s="1671"/>
      <c r="AC139" s="1671"/>
      <c r="AD139" s="1671"/>
      <c r="AE139" s="1671"/>
    </row>
    <row r="140" spans="1:31">
      <c r="A140" s="1630" t="s">
        <v>823</v>
      </c>
      <c r="B140" s="1631" t="s">
        <v>875</v>
      </c>
      <c r="C140" s="1655">
        <v>0</v>
      </c>
      <c r="D140" s="1656">
        <v>0</v>
      </c>
      <c r="E140" s="1656">
        <v>0</v>
      </c>
      <c r="F140" s="1656">
        <v>0</v>
      </c>
      <c r="G140" s="1656">
        <v>0</v>
      </c>
      <c r="H140" s="1656">
        <v>0</v>
      </c>
      <c r="I140" s="1656">
        <v>0</v>
      </c>
      <c r="J140" s="1656">
        <v>0</v>
      </c>
      <c r="K140" s="1656">
        <v>0</v>
      </c>
      <c r="L140" s="1656">
        <v>0</v>
      </c>
      <c r="M140" s="1656">
        <v>0</v>
      </c>
      <c r="N140" s="1656">
        <v>0</v>
      </c>
      <c r="O140" s="1657">
        <v>0</v>
      </c>
      <c r="Q140" s="1671"/>
      <c r="R140" s="1671"/>
      <c r="S140" s="1671"/>
      <c r="T140" s="1671"/>
      <c r="U140" s="1671"/>
      <c r="V140" s="1671"/>
      <c r="W140" s="1671"/>
      <c r="X140" s="1671"/>
      <c r="Y140" s="1671"/>
      <c r="Z140" s="1671"/>
      <c r="AA140" s="1671"/>
      <c r="AB140" s="1671"/>
      <c r="AC140" s="1671"/>
      <c r="AD140" s="1671"/>
      <c r="AE140" s="1671"/>
    </row>
    <row r="141" spans="1:31">
      <c r="A141" s="1630" t="s">
        <v>823</v>
      </c>
      <c r="B141" s="1635" t="s">
        <v>21</v>
      </c>
      <c r="C141" s="1632">
        <v>0</v>
      </c>
      <c r="D141" s="1633">
        <v>0</v>
      </c>
      <c r="E141" s="1633">
        <v>0</v>
      </c>
      <c r="F141" s="1633">
        <v>0</v>
      </c>
      <c r="G141" s="1633">
        <v>0</v>
      </c>
      <c r="H141" s="1633">
        <v>0</v>
      </c>
      <c r="I141" s="1633">
        <v>0</v>
      </c>
      <c r="J141" s="1633">
        <v>0</v>
      </c>
      <c r="K141" s="1633">
        <v>0</v>
      </c>
      <c r="L141" s="1633">
        <v>0</v>
      </c>
      <c r="M141" s="1633">
        <v>0</v>
      </c>
      <c r="N141" s="1633">
        <v>0</v>
      </c>
      <c r="O141" s="1634">
        <v>0</v>
      </c>
      <c r="Q141" s="1671"/>
      <c r="R141" s="1671"/>
      <c r="S141" s="1671"/>
      <c r="T141" s="1671"/>
      <c r="U141" s="1671"/>
      <c r="V141" s="1671"/>
      <c r="W141" s="1671"/>
      <c r="X141" s="1671"/>
      <c r="Y141" s="1671"/>
      <c r="Z141" s="1671"/>
      <c r="AA141" s="1671"/>
      <c r="AB141" s="1671"/>
      <c r="AC141" s="1671"/>
      <c r="AD141" s="1671"/>
      <c r="AE141" s="1671"/>
    </row>
    <row r="142" spans="1:31">
      <c r="A142" s="1630" t="s">
        <v>876</v>
      </c>
      <c r="B142" s="1635" t="s">
        <v>877</v>
      </c>
      <c r="C142" s="1636">
        <v>1422.7516499999999</v>
      </c>
      <c r="D142" s="1637">
        <v>0</v>
      </c>
      <c r="E142" s="1637">
        <v>0</v>
      </c>
      <c r="F142" s="1637">
        <v>0</v>
      </c>
      <c r="G142" s="1637">
        <v>0</v>
      </c>
      <c r="H142" s="1637">
        <v>0</v>
      </c>
      <c r="I142" s="1637">
        <v>0</v>
      </c>
      <c r="J142" s="1637">
        <v>0</v>
      </c>
      <c r="K142" s="1637">
        <v>0</v>
      </c>
      <c r="L142" s="1637">
        <v>0</v>
      </c>
      <c r="M142" s="1637">
        <v>0</v>
      </c>
      <c r="N142" s="1637">
        <v>0</v>
      </c>
      <c r="O142" s="1638">
        <v>0</v>
      </c>
      <c r="Q142" s="1671"/>
      <c r="R142" s="1671"/>
      <c r="S142" s="1671"/>
      <c r="T142" s="1671"/>
      <c r="U142" s="1671"/>
      <c r="V142" s="1671"/>
      <c r="W142" s="1671"/>
      <c r="X142" s="1671"/>
      <c r="Y142" s="1671"/>
      <c r="Z142" s="1671"/>
      <c r="AA142" s="1671"/>
      <c r="AB142" s="1671"/>
      <c r="AC142" s="1671"/>
      <c r="AD142" s="1671"/>
      <c r="AE142" s="1671"/>
    </row>
    <row r="143" spans="1:31">
      <c r="A143" s="1630" t="s">
        <v>878</v>
      </c>
      <c r="B143" s="1635" t="s">
        <v>879</v>
      </c>
      <c r="C143" s="1636">
        <v>0</v>
      </c>
      <c r="D143" s="1637">
        <v>0</v>
      </c>
      <c r="E143" s="1637">
        <v>0</v>
      </c>
      <c r="F143" s="1637">
        <v>0</v>
      </c>
      <c r="G143" s="1637">
        <v>0</v>
      </c>
      <c r="H143" s="1637">
        <v>0</v>
      </c>
      <c r="I143" s="1637">
        <v>0</v>
      </c>
      <c r="J143" s="1637">
        <v>0</v>
      </c>
      <c r="K143" s="1637">
        <v>0</v>
      </c>
      <c r="L143" s="1637">
        <v>0</v>
      </c>
      <c r="M143" s="1637">
        <v>0</v>
      </c>
      <c r="N143" s="1637">
        <v>0</v>
      </c>
      <c r="O143" s="1638">
        <v>0</v>
      </c>
      <c r="Q143" s="1671"/>
      <c r="R143" s="1671"/>
      <c r="S143" s="1671"/>
      <c r="T143" s="1671"/>
      <c r="U143" s="1671"/>
      <c r="V143" s="1671"/>
      <c r="W143" s="1671"/>
      <c r="X143" s="1671"/>
      <c r="Y143" s="1671"/>
      <c r="Z143" s="1671"/>
      <c r="AA143" s="1671"/>
      <c r="AB143" s="1671"/>
      <c r="AC143" s="1671"/>
      <c r="AD143" s="1671"/>
      <c r="AE143" s="1671"/>
    </row>
    <row r="144" spans="1:31">
      <c r="A144" s="1630" t="s">
        <v>823</v>
      </c>
      <c r="B144" s="1635" t="s">
        <v>880</v>
      </c>
      <c r="C144" s="1643">
        <v>1422.7516499999999</v>
      </c>
      <c r="D144" s="1644">
        <v>0</v>
      </c>
      <c r="E144" s="1644">
        <v>0</v>
      </c>
      <c r="F144" s="1644">
        <v>0</v>
      </c>
      <c r="G144" s="1644">
        <v>0</v>
      </c>
      <c r="H144" s="1644">
        <v>0</v>
      </c>
      <c r="I144" s="1644">
        <v>0</v>
      </c>
      <c r="J144" s="1644">
        <v>0</v>
      </c>
      <c r="K144" s="1644">
        <v>0</v>
      </c>
      <c r="L144" s="1644">
        <v>0</v>
      </c>
      <c r="M144" s="1644">
        <v>0</v>
      </c>
      <c r="N144" s="1644">
        <v>0</v>
      </c>
      <c r="O144" s="1645">
        <v>0</v>
      </c>
      <c r="Q144" s="1671"/>
      <c r="R144" s="1671"/>
      <c r="S144" s="1671"/>
      <c r="T144" s="1671"/>
      <c r="U144" s="1671"/>
      <c r="V144" s="1671"/>
      <c r="W144" s="1671"/>
      <c r="X144" s="1671"/>
      <c r="Y144" s="1671"/>
      <c r="Z144" s="1671"/>
      <c r="AA144" s="1671"/>
      <c r="AB144" s="1671"/>
      <c r="AC144" s="1671"/>
      <c r="AD144" s="1671"/>
      <c r="AE144" s="1671"/>
    </row>
    <row r="145" spans="1:31">
      <c r="A145" s="1630" t="s">
        <v>823</v>
      </c>
      <c r="B145" s="1635" t="s">
        <v>22</v>
      </c>
      <c r="C145" s="1643">
        <v>0</v>
      </c>
      <c r="D145" s="1644">
        <v>0</v>
      </c>
      <c r="E145" s="1644">
        <v>0</v>
      </c>
      <c r="F145" s="1644">
        <v>0</v>
      </c>
      <c r="G145" s="1644">
        <v>0</v>
      </c>
      <c r="H145" s="1644">
        <v>0</v>
      </c>
      <c r="I145" s="1644">
        <v>0</v>
      </c>
      <c r="J145" s="1644">
        <v>0</v>
      </c>
      <c r="K145" s="1644">
        <v>0</v>
      </c>
      <c r="L145" s="1644">
        <v>0</v>
      </c>
      <c r="M145" s="1644">
        <v>0</v>
      </c>
      <c r="N145" s="1644">
        <v>0</v>
      </c>
      <c r="O145" s="1645">
        <v>0</v>
      </c>
      <c r="Q145" s="1671"/>
      <c r="R145" s="1671"/>
      <c r="S145" s="1671"/>
      <c r="T145" s="1671"/>
      <c r="U145" s="1671"/>
      <c r="V145" s="1671"/>
      <c r="W145" s="1671"/>
      <c r="X145" s="1671"/>
      <c r="Y145" s="1671"/>
      <c r="Z145" s="1671"/>
      <c r="AA145" s="1671"/>
      <c r="AB145" s="1671"/>
      <c r="AC145" s="1671"/>
      <c r="AD145" s="1671"/>
      <c r="AE145" s="1671"/>
    </row>
    <row r="146" spans="1:31">
      <c r="A146" s="1630" t="s">
        <v>881</v>
      </c>
      <c r="B146" s="1635" t="s">
        <v>877</v>
      </c>
      <c r="C146" s="1636">
        <v>1423.22641</v>
      </c>
      <c r="D146" s="1637">
        <v>0</v>
      </c>
      <c r="E146" s="1637">
        <v>0</v>
      </c>
      <c r="F146" s="1637">
        <v>0</v>
      </c>
      <c r="G146" s="1637">
        <v>0</v>
      </c>
      <c r="H146" s="1637">
        <v>0</v>
      </c>
      <c r="I146" s="1637">
        <v>0</v>
      </c>
      <c r="J146" s="1637">
        <v>0</v>
      </c>
      <c r="K146" s="1637">
        <v>0</v>
      </c>
      <c r="L146" s="1637">
        <v>0</v>
      </c>
      <c r="M146" s="1637">
        <v>0</v>
      </c>
      <c r="N146" s="1637">
        <v>0</v>
      </c>
      <c r="O146" s="1638">
        <v>0</v>
      </c>
      <c r="Q146" s="1671"/>
      <c r="R146" s="1671"/>
      <c r="S146" s="1671"/>
      <c r="T146" s="1671"/>
      <c r="U146" s="1671"/>
      <c r="V146" s="1671"/>
      <c r="W146" s="1671"/>
      <c r="X146" s="1671"/>
      <c r="Y146" s="1671"/>
      <c r="Z146" s="1671"/>
      <c r="AA146" s="1671"/>
      <c r="AB146" s="1671"/>
      <c r="AC146" s="1671"/>
      <c r="AD146" s="1671"/>
      <c r="AE146" s="1671"/>
    </row>
    <row r="147" spans="1:31">
      <c r="A147" s="1630" t="s">
        <v>882</v>
      </c>
      <c r="B147" s="1635" t="s">
        <v>879</v>
      </c>
      <c r="C147" s="1636">
        <v>0</v>
      </c>
      <c r="D147" s="1637">
        <v>0</v>
      </c>
      <c r="E147" s="1637">
        <v>0</v>
      </c>
      <c r="F147" s="1637">
        <v>0</v>
      </c>
      <c r="G147" s="1637">
        <v>0</v>
      </c>
      <c r="H147" s="1637">
        <v>0</v>
      </c>
      <c r="I147" s="1637">
        <v>0</v>
      </c>
      <c r="J147" s="1637">
        <v>0</v>
      </c>
      <c r="K147" s="1637">
        <v>0</v>
      </c>
      <c r="L147" s="1637">
        <v>0</v>
      </c>
      <c r="M147" s="1637">
        <v>0</v>
      </c>
      <c r="N147" s="1637">
        <v>0</v>
      </c>
      <c r="O147" s="1638">
        <v>0</v>
      </c>
      <c r="Q147" s="1671"/>
      <c r="R147" s="1671"/>
      <c r="S147" s="1671"/>
      <c r="T147" s="1671"/>
      <c r="U147" s="1671"/>
      <c r="V147" s="1671"/>
      <c r="W147" s="1671"/>
      <c r="X147" s="1671"/>
      <c r="Y147" s="1671"/>
      <c r="Z147" s="1671"/>
      <c r="AA147" s="1671"/>
      <c r="AB147" s="1671"/>
      <c r="AC147" s="1671"/>
      <c r="AD147" s="1671"/>
      <c r="AE147" s="1671"/>
    </row>
    <row r="148" spans="1:31">
      <c r="A148" s="1630" t="s">
        <v>823</v>
      </c>
      <c r="B148" s="1635" t="s">
        <v>883</v>
      </c>
      <c r="C148" s="1643">
        <v>1423.22641</v>
      </c>
      <c r="D148" s="1644">
        <v>0</v>
      </c>
      <c r="E148" s="1644">
        <v>0</v>
      </c>
      <c r="F148" s="1644">
        <v>0</v>
      </c>
      <c r="G148" s="1644">
        <v>0</v>
      </c>
      <c r="H148" s="1644">
        <v>0</v>
      </c>
      <c r="I148" s="1644">
        <v>0</v>
      </c>
      <c r="J148" s="1644">
        <v>0</v>
      </c>
      <c r="K148" s="1644">
        <v>0</v>
      </c>
      <c r="L148" s="1644">
        <v>0</v>
      </c>
      <c r="M148" s="1644">
        <v>0</v>
      </c>
      <c r="N148" s="1644">
        <v>0</v>
      </c>
      <c r="O148" s="1645">
        <v>0</v>
      </c>
      <c r="Q148" s="1671"/>
      <c r="R148" s="1671"/>
      <c r="S148" s="1671"/>
      <c r="T148" s="1671"/>
      <c r="U148" s="1671"/>
      <c r="V148" s="1671"/>
      <c r="W148" s="1671"/>
      <c r="X148" s="1671"/>
      <c r="Y148" s="1671"/>
      <c r="Z148" s="1671"/>
      <c r="AA148" s="1671"/>
      <c r="AB148" s="1671"/>
      <c r="AC148" s="1671"/>
      <c r="AD148" s="1671"/>
      <c r="AE148" s="1671"/>
    </row>
    <row r="149" spans="1:31">
      <c r="A149" s="1650" t="s">
        <v>823</v>
      </c>
      <c r="B149" s="1651" t="s">
        <v>884</v>
      </c>
      <c r="C149" s="1652">
        <v>-0.47476000000012575</v>
      </c>
      <c r="D149" s="1653">
        <v>0</v>
      </c>
      <c r="E149" s="1653">
        <v>0</v>
      </c>
      <c r="F149" s="1653">
        <v>0</v>
      </c>
      <c r="G149" s="1653">
        <v>0</v>
      </c>
      <c r="H149" s="1653">
        <v>0</v>
      </c>
      <c r="I149" s="1653">
        <v>0</v>
      </c>
      <c r="J149" s="1653">
        <v>0</v>
      </c>
      <c r="K149" s="1653">
        <v>0</v>
      </c>
      <c r="L149" s="1653">
        <v>0</v>
      </c>
      <c r="M149" s="1653">
        <v>0</v>
      </c>
      <c r="N149" s="1653">
        <v>0</v>
      </c>
      <c r="O149" s="1654">
        <v>0</v>
      </c>
      <c r="Q149" s="1671"/>
      <c r="R149" s="1671"/>
      <c r="S149" s="1671"/>
      <c r="T149" s="1671"/>
      <c r="U149" s="1671"/>
      <c r="V149" s="1671"/>
      <c r="W149" s="1671"/>
      <c r="X149" s="1671"/>
      <c r="Y149" s="1671"/>
      <c r="Z149" s="1671"/>
      <c r="AA149" s="1671"/>
      <c r="AB149" s="1671"/>
      <c r="AC149" s="1671"/>
      <c r="AD149" s="1671"/>
      <c r="AE149" s="1671"/>
    </row>
    <row r="150" spans="1:31">
      <c r="A150" s="1650" t="s">
        <v>823</v>
      </c>
      <c r="B150" s="1651" t="s">
        <v>885</v>
      </c>
      <c r="C150" s="1652">
        <v>52424.837509999998</v>
      </c>
      <c r="D150" s="1653">
        <v>-5063.5831900000012</v>
      </c>
      <c r="E150" s="1653">
        <v>-2777.9419300000004</v>
      </c>
      <c r="F150" s="1653">
        <v>-8212.8954700000031</v>
      </c>
      <c r="G150" s="1653">
        <v>-11676.696719999998</v>
      </c>
      <c r="H150" s="1653">
        <v>-6636.9964799999998</v>
      </c>
      <c r="I150" s="1653">
        <v>5546.9546899999996</v>
      </c>
      <c r="J150" s="1653">
        <v>4039.6139199999998</v>
      </c>
      <c r="K150" s="1653">
        <v>5867.3250599999992</v>
      </c>
      <c r="L150" s="1653">
        <v>604.08013000000005</v>
      </c>
      <c r="M150" s="1653">
        <v>1108.4986699999999</v>
      </c>
      <c r="N150" s="1653">
        <v>5.2604599999999975</v>
      </c>
      <c r="O150" s="1654">
        <v>23.01229</v>
      </c>
      <c r="Q150" s="1671"/>
      <c r="R150" s="1671"/>
      <c r="S150" s="1671"/>
      <c r="T150" s="1671"/>
      <c r="U150" s="1671"/>
      <c r="V150" s="1671"/>
      <c r="W150" s="1671"/>
      <c r="X150" s="1671"/>
      <c r="Y150" s="1671"/>
      <c r="Z150" s="1671"/>
      <c r="AA150" s="1671"/>
      <c r="AB150" s="1671"/>
      <c r="AC150" s="1671"/>
      <c r="AD150" s="1671"/>
      <c r="AE150" s="1671"/>
    </row>
    <row r="151" spans="1:31" ht="13.5" thickBot="1">
      <c r="A151" s="1630" t="s">
        <v>823</v>
      </c>
      <c r="B151" s="1635" t="s">
        <v>886</v>
      </c>
      <c r="C151" s="1658">
        <v>8.0000000000000007E-7</v>
      </c>
      <c r="D151" s="1659">
        <v>3.2000000000000003E-6</v>
      </c>
      <c r="E151" s="1659">
        <v>7.1999999999999997E-6</v>
      </c>
      <c r="F151" s="1659">
        <v>1.43E-5</v>
      </c>
      <c r="G151" s="1659">
        <v>2.7699999999999999E-5</v>
      </c>
      <c r="H151" s="1659">
        <v>4.49E-5</v>
      </c>
      <c r="I151" s="1659">
        <v>6.1400000000000002E-5</v>
      </c>
      <c r="J151" s="1659">
        <v>7.7100000000000004E-5</v>
      </c>
      <c r="K151" s="1659">
        <v>1.015E-4</v>
      </c>
      <c r="L151" s="1659">
        <v>1.326E-4</v>
      </c>
      <c r="M151" s="1659">
        <v>1.784E-4</v>
      </c>
      <c r="N151" s="1659">
        <v>2.243E-4</v>
      </c>
      <c r="O151" s="1660">
        <v>2.6029999999999998E-4</v>
      </c>
      <c r="Q151" s="1671"/>
      <c r="R151" s="1671"/>
      <c r="S151" s="1671"/>
      <c r="T151" s="1671"/>
      <c r="U151" s="1671"/>
      <c r="V151" s="1671"/>
      <c r="W151" s="1671"/>
      <c r="X151" s="1671"/>
      <c r="Y151" s="1671"/>
      <c r="Z151" s="1671"/>
      <c r="AA151" s="1671"/>
      <c r="AB151" s="1671"/>
      <c r="AC151" s="1671"/>
      <c r="AD151" s="1671"/>
      <c r="AE151" s="1671"/>
    </row>
    <row r="152" spans="1:31" ht="14.25" thickTop="1" thickBot="1">
      <c r="A152" s="1650" t="s">
        <v>823</v>
      </c>
      <c r="B152" s="1661" t="s">
        <v>887</v>
      </c>
      <c r="C152" s="1662">
        <v>41.939870008</v>
      </c>
      <c r="D152" s="1663">
        <v>-16.203466208000005</v>
      </c>
      <c r="E152" s="1663">
        <v>-20.001181896000006</v>
      </c>
      <c r="F152" s="1663">
        <v>-117.44440522100004</v>
      </c>
      <c r="G152" s="1663">
        <v>-323.44449914399996</v>
      </c>
      <c r="H152" s="1663">
        <v>-298.00114195200001</v>
      </c>
      <c r="I152" s="1663">
        <v>340.583017966</v>
      </c>
      <c r="J152" s="1663">
        <v>311.45423323199998</v>
      </c>
      <c r="K152" s="1663">
        <v>595.53349359000003</v>
      </c>
      <c r="L152" s="1663">
        <v>80.101025238000005</v>
      </c>
      <c r="M152" s="1663">
        <v>197.75616272799999</v>
      </c>
      <c r="N152" s="1663">
        <v>1.1799211780000014</v>
      </c>
      <c r="O152" s="1664">
        <v>5.9900990869999999</v>
      </c>
      <c r="Q152" s="1671"/>
      <c r="R152" s="1671"/>
      <c r="S152" s="1671"/>
      <c r="T152" s="1671"/>
      <c r="U152" s="1671"/>
      <c r="V152" s="1671"/>
      <c r="W152" s="1671"/>
      <c r="X152" s="1671"/>
      <c r="Y152" s="1671"/>
      <c r="Z152" s="1671"/>
      <c r="AA152" s="1671"/>
      <c r="AB152" s="1671"/>
      <c r="AC152" s="1671"/>
      <c r="AD152" s="1671"/>
      <c r="AE152" s="1671"/>
    </row>
    <row r="153" spans="1:31" ht="14.25" thickTop="1" thickBot="1">
      <c r="A153" s="1665" t="s">
        <v>823</v>
      </c>
      <c r="B153" s="1666" t="s">
        <v>888</v>
      </c>
      <c r="C153" s="1667">
        <v>0</v>
      </c>
      <c r="D153" s="1668">
        <v>0</v>
      </c>
      <c r="E153" s="1668">
        <v>0</v>
      </c>
      <c r="F153" s="1668">
        <v>0</v>
      </c>
      <c r="G153" s="1668">
        <v>0</v>
      </c>
      <c r="H153" s="1668">
        <v>0</v>
      </c>
      <c r="I153" s="1668">
        <v>0</v>
      </c>
      <c r="J153" s="1668">
        <v>0</v>
      </c>
      <c r="K153" s="1668">
        <v>0</v>
      </c>
      <c r="L153" s="1668">
        <v>0</v>
      </c>
      <c r="M153" s="1668">
        <v>2.4736739319134571E-4</v>
      </c>
      <c r="N153" s="1669">
        <v>799.44312860600007</v>
      </c>
      <c r="O153" s="1670">
        <v>0</v>
      </c>
      <c r="Q153" s="1671"/>
      <c r="R153" s="1671"/>
      <c r="S153" s="1671"/>
      <c r="T153" s="1671"/>
      <c r="U153" s="1671"/>
      <c r="V153" s="1671"/>
      <c r="W153" s="1671"/>
      <c r="X153" s="1671"/>
      <c r="Y153" s="1671"/>
      <c r="Z153" s="1671"/>
      <c r="AA153" s="1671"/>
      <c r="AB153" s="1671"/>
      <c r="AC153" s="1671"/>
      <c r="AD153" s="1671"/>
      <c r="AE153" s="1671"/>
    </row>
    <row r="154" spans="1:31" ht="14.25" thickTop="1" thickBot="1">
      <c r="A154" s="2389" t="s">
        <v>891</v>
      </c>
      <c r="B154" s="2390"/>
      <c r="C154" s="2390"/>
      <c r="D154" s="2390"/>
      <c r="E154" s="2390"/>
      <c r="F154" s="2390"/>
      <c r="G154" s="2390"/>
      <c r="H154" s="2390"/>
      <c r="I154" s="2390"/>
      <c r="J154" s="2390"/>
      <c r="K154" s="2390"/>
      <c r="L154" s="2390"/>
      <c r="M154" s="2390"/>
      <c r="N154" s="2390"/>
      <c r="O154" s="2391"/>
    </row>
    <row r="155" spans="1:31" ht="13.5" customHeight="1" thickTop="1">
      <c r="A155" s="2392"/>
      <c r="B155" s="2394" t="s">
        <v>808</v>
      </c>
      <c r="C155" s="2396" t="s">
        <v>809</v>
      </c>
      <c r="D155" s="2397"/>
      <c r="E155" s="2397"/>
      <c r="F155" s="2397"/>
      <c r="G155" s="2397"/>
      <c r="H155" s="2397"/>
      <c r="I155" s="2397"/>
      <c r="J155" s="2397"/>
      <c r="K155" s="2397"/>
      <c r="L155" s="2397"/>
      <c r="M155" s="2397"/>
      <c r="N155" s="2397"/>
      <c r="O155" s="2398"/>
    </row>
    <row r="156" spans="1:31" ht="26.25" thickBot="1">
      <c r="A156" s="2393"/>
      <c r="B156" s="2395"/>
      <c r="C156" s="1622" t="s">
        <v>810</v>
      </c>
      <c r="D156" s="1623" t="s">
        <v>811</v>
      </c>
      <c r="E156" s="1623" t="s">
        <v>812</v>
      </c>
      <c r="F156" s="1623" t="s">
        <v>813</v>
      </c>
      <c r="G156" s="1623" t="s">
        <v>814</v>
      </c>
      <c r="H156" s="1623" t="s">
        <v>815</v>
      </c>
      <c r="I156" s="1623" t="s">
        <v>816</v>
      </c>
      <c r="J156" s="1623" t="s">
        <v>817</v>
      </c>
      <c r="K156" s="1623" t="s">
        <v>818</v>
      </c>
      <c r="L156" s="1623" t="s">
        <v>819</v>
      </c>
      <c r="M156" s="1623" t="s">
        <v>820</v>
      </c>
      <c r="N156" s="1623" t="s">
        <v>821</v>
      </c>
      <c r="O156" s="1624" t="s">
        <v>822</v>
      </c>
    </row>
    <row r="157" spans="1:31" ht="13.5" thickTop="1">
      <c r="A157" s="1625" t="s">
        <v>823</v>
      </c>
      <c r="B157" s="1626" t="s">
        <v>824</v>
      </c>
      <c r="C157" s="1627"/>
      <c r="D157" s="1628"/>
      <c r="E157" s="1628"/>
      <c r="F157" s="1628"/>
      <c r="G157" s="1628"/>
      <c r="H157" s="1628"/>
      <c r="I157" s="1628"/>
      <c r="J157" s="1628"/>
      <c r="K157" s="1628"/>
      <c r="L157" s="1628"/>
      <c r="M157" s="1628"/>
      <c r="N157" s="1628"/>
      <c r="O157" s="1629"/>
    </row>
    <row r="158" spans="1:31">
      <c r="A158" s="1630" t="s">
        <v>823</v>
      </c>
      <c r="B158" s="1631" t="s">
        <v>21</v>
      </c>
      <c r="C158" s="1632"/>
      <c r="D158" s="1633"/>
      <c r="E158" s="1633"/>
      <c r="F158" s="1633"/>
      <c r="G158" s="1633"/>
      <c r="H158" s="1633"/>
      <c r="I158" s="1633"/>
      <c r="J158" s="1633"/>
      <c r="K158" s="1633"/>
      <c r="L158" s="1633"/>
      <c r="M158" s="1633"/>
      <c r="N158" s="1633"/>
      <c r="O158" s="1634"/>
    </row>
    <row r="159" spans="1:31">
      <c r="A159" s="1630" t="s">
        <v>825</v>
      </c>
      <c r="B159" s="1635" t="s">
        <v>826</v>
      </c>
      <c r="C159" s="1636">
        <v>8240.4544900000001</v>
      </c>
      <c r="D159" s="1637">
        <v>0</v>
      </c>
      <c r="E159" s="1637">
        <v>0</v>
      </c>
      <c r="F159" s="1637">
        <v>0</v>
      </c>
      <c r="G159" s="1637">
        <v>0</v>
      </c>
      <c r="H159" s="1637">
        <v>0</v>
      </c>
      <c r="I159" s="1637">
        <v>0</v>
      </c>
      <c r="J159" s="1637">
        <v>0</v>
      </c>
      <c r="K159" s="1637">
        <v>0</v>
      </c>
      <c r="L159" s="1637">
        <v>0</v>
      </c>
      <c r="M159" s="1637">
        <v>0</v>
      </c>
      <c r="N159" s="1637">
        <v>0</v>
      </c>
      <c r="O159" s="1638">
        <v>0</v>
      </c>
      <c r="Q159" s="1671"/>
      <c r="R159" s="1671"/>
      <c r="S159" s="1671"/>
      <c r="T159" s="1671"/>
      <c r="U159" s="1671"/>
      <c r="V159" s="1671"/>
      <c r="W159" s="1671"/>
      <c r="X159" s="1671"/>
      <c r="Y159" s="1671"/>
      <c r="Z159" s="1671"/>
      <c r="AA159" s="1671"/>
      <c r="AB159" s="1671"/>
      <c r="AC159" s="1671"/>
    </row>
    <row r="160" spans="1:31">
      <c r="A160" s="1630" t="s">
        <v>827</v>
      </c>
      <c r="B160" s="1635" t="s">
        <v>696</v>
      </c>
      <c r="C160" s="1636">
        <v>7893.5550000000012</v>
      </c>
      <c r="D160" s="1637">
        <v>0</v>
      </c>
      <c r="E160" s="1637">
        <v>0</v>
      </c>
      <c r="F160" s="1637">
        <v>0</v>
      </c>
      <c r="G160" s="1637">
        <v>0</v>
      </c>
      <c r="H160" s="1637">
        <v>0</v>
      </c>
      <c r="I160" s="1637">
        <v>0</v>
      </c>
      <c r="J160" s="1637">
        <v>0</v>
      </c>
      <c r="K160" s="1637">
        <v>0</v>
      </c>
      <c r="L160" s="1637">
        <v>0</v>
      </c>
      <c r="M160" s="1637">
        <v>0</v>
      </c>
      <c r="N160" s="1637">
        <v>0</v>
      </c>
      <c r="O160" s="1638">
        <v>0</v>
      </c>
      <c r="Q160" s="1671"/>
      <c r="R160" s="1671"/>
      <c r="S160" s="1671"/>
      <c r="T160" s="1671"/>
      <c r="U160" s="1671"/>
      <c r="V160" s="1671"/>
      <c r="W160" s="1671"/>
      <c r="X160" s="1671"/>
      <c r="Y160" s="1671"/>
      <c r="Z160" s="1671"/>
      <c r="AA160" s="1671"/>
      <c r="AB160" s="1671"/>
      <c r="AC160" s="1671"/>
    </row>
    <row r="161" spans="1:29">
      <c r="A161" s="1630" t="s">
        <v>828</v>
      </c>
      <c r="B161" s="1635" t="s">
        <v>829</v>
      </c>
      <c r="C161" s="1636">
        <v>139.24871999999999</v>
      </c>
      <c r="D161" s="1637">
        <v>0</v>
      </c>
      <c r="E161" s="1637">
        <v>0</v>
      </c>
      <c r="F161" s="1637">
        <v>0</v>
      </c>
      <c r="G161" s="1637">
        <v>0</v>
      </c>
      <c r="H161" s="1637">
        <v>0</v>
      </c>
      <c r="I161" s="1637">
        <v>0</v>
      </c>
      <c r="J161" s="1637">
        <v>0</v>
      </c>
      <c r="K161" s="1637">
        <v>0</v>
      </c>
      <c r="L161" s="1637">
        <v>0</v>
      </c>
      <c r="M161" s="1637">
        <v>0</v>
      </c>
      <c r="N161" s="1637">
        <v>0</v>
      </c>
      <c r="O161" s="1638">
        <v>0</v>
      </c>
      <c r="Q161" s="1671"/>
      <c r="R161" s="1671"/>
      <c r="S161" s="1671"/>
      <c r="T161" s="1671"/>
      <c r="U161" s="1671"/>
      <c r="V161" s="1671"/>
      <c r="W161" s="1671"/>
      <c r="X161" s="1671"/>
      <c r="Y161" s="1671"/>
      <c r="Z161" s="1671"/>
      <c r="AA161" s="1671"/>
      <c r="AB161" s="1671"/>
      <c r="AC161" s="1671"/>
    </row>
    <row r="162" spans="1:29" ht="25.5">
      <c r="A162" s="1630" t="s">
        <v>830</v>
      </c>
      <c r="B162" s="1635" t="s">
        <v>831</v>
      </c>
      <c r="C162" s="1636">
        <v>0</v>
      </c>
      <c r="D162" s="1637">
        <v>0</v>
      </c>
      <c r="E162" s="1637">
        <v>0</v>
      </c>
      <c r="F162" s="1637">
        <v>0</v>
      </c>
      <c r="G162" s="1637">
        <v>0</v>
      </c>
      <c r="H162" s="1637">
        <v>0</v>
      </c>
      <c r="I162" s="1637">
        <v>0</v>
      </c>
      <c r="J162" s="1637">
        <v>0</v>
      </c>
      <c r="K162" s="1637">
        <v>0</v>
      </c>
      <c r="L162" s="1637">
        <v>0</v>
      </c>
      <c r="M162" s="1637">
        <v>0</v>
      </c>
      <c r="N162" s="1637">
        <v>0</v>
      </c>
      <c r="O162" s="1638">
        <v>0</v>
      </c>
      <c r="Q162" s="1671"/>
      <c r="R162" s="1671"/>
      <c r="S162" s="1671"/>
      <c r="T162" s="1671"/>
      <c r="U162" s="1671"/>
      <c r="V162" s="1671"/>
      <c r="W162" s="1671"/>
      <c r="X162" s="1671"/>
      <c r="Y162" s="1671"/>
      <c r="Z162" s="1671"/>
      <c r="AA162" s="1671"/>
      <c r="AB162" s="1671"/>
      <c r="AC162" s="1671"/>
    </row>
    <row r="163" spans="1:29">
      <c r="A163" s="1630" t="s">
        <v>832</v>
      </c>
      <c r="B163" s="1635" t="s">
        <v>833</v>
      </c>
      <c r="C163" s="1636">
        <v>617.76445999999999</v>
      </c>
      <c r="D163" s="1637">
        <v>0</v>
      </c>
      <c r="E163" s="1637">
        <v>0</v>
      </c>
      <c r="F163" s="1637">
        <v>0</v>
      </c>
      <c r="G163" s="1637">
        <v>0</v>
      </c>
      <c r="H163" s="1637">
        <v>0</v>
      </c>
      <c r="I163" s="1637">
        <v>0</v>
      </c>
      <c r="J163" s="1637">
        <v>0</v>
      </c>
      <c r="K163" s="1637">
        <v>0</v>
      </c>
      <c r="L163" s="1637">
        <v>0</v>
      </c>
      <c r="M163" s="1637">
        <v>0</v>
      </c>
      <c r="N163" s="1637">
        <v>0</v>
      </c>
      <c r="O163" s="1638">
        <v>0</v>
      </c>
      <c r="Q163" s="1671"/>
      <c r="R163" s="1671"/>
      <c r="S163" s="1671"/>
      <c r="T163" s="1671"/>
      <c r="U163" s="1671"/>
      <c r="V163" s="1671"/>
      <c r="W163" s="1671"/>
      <c r="X163" s="1671"/>
      <c r="Y163" s="1671"/>
      <c r="Z163" s="1671"/>
      <c r="AA163" s="1671"/>
      <c r="AB163" s="1671"/>
      <c r="AC163" s="1671"/>
    </row>
    <row r="164" spans="1:29" ht="25.5">
      <c r="A164" s="1630" t="s">
        <v>834</v>
      </c>
      <c r="B164" s="1635" t="s">
        <v>835</v>
      </c>
      <c r="C164" s="1636">
        <v>617.76445999999999</v>
      </c>
      <c r="D164" s="1637">
        <v>0</v>
      </c>
      <c r="E164" s="1637">
        <v>0</v>
      </c>
      <c r="F164" s="1637">
        <v>0</v>
      </c>
      <c r="G164" s="1637">
        <v>0</v>
      </c>
      <c r="H164" s="1637">
        <v>0</v>
      </c>
      <c r="I164" s="1637">
        <v>0</v>
      </c>
      <c r="J164" s="1637">
        <v>0</v>
      </c>
      <c r="K164" s="1637">
        <v>0</v>
      </c>
      <c r="L164" s="1637">
        <v>0</v>
      </c>
      <c r="M164" s="1637">
        <v>0</v>
      </c>
      <c r="N164" s="1637">
        <v>0</v>
      </c>
      <c r="O164" s="1638">
        <v>0</v>
      </c>
      <c r="Q164" s="1671"/>
      <c r="R164" s="1671"/>
      <c r="S164" s="1671"/>
      <c r="T164" s="1671"/>
      <c r="U164" s="1671"/>
      <c r="V164" s="1671"/>
      <c r="W164" s="1671"/>
      <c r="X164" s="1671"/>
      <c r="Y164" s="1671"/>
      <c r="Z164" s="1671"/>
      <c r="AA164" s="1671"/>
      <c r="AB164" s="1671"/>
      <c r="AC164" s="1671"/>
    </row>
    <row r="165" spans="1:29">
      <c r="A165" s="1630" t="s">
        <v>836</v>
      </c>
      <c r="B165" s="1635" t="s">
        <v>837</v>
      </c>
      <c r="C165" s="1636">
        <v>0</v>
      </c>
      <c r="D165" s="1637">
        <v>0</v>
      </c>
      <c r="E165" s="1637">
        <v>0</v>
      </c>
      <c r="F165" s="1637">
        <v>0</v>
      </c>
      <c r="G165" s="1637">
        <v>0</v>
      </c>
      <c r="H165" s="1637">
        <v>0</v>
      </c>
      <c r="I165" s="1637">
        <v>0</v>
      </c>
      <c r="J165" s="1637">
        <v>0</v>
      </c>
      <c r="K165" s="1637">
        <v>0</v>
      </c>
      <c r="L165" s="1637">
        <v>0</v>
      </c>
      <c r="M165" s="1637">
        <v>0</v>
      </c>
      <c r="N165" s="1637">
        <v>0</v>
      </c>
      <c r="O165" s="1638">
        <v>0</v>
      </c>
      <c r="Q165" s="1671"/>
      <c r="R165" s="1671"/>
      <c r="S165" s="1671"/>
      <c r="T165" s="1671"/>
      <c r="U165" s="1671"/>
      <c r="V165" s="1671"/>
      <c r="W165" s="1671"/>
      <c r="X165" s="1671"/>
      <c r="Y165" s="1671"/>
      <c r="Z165" s="1671"/>
      <c r="AA165" s="1671"/>
      <c r="AB165" s="1671"/>
      <c r="AC165" s="1671"/>
    </row>
    <row r="166" spans="1:29">
      <c r="A166" s="1630" t="s">
        <v>838</v>
      </c>
      <c r="B166" s="1635" t="s">
        <v>839</v>
      </c>
      <c r="C166" s="1636">
        <v>64032.104199999994</v>
      </c>
      <c r="D166" s="1637">
        <v>10183.385009999998</v>
      </c>
      <c r="E166" s="1637">
        <v>43153.793610000001</v>
      </c>
      <c r="F166" s="1637">
        <v>10768.101650000001</v>
      </c>
      <c r="G166" s="1637">
        <v>22716.430989999997</v>
      </c>
      <c r="H166" s="1637">
        <v>6001.7995200000005</v>
      </c>
      <c r="I166" s="1637">
        <v>6480.7995199999996</v>
      </c>
      <c r="J166" s="1637">
        <v>5042.3405100000009</v>
      </c>
      <c r="K166" s="1637">
        <v>3357.42119</v>
      </c>
      <c r="L166" s="1637">
        <v>970.16552999999988</v>
      </c>
      <c r="M166" s="1637">
        <v>512.15022999999997</v>
      </c>
      <c r="N166" s="1637">
        <v>272.84100000000001</v>
      </c>
      <c r="O166" s="1638">
        <v>6.2900000000000005E-3</v>
      </c>
      <c r="Q166" s="1671"/>
      <c r="R166" s="1671"/>
      <c r="S166" s="1671"/>
      <c r="T166" s="1671"/>
      <c r="U166" s="1671"/>
      <c r="V166" s="1671"/>
      <c r="W166" s="1671"/>
      <c r="X166" s="1671"/>
      <c r="Y166" s="1671"/>
      <c r="Z166" s="1671"/>
      <c r="AA166" s="1671"/>
      <c r="AB166" s="1671"/>
      <c r="AC166" s="1671"/>
    </row>
    <row r="167" spans="1:29">
      <c r="A167" s="1630" t="s">
        <v>840</v>
      </c>
      <c r="B167" s="1635" t="s">
        <v>841</v>
      </c>
      <c r="C167" s="1636">
        <v>63239.981749999992</v>
      </c>
      <c r="D167" s="1637">
        <v>5656.1458999999995</v>
      </c>
      <c r="E167" s="1637">
        <v>42874.908519999997</v>
      </c>
      <c r="F167" s="1637">
        <v>9859.8724200000015</v>
      </c>
      <c r="G167" s="1637">
        <v>20888.732450000003</v>
      </c>
      <c r="H167" s="1637">
        <v>4379.9975200000008</v>
      </c>
      <c r="I167" s="1637">
        <v>5500.08608</v>
      </c>
      <c r="J167" s="1637">
        <v>4451.5132800000001</v>
      </c>
      <c r="K167" s="1637">
        <v>3198.1696400000001</v>
      </c>
      <c r="L167" s="1637">
        <v>899.23911999999996</v>
      </c>
      <c r="M167" s="1637">
        <v>512.15022999999997</v>
      </c>
      <c r="N167" s="1637">
        <v>272.84100000000001</v>
      </c>
      <c r="O167" s="1638">
        <v>6.3000000000000003E-4</v>
      </c>
      <c r="Q167" s="1671"/>
      <c r="R167" s="1671"/>
      <c r="S167" s="1671"/>
      <c r="T167" s="1671"/>
      <c r="U167" s="1671"/>
      <c r="V167" s="1671"/>
      <c r="W167" s="1671"/>
      <c r="X167" s="1671"/>
      <c r="Y167" s="1671"/>
      <c r="Z167" s="1671"/>
      <c r="AA167" s="1671"/>
      <c r="AB167" s="1671"/>
      <c r="AC167" s="1671"/>
    </row>
    <row r="168" spans="1:29">
      <c r="A168" s="1630" t="s">
        <v>842</v>
      </c>
      <c r="B168" s="1635" t="s">
        <v>843</v>
      </c>
      <c r="C168" s="1636">
        <v>792.12244999999996</v>
      </c>
      <c r="D168" s="1637">
        <v>4527.2391100000004</v>
      </c>
      <c r="E168" s="1637">
        <v>278.88509000000005</v>
      </c>
      <c r="F168" s="1637">
        <v>908.22923000000003</v>
      </c>
      <c r="G168" s="1637">
        <v>1827.6985400000001</v>
      </c>
      <c r="H168" s="1637">
        <v>1621.8019999999997</v>
      </c>
      <c r="I168" s="1637">
        <v>980.71343999999999</v>
      </c>
      <c r="J168" s="1637">
        <v>590.82722999999999</v>
      </c>
      <c r="K168" s="1637">
        <v>159.25154999999998</v>
      </c>
      <c r="L168" s="1637">
        <v>70.926410000000004</v>
      </c>
      <c r="M168" s="1637">
        <v>0</v>
      </c>
      <c r="N168" s="1637">
        <v>0</v>
      </c>
      <c r="O168" s="1638">
        <v>5.6600000000000001E-3</v>
      </c>
      <c r="Q168" s="1671"/>
      <c r="R168" s="1671"/>
      <c r="S168" s="1671"/>
      <c r="T168" s="1671"/>
      <c r="U168" s="1671"/>
      <c r="V168" s="1671"/>
      <c r="W168" s="1671"/>
      <c r="X168" s="1671"/>
      <c r="Y168" s="1671"/>
      <c r="Z168" s="1671"/>
      <c r="AA168" s="1671"/>
      <c r="AB168" s="1671"/>
      <c r="AC168" s="1671"/>
    </row>
    <row r="169" spans="1:29">
      <c r="A169" s="1630" t="s">
        <v>844</v>
      </c>
      <c r="B169" s="1635" t="s">
        <v>845</v>
      </c>
      <c r="C169" s="1636">
        <v>0</v>
      </c>
      <c r="D169" s="1637">
        <v>0</v>
      </c>
      <c r="E169" s="1637">
        <v>0</v>
      </c>
      <c r="F169" s="1637">
        <v>0</v>
      </c>
      <c r="G169" s="1637">
        <v>0</v>
      </c>
      <c r="H169" s="1637">
        <v>0</v>
      </c>
      <c r="I169" s="1637">
        <v>0</v>
      </c>
      <c r="J169" s="1637">
        <v>0</v>
      </c>
      <c r="K169" s="1637">
        <v>0</v>
      </c>
      <c r="L169" s="1637">
        <v>0</v>
      </c>
      <c r="M169" s="1637">
        <v>0</v>
      </c>
      <c r="N169" s="1637">
        <v>0</v>
      </c>
      <c r="O169" s="1638">
        <v>0</v>
      </c>
      <c r="Q169" s="1671"/>
      <c r="R169" s="1671"/>
      <c r="S169" s="1671"/>
      <c r="T169" s="1671"/>
      <c r="U169" s="1671"/>
      <c r="V169" s="1671"/>
      <c r="W169" s="1671"/>
      <c r="X169" s="1671"/>
      <c r="Y169" s="1671"/>
      <c r="Z169" s="1671"/>
      <c r="AA169" s="1671"/>
      <c r="AB169" s="1671"/>
      <c r="AC169" s="1671"/>
    </row>
    <row r="170" spans="1:29" ht="51">
      <c r="A170" s="1630" t="s">
        <v>846</v>
      </c>
      <c r="B170" s="1635" t="s">
        <v>847</v>
      </c>
      <c r="C170" s="1636">
        <v>0</v>
      </c>
      <c r="D170" s="1637">
        <v>0</v>
      </c>
      <c r="E170" s="1637">
        <v>0</v>
      </c>
      <c r="F170" s="1637">
        <v>0</v>
      </c>
      <c r="G170" s="1637">
        <v>0</v>
      </c>
      <c r="H170" s="1637">
        <v>0</v>
      </c>
      <c r="I170" s="1637">
        <v>0</v>
      </c>
      <c r="J170" s="1637">
        <v>0</v>
      </c>
      <c r="K170" s="1637">
        <v>0</v>
      </c>
      <c r="L170" s="1637">
        <v>0</v>
      </c>
      <c r="M170" s="1637">
        <v>0</v>
      </c>
      <c r="N170" s="1637">
        <v>0</v>
      </c>
      <c r="O170" s="1638">
        <v>0</v>
      </c>
      <c r="Q170" s="1671"/>
      <c r="R170" s="1671"/>
      <c r="S170" s="1671"/>
      <c r="T170" s="1671"/>
      <c r="U170" s="1671"/>
      <c r="V170" s="1671"/>
      <c r="W170" s="1671"/>
      <c r="X170" s="1671"/>
      <c r="Y170" s="1671"/>
      <c r="Z170" s="1671"/>
      <c r="AA170" s="1671"/>
      <c r="AB170" s="1671"/>
      <c r="AC170" s="1671"/>
    </row>
    <row r="171" spans="1:29" ht="38.25">
      <c r="A171" s="1630" t="s">
        <v>848</v>
      </c>
      <c r="B171" s="1635" t="s">
        <v>849</v>
      </c>
      <c r="C171" s="1636">
        <v>0</v>
      </c>
      <c r="D171" s="1637">
        <v>0</v>
      </c>
      <c r="E171" s="1637">
        <v>0</v>
      </c>
      <c r="F171" s="1637">
        <v>0</v>
      </c>
      <c r="G171" s="1637">
        <v>0</v>
      </c>
      <c r="H171" s="1637">
        <v>0</v>
      </c>
      <c r="I171" s="1637">
        <v>0</v>
      </c>
      <c r="J171" s="1637">
        <v>0</v>
      </c>
      <c r="K171" s="1637">
        <v>0</v>
      </c>
      <c r="L171" s="1637">
        <v>0</v>
      </c>
      <c r="M171" s="1637">
        <v>0</v>
      </c>
      <c r="N171" s="1637">
        <v>0</v>
      </c>
      <c r="O171" s="1638">
        <v>0</v>
      </c>
      <c r="Q171" s="1671"/>
      <c r="R171" s="1671"/>
      <c r="S171" s="1671"/>
      <c r="T171" s="1671"/>
      <c r="U171" s="1671"/>
      <c r="V171" s="1671"/>
      <c r="W171" s="1671"/>
      <c r="X171" s="1671"/>
      <c r="Y171" s="1671"/>
      <c r="Z171" s="1671"/>
      <c r="AA171" s="1671"/>
      <c r="AB171" s="1671"/>
      <c r="AC171" s="1671"/>
    </row>
    <row r="172" spans="1:29" ht="38.25">
      <c r="A172" s="1630" t="s">
        <v>850</v>
      </c>
      <c r="B172" s="1635" t="s">
        <v>851</v>
      </c>
      <c r="C172" s="1636">
        <v>0</v>
      </c>
      <c r="D172" s="1637">
        <v>0</v>
      </c>
      <c r="E172" s="1637">
        <v>0</v>
      </c>
      <c r="F172" s="1637">
        <v>0</v>
      </c>
      <c r="G172" s="1637">
        <v>0</v>
      </c>
      <c r="H172" s="1637">
        <v>0</v>
      </c>
      <c r="I172" s="1637">
        <v>0</v>
      </c>
      <c r="J172" s="1637">
        <v>0</v>
      </c>
      <c r="K172" s="1637">
        <v>0</v>
      </c>
      <c r="L172" s="1637">
        <v>0</v>
      </c>
      <c r="M172" s="1637">
        <v>0</v>
      </c>
      <c r="N172" s="1637">
        <v>0</v>
      </c>
      <c r="O172" s="1638">
        <v>0</v>
      </c>
      <c r="Q172" s="1671"/>
      <c r="R172" s="1671"/>
      <c r="S172" s="1671"/>
      <c r="T172" s="1671"/>
      <c r="U172" s="1671"/>
      <c r="V172" s="1671"/>
      <c r="W172" s="1671"/>
      <c r="X172" s="1671"/>
      <c r="Y172" s="1671"/>
      <c r="Z172" s="1671"/>
      <c r="AA172" s="1671"/>
      <c r="AB172" s="1671"/>
      <c r="AC172" s="1671"/>
    </row>
    <row r="173" spans="1:29">
      <c r="A173" s="1630" t="s">
        <v>852</v>
      </c>
      <c r="B173" s="1635" t="s">
        <v>853</v>
      </c>
      <c r="C173" s="1636">
        <v>16.975990000000003</v>
      </c>
      <c r="D173" s="1637">
        <v>0</v>
      </c>
      <c r="E173" s="1637">
        <v>0</v>
      </c>
      <c r="F173" s="1637">
        <v>0</v>
      </c>
      <c r="G173" s="1637">
        <v>0</v>
      </c>
      <c r="H173" s="1637">
        <v>0</v>
      </c>
      <c r="I173" s="1637">
        <v>0</v>
      </c>
      <c r="J173" s="1637">
        <v>0</v>
      </c>
      <c r="K173" s="1637">
        <v>0</v>
      </c>
      <c r="L173" s="1637">
        <v>0</v>
      </c>
      <c r="M173" s="1637">
        <v>0</v>
      </c>
      <c r="N173" s="1637">
        <v>0</v>
      </c>
      <c r="O173" s="1638">
        <v>0</v>
      </c>
      <c r="Q173" s="1671"/>
      <c r="R173" s="1671"/>
      <c r="S173" s="1671"/>
      <c r="T173" s="1671"/>
      <c r="U173" s="1671"/>
      <c r="V173" s="1671"/>
      <c r="W173" s="1671"/>
      <c r="X173" s="1671"/>
      <c r="Y173" s="1671"/>
      <c r="Z173" s="1671"/>
      <c r="AA173" s="1671"/>
      <c r="AB173" s="1671"/>
      <c r="AC173" s="1671"/>
    </row>
    <row r="174" spans="1:29">
      <c r="A174" s="1630" t="s">
        <v>823</v>
      </c>
      <c r="B174" s="1635" t="s">
        <v>854</v>
      </c>
      <c r="C174" s="1643">
        <v>72907.299139999988</v>
      </c>
      <c r="D174" s="1644">
        <v>10183.385009999998</v>
      </c>
      <c r="E174" s="1644">
        <v>43153.793610000001</v>
      </c>
      <c r="F174" s="1644">
        <v>10768.101650000001</v>
      </c>
      <c r="G174" s="1644">
        <v>22716.430989999997</v>
      </c>
      <c r="H174" s="1644">
        <v>6001.7995200000005</v>
      </c>
      <c r="I174" s="1644">
        <v>6480.7995199999996</v>
      </c>
      <c r="J174" s="1644">
        <v>5042.3405100000009</v>
      </c>
      <c r="K174" s="1644">
        <v>3357.42119</v>
      </c>
      <c r="L174" s="1644">
        <v>970.16552999999988</v>
      </c>
      <c r="M174" s="1644">
        <v>512.15022999999997</v>
      </c>
      <c r="N174" s="1644">
        <v>272.84100000000001</v>
      </c>
      <c r="O174" s="1645">
        <v>6.2900000000000005E-3</v>
      </c>
      <c r="Q174" s="1671"/>
      <c r="R174" s="1671"/>
      <c r="S174" s="1671"/>
      <c r="T174" s="1671"/>
      <c r="U174" s="1671"/>
      <c r="V174" s="1671"/>
      <c r="W174" s="1671"/>
      <c r="X174" s="1671"/>
      <c r="Y174" s="1671"/>
      <c r="Z174" s="1671"/>
      <c r="AA174" s="1671"/>
      <c r="AB174" s="1671"/>
      <c r="AC174" s="1671"/>
    </row>
    <row r="175" spans="1:29">
      <c r="A175" s="1630" t="s">
        <v>823</v>
      </c>
      <c r="B175" s="1631" t="s">
        <v>22</v>
      </c>
      <c r="C175" s="1647">
        <v>0</v>
      </c>
      <c r="D175" s="1648">
        <v>0</v>
      </c>
      <c r="E175" s="1648">
        <v>0</v>
      </c>
      <c r="F175" s="1648">
        <v>0</v>
      </c>
      <c r="G175" s="1648">
        <v>0</v>
      </c>
      <c r="H175" s="1648">
        <v>0</v>
      </c>
      <c r="I175" s="1648">
        <v>0</v>
      </c>
      <c r="J175" s="1648">
        <v>0</v>
      </c>
      <c r="K175" s="1648">
        <v>0</v>
      </c>
      <c r="L175" s="1648">
        <v>0</v>
      </c>
      <c r="M175" s="1648">
        <v>0</v>
      </c>
      <c r="N175" s="1648">
        <v>0</v>
      </c>
      <c r="O175" s="1649">
        <v>0</v>
      </c>
      <c r="Q175" s="1671"/>
      <c r="R175" s="1671"/>
      <c r="S175" s="1671"/>
      <c r="T175" s="1671"/>
      <c r="U175" s="1671"/>
      <c r="V175" s="1671"/>
      <c r="W175" s="1671"/>
      <c r="X175" s="1671"/>
      <c r="Y175" s="1671"/>
      <c r="Z175" s="1671"/>
      <c r="AA175" s="1671"/>
      <c r="AB175" s="1671"/>
      <c r="AC175" s="1671"/>
    </row>
    <row r="176" spans="1:29">
      <c r="A176" s="1630" t="s">
        <v>855</v>
      </c>
      <c r="B176" s="1635" t="s">
        <v>856</v>
      </c>
      <c r="C176" s="1636">
        <v>231.48</v>
      </c>
      <c r="D176" s="1637">
        <v>0</v>
      </c>
      <c r="E176" s="1637">
        <v>0</v>
      </c>
      <c r="F176" s="1637">
        <v>0</v>
      </c>
      <c r="G176" s="1637">
        <v>0</v>
      </c>
      <c r="H176" s="1637">
        <v>0</v>
      </c>
      <c r="I176" s="1637">
        <v>0</v>
      </c>
      <c r="J176" s="1637">
        <v>0</v>
      </c>
      <c r="K176" s="1637">
        <v>0</v>
      </c>
      <c r="L176" s="1637">
        <v>0</v>
      </c>
      <c r="M176" s="1637">
        <v>0</v>
      </c>
      <c r="N176" s="1637">
        <v>0</v>
      </c>
      <c r="O176" s="1638">
        <v>0</v>
      </c>
      <c r="Q176" s="1671"/>
      <c r="R176" s="1671"/>
      <c r="S176" s="1671"/>
      <c r="T176" s="1671"/>
      <c r="U176" s="1671"/>
      <c r="V176" s="1671"/>
      <c r="W176" s="1671"/>
      <c r="X176" s="1671"/>
      <c r="Y176" s="1671"/>
      <c r="Z176" s="1671"/>
      <c r="AA176" s="1671"/>
      <c r="AB176" s="1671"/>
      <c r="AC176" s="1671"/>
    </row>
    <row r="177" spans="1:29">
      <c r="A177" s="1630" t="s">
        <v>857</v>
      </c>
      <c r="B177" s="1635" t="s">
        <v>696</v>
      </c>
      <c r="C177" s="1636">
        <v>201.477</v>
      </c>
      <c r="D177" s="1637">
        <v>0</v>
      </c>
      <c r="E177" s="1637">
        <v>0</v>
      </c>
      <c r="F177" s="1637">
        <v>0</v>
      </c>
      <c r="G177" s="1637">
        <v>0</v>
      </c>
      <c r="H177" s="1637">
        <v>0</v>
      </c>
      <c r="I177" s="1637">
        <v>0</v>
      </c>
      <c r="J177" s="1637">
        <v>0</v>
      </c>
      <c r="K177" s="1637">
        <v>0</v>
      </c>
      <c r="L177" s="1637">
        <v>0</v>
      </c>
      <c r="M177" s="1637">
        <v>0</v>
      </c>
      <c r="N177" s="1637">
        <v>0</v>
      </c>
      <c r="O177" s="1638">
        <v>0</v>
      </c>
      <c r="Q177" s="1671"/>
      <c r="R177" s="1671"/>
      <c r="S177" s="1671"/>
      <c r="T177" s="1671"/>
      <c r="U177" s="1671"/>
      <c r="V177" s="1671"/>
      <c r="W177" s="1671"/>
      <c r="X177" s="1671"/>
      <c r="Y177" s="1671"/>
      <c r="Z177" s="1671"/>
      <c r="AA177" s="1671"/>
      <c r="AB177" s="1671"/>
      <c r="AC177" s="1671"/>
    </row>
    <row r="178" spans="1:29">
      <c r="A178" s="1630" t="s">
        <v>858</v>
      </c>
      <c r="B178" s="1635" t="s">
        <v>829</v>
      </c>
      <c r="C178" s="1636">
        <v>30.003</v>
      </c>
      <c r="D178" s="1637">
        <v>0</v>
      </c>
      <c r="E178" s="1637">
        <v>0</v>
      </c>
      <c r="F178" s="1637">
        <v>0</v>
      </c>
      <c r="G178" s="1637">
        <v>0</v>
      </c>
      <c r="H178" s="1637">
        <v>0</v>
      </c>
      <c r="I178" s="1637">
        <v>0</v>
      </c>
      <c r="J178" s="1637">
        <v>0</v>
      </c>
      <c r="K178" s="1637">
        <v>0</v>
      </c>
      <c r="L178" s="1637">
        <v>0</v>
      </c>
      <c r="M178" s="1637">
        <v>0</v>
      </c>
      <c r="N178" s="1637">
        <v>0</v>
      </c>
      <c r="O178" s="1638">
        <v>0</v>
      </c>
      <c r="Q178" s="1671"/>
      <c r="R178" s="1671"/>
      <c r="S178" s="1671"/>
      <c r="T178" s="1671"/>
      <c r="U178" s="1671"/>
      <c r="V178" s="1671"/>
      <c r="W178" s="1671"/>
      <c r="X178" s="1671"/>
      <c r="Y178" s="1671"/>
      <c r="Z178" s="1671"/>
      <c r="AA178" s="1671"/>
      <c r="AB178" s="1671"/>
      <c r="AC178" s="1671"/>
    </row>
    <row r="179" spans="1:29">
      <c r="A179" s="1630" t="s">
        <v>859</v>
      </c>
      <c r="B179" s="1635" t="s">
        <v>833</v>
      </c>
      <c r="C179" s="1636">
        <v>8328.0374200000006</v>
      </c>
      <c r="D179" s="1637">
        <v>571.05700000000002</v>
      </c>
      <c r="E179" s="1637">
        <v>6226.6587099999997</v>
      </c>
      <c r="F179" s="1637">
        <v>385.97550000000001</v>
      </c>
      <c r="G179" s="1637">
        <v>112.45017999999999</v>
      </c>
      <c r="H179" s="1637">
        <v>38.092750000000002</v>
      </c>
      <c r="I179" s="1637">
        <v>0</v>
      </c>
      <c r="J179" s="1637">
        <v>0</v>
      </c>
      <c r="K179" s="1637">
        <v>0</v>
      </c>
      <c r="L179" s="1637">
        <v>0</v>
      </c>
      <c r="M179" s="1637">
        <v>0</v>
      </c>
      <c r="N179" s="1637">
        <v>0</v>
      </c>
      <c r="O179" s="1638">
        <v>0</v>
      </c>
      <c r="Q179" s="1671"/>
      <c r="R179" s="1671"/>
      <c r="S179" s="1671"/>
      <c r="T179" s="1671"/>
      <c r="U179" s="1671"/>
      <c r="V179" s="1671"/>
      <c r="W179" s="1671"/>
      <c r="X179" s="1671"/>
      <c r="Y179" s="1671"/>
      <c r="Z179" s="1671"/>
      <c r="AA179" s="1671"/>
      <c r="AB179" s="1671"/>
      <c r="AC179" s="1671"/>
    </row>
    <row r="180" spans="1:29">
      <c r="A180" s="1630" t="s">
        <v>860</v>
      </c>
      <c r="B180" s="1635" t="s">
        <v>861</v>
      </c>
      <c r="C180" s="1636">
        <v>8328.0374200000006</v>
      </c>
      <c r="D180" s="1637">
        <v>570.80799999999999</v>
      </c>
      <c r="E180" s="1637">
        <v>6102.0376299999998</v>
      </c>
      <c r="F180" s="1637">
        <v>377.53550000000001</v>
      </c>
      <c r="G180" s="1637">
        <v>4.0706899999999999</v>
      </c>
      <c r="H180" s="1637">
        <v>1.37896</v>
      </c>
      <c r="I180" s="1637">
        <v>0</v>
      </c>
      <c r="J180" s="1637">
        <v>0</v>
      </c>
      <c r="K180" s="1637">
        <v>0</v>
      </c>
      <c r="L180" s="1637">
        <v>0</v>
      </c>
      <c r="M180" s="1637">
        <v>0</v>
      </c>
      <c r="N180" s="1637">
        <v>0</v>
      </c>
      <c r="O180" s="1638">
        <v>0</v>
      </c>
      <c r="Q180" s="1671"/>
      <c r="R180" s="1671"/>
      <c r="S180" s="1671"/>
      <c r="T180" s="1671"/>
      <c r="U180" s="1671"/>
      <c r="V180" s="1671"/>
      <c r="W180" s="1671"/>
      <c r="X180" s="1671"/>
      <c r="Y180" s="1671"/>
      <c r="Z180" s="1671"/>
      <c r="AA180" s="1671"/>
      <c r="AB180" s="1671"/>
      <c r="AC180" s="1671"/>
    </row>
    <row r="181" spans="1:29">
      <c r="A181" s="1630" t="s">
        <v>862</v>
      </c>
      <c r="B181" s="1635" t="s">
        <v>837</v>
      </c>
      <c r="C181" s="1636">
        <v>0</v>
      </c>
      <c r="D181" s="1637">
        <v>0.249</v>
      </c>
      <c r="E181" s="1637">
        <v>124.62108000000001</v>
      </c>
      <c r="F181" s="1637">
        <v>8.44</v>
      </c>
      <c r="G181" s="1637">
        <v>108.37948999999999</v>
      </c>
      <c r="H181" s="1637">
        <v>36.713790000000003</v>
      </c>
      <c r="I181" s="1637">
        <v>0</v>
      </c>
      <c r="J181" s="1637">
        <v>0</v>
      </c>
      <c r="K181" s="1637">
        <v>0</v>
      </c>
      <c r="L181" s="1637">
        <v>0</v>
      </c>
      <c r="M181" s="1637">
        <v>0</v>
      </c>
      <c r="N181" s="1637">
        <v>0</v>
      </c>
      <c r="O181" s="1638">
        <v>0</v>
      </c>
      <c r="Q181" s="1671"/>
      <c r="R181" s="1671"/>
      <c r="S181" s="1671"/>
      <c r="T181" s="1671"/>
      <c r="U181" s="1671"/>
      <c r="V181" s="1671"/>
      <c r="W181" s="1671"/>
      <c r="X181" s="1671"/>
      <c r="Y181" s="1671"/>
      <c r="Z181" s="1671"/>
      <c r="AA181" s="1671"/>
      <c r="AB181" s="1671"/>
      <c r="AC181" s="1671"/>
    </row>
    <row r="182" spans="1:29">
      <c r="A182" s="1630" t="s">
        <v>863</v>
      </c>
      <c r="B182" s="1635" t="s">
        <v>703</v>
      </c>
      <c r="C182" s="1636">
        <v>2947.0605499999997</v>
      </c>
      <c r="D182" s="1637">
        <v>1034.3821699999999</v>
      </c>
      <c r="E182" s="1637">
        <v>6781.4748499999996</v>
      </c>
      <c r="F182" s="1637">
        <v>0</v>
      </c>
      <c r="G182" s="1637">
        <v>0</v>
      </c>
      <c r="H182" s="1637">
        <v>0</v>
      </c>
      <c r="I182" s="1637">
        <v>0</v>
      </c>
      <c r="J182" s="1637">
        <v>0</v>
      </c>
      <c r="K182" s="1637">
        <v>0</v>
      </c>
      <c r="L182" s="1637">
        <v>0</v>
      </c>
      <c r="M182" s="1637">
        <v>0</v>
      </c>
      <c r="N182" s="1637">
        <v>0</v>
      </c>
      <c r="O182" s="1638">
        <v>0</v>
      </c>
      <c r="Q182" s="1671"/>
      <c r="R182" s="1671"/>
      <c r="S182" s="1671"/>
      <c r="T182" s="1671"/>
      <c r="U182" s="1671"/>
      <c r="V182" s="1671"/>
      <c r="W182" s="1671"/>
      <c r="X182" s="1671"/>
      <c r="Y182" s="1671"/>
      <c r="Z182" s="1671"/>
      <c r="AA182" s="1671"/>
      <c r="AB182" s="1671"/>
      <c r="AC182" s="1671"/>
    </row>
    <row r="183" spans="1:29">
      <c r="A183" s="1630" t="s">
        <v>864</v>
      </c>
      <c r="B183" s="1635" t="s">
        <v>865</v>
      </c>
      <c r="C183" s="1636">
        <v>1114.25269</v>
      </c>
      <c r="D183" s="1637">
        <v>205.09557000000001</v>
      </c>
      <c r="E183" s="1637">
        <v>3807.4418600000004</v>
      </c>
      <c r="F183" s="1637">
        <v>0</v>
      </c>
      <c r="G183" s="1637">
        <v>0</v>
      </c>
      <c r="H183" s="1637">
        <v>0</v>
      </c>
      <c r="I183" s="1637">
        <v>0</v>
      </c>
      <c r="J183" s="1637">
        <v>0</v>
      </c>
      <c r="K183" s="1637">
        <v>0</v>
      </c>
      <c r="L183" s="1637">
        <v>0</v>
      </c>
      <c r="M183" s="1637">
        <v>0</v>
      </c>
      <c r="N183" s="1637">
        <v>0</v>
      </c>
      <c r="O183" s="1638">
        <v>0</v>
      </c>
      <c r="Q183" s="1671"/>
      <c r="R183" s="1671"/>
      <c r="S183" s="1671"/>
      <c r="T183" s="1671"/>
      <c r="U183" s="1671"/>
      <c r="V183" s="1671"/>
      <c r="W183" s="1671"/>
      <c r="X183" s="1671"/>
      <c r="Y183" s="1671"/>
      <c r="Z183" s="1671"/>
      <c r="AA183" s="1671"/>
      <c r="AB183" s="1671"/>
      <c r="AC183" s="1671"/>
    </row>
    <row r="184" spans="1:29">
      <c r="A184" s="1630" t="s">
        <v>866</v>
      </c>
      <c r="B184" s="1635" t="s">
        <v>843</v>
      </c>
      <c r="C184" s="1636">
        <v>1832.8078600000001</v>
      </c>
      <c r="D184" s="1637">
        <v>829.28660000000002</v>
      </c>
      <c r="E184" s="1637">
        <v>2974.0329900000002</v>
      </c>
      <c r="F184" s="1637">
        <v>0</v>
      </c>
      <c r="G184" s="1637">
        <v>0</v>
      </c>
      <c r="H184" s="1637">
        <v>0</v>
      </c>
      <c r="I184" s="1637">
        <v>0</v>
      </c>
      <c r="J184" s="1637">
        <v>0</v>
      </c>
      <c r="K184" s="1637">
        <v>0</v>
      </c>
      <c r="L184" s="1637">
        <v>0</v>
      </c>
      <c r="M184" s="1637">
        <v>0</v>
      </c>
      <c r="N184" s="1637">
        <v>0</v>
      </c>
      <c r="O184" s="1638">
        <v>0</v>
      </c>
      <c r="Q184" s="1671"/>
      <c r="R184" s="1671"/>
      <c r="S184" s="1671"/>
      <c r="T184" s="1671"/>
      <c r="U184" s="1671"/>
      <c r="V184" s="1671"/>
      <c r="W184" s="1671"/>
      <c r="X184" s="1671"/>
      <c r="Y184" s="1671"/>
      <c r="Z184" s="1671"/>
      <c r="AA184" s="1671"/>
      <c r="AB184" s="1671"/>
      <c r="AC184" s="1671"/>
    </row>
    <row r="185" spans="1:29">
      <c r="A185" s="1630" t="s">
        <v>867</v>
      </c>
      <c r="B185" s="1635" t="s">
        <v>868</v>
      </c>
      <c r="C185" s="1636">
        <v>0</v>
      </c>
      <c r="D185" s="1637">
        <v>0</v>
      </c>
      <c r="E185" s="1637">
        <v>0</v>
      </c>
      <c r="F185" s="1637">
        <v>0</v>
      </c>
      <c r="G185" s="1637">
        <v>0</v>
      </c>
      <c r="H185" s="1637">
        <v>0</v>
      </c>
      <c r="I185" s="1637">
        <v>0</v>
      </c>
      <c r="J185" s="1637">
        <v>0</v>
      </c>
      <c r="K185" s="1637">
        <v>0</v>
      </c>
      <c r="L185" s="1637">
        <v>0</v>
      </c>
      <c r="M185" s="1637">
        <v>0</v>
      </c>
      <c r="N185" s="1637">
        <v>0</v>
      </c>
      <c r="O185" s="1638">
        <v>0</v>
      </c>
      <c r="Q185" s="1671"/>
      <c r="R185" s="1671"/>
      <c r="S185" s="1671"/>
      <c r="T185" s="1671"/>
      <c r="U185" s="1671"/>
      <c r="V185" s="1671"/>
      <c r="W185" s="1671"/>
      <c r="X185" s="1671"/>
      <c r="Y185" s="1671"/>
      <c r="Z185" s="1671"/>
      <c r="AA185" s="1671"/>
      <c r="AB185" s="1671"/>
      <c r="AC185" s="1671"/>
    </row>
    <row r="186" spans="1:29">
      <c r="A186" s="1630" t="s">
        <v>869</v>
      </c>
      <c r="B186" s="1635" t="s">
        <v>870</v>
      </c>
      <c r="C186" s="1636">
        <v>0</v>
      </c>
      <c r="D186" s="1637">
        <v>307.428</v>
      </c>
      <c r="E186" s="1637">
        <v>1844.568</v>
      </c>
      <c r="F186" s="1637">
        <v>0</v>
      </c>
      <c r="G186" s="1637">
        <v>0</v>
      </c>
      <c r="H186" s="1637">
        <v>0</v>
      </c>
      <c r="I186" s="1637">
        <v>0</v>
      </c>
      <c r="J186" s="1637">
        <v>122.9712</v>
      </c>
      <c r="K186" s="1637">
        <v>0</v>
      </c>
      <c r="L186" s="1637">
        <v>0</v>
      </c>
      <c r="M186" s="1637">
        <v>0</v>
      </c>
      <c r="N186" s="1637">
        <v>0</v>
      </c>
      <c r="O186" s="1638">
        <v>0</v>
      </c>
      <c r="Q186" s="1671"/>
      <c r="R186" s="1671"/>
      <c r="S186" s="1671"/>
      <c r="T186" s="1671"/>
      <c r="U186" s="1671"/>
      <c r="V186" s="1671"/>
      <c r="W186" s="1671"/>
      <c r="X186" s="1671"/>
      <c r="Y186" s="1671"/>
      <c r="Z186" s="1671"/>
      <c r="AA186" s="1671"/>
      <c r="AB186" s="1671"/>
      <c r="AC186" s="1671"/>
    </row>
    <row r="187" spans="1:29">
      <c r="A187" s="1630" t="s">
        <v>871</v>
      </c>
      <c r="B187" s="1635" t="s">
        <v>872</v>
      </c>
      <c r="C187" s="1636">
        <v>0</v>
      </c>
      <c r="D187" s="1637">
        <v>0</v>
      </c>
      <c r="E187" s="1637">
        <v>0</v>
      </c>
      <c r="F187" s="1637">
        <v>0</v>
      </c>
      <c r="G187" s="1637">
        <v>0</v>
      </c>
      <c r="H187" s="1637">
        <v>0</v>
      </c>
      <c r="I187" s="1637">
        <v>0</v>
      </c>
      <c r="J187" s="1637">
        <v>0</v>
      </c>
      <c r="K187" s="1637">
        <v>0</v>
      </c>
      <c r="L187" s="1637">
        <v>0</v>
      </c>
      <c r="M187" s="1637">
        <v>0</v>
      </c>
      <c r="N187" s="1637">
        <v>0</v>
      </c>
      <c r="O187" s="1638">
        <v>0</v>
      </c>
      <c r="Q187" s="1671"/>
      <c r="R187" s="1671"/>
      <c r="S187" s="1671"/>
      <c r="T187" s="1671"/>
      <c r="U187" s="1671"/>
      <c r="V187" s="1671"/>
      <c r="W187" s="1671"/>
      <c r="X187" s="1671"/>
      <c r="Y187" s="1671"/>
      <c r="Z187" s="1671"/>
      <c r="AA187" s="1671"/>
      <c r="AB187" s="1671"/>
      <c r="AC187" s="1671"/>
    </row>
    <row r="188" spans="1:29">
      <c r="A188" s="1630" t="s">
        <v>823</v>
      </c>
      <c r="B188" s="1635" t="s">
        <v>873</v>
      </c>
      <c r="C188" s="1643">
        <v>11506.57797</v>
      </c>
      <c r="D188" s="1644">
        <v>1912.8671700000002</v>
      </c>
      <c r="E188" s="1644">
        <v>14852.701560000001</v>
      </c>
      <c r="F188" s="1644">
        <v>385.97550000000001</v>
      </c>
      <c r="G188" s="1644">
        <v>112.45017999999999</v>
      </c>
      <c r="H188" s="1644">
        <v>38.092750000000002</v>
      </c>
      <c r="I188" s="1644">
        <v>0</v>
      </c>
      <c r="J188" s="1644">
        <v>122.9712</v>
      </c>
      <c r="K188" s="1644">
        <v>0</v>
      </c>
      <c r="L188" s="1644">
        <v>0</v>
      </c>
      <c r="M188" s="1644">
        <v>0</v>
      </c>
      <c r="N188" s="1644">
        <v>0</v>
      </c>
      <c r="O188" s="1645">
        <v>0</v>
      </c>
      <c r="Q188" s="1671"/>
      <c r="R188" s="1671"/>
      <c r="S188" s="1671"/>
      <c r="T188" s="1671"/>
      <c r="U188" s="1671"/>
      <c r="V188" s="1671"/>
      <c r="W188" s="1671"/>
      <c r="X188" s="1671"/>
      <c r="Y188" s="1671"/>
      <c r="Z188" s="1671"/>
      <c r="AA188" s="1671"/>
      <c r="AB188" s="1671"/>
      <c r="AC188" s="1671"/>
    </row>
    <row r="189" spans="1:29">
      <c r="A189" s="1650" t="s">
        <v>823</v>
      </c>
      <c r="B189" s="1651" t="s">
        <v>874</v>
      </c>
      <c r="C189" s="1652">
        <v>61400.721170000012</v>
      </c>
      <c r="D189" s="1653">
        <v>8270.5178399999986</v>
      </c>
      <c r="E189" s="1653">
        <v>28301.092049999996</v>
      </c>
      <c r="F189" s="1653">
        <v>10382.12615</v>
      </c>
      <c r="G189" s="1653">
        <v>22603.980809999997</v>
      </c>
      <c r="H189" s="1653">
        <v>5963.7067700000007</v>
      </c>
      <c r="I189" s="1653">
        <v>6480.7995199999996</v>
      </c>
      <c r="J189" s="1653">
        <v>4919.369310000001</v>
      </c>
      <c r="K189" s="1653">
        <v>3357.42119</v>
      </c>
      <c r="L189" s="1653">
        <v>970.16552999999988</v>
      </c>
      <c r="M189" s="1653">
        <v>512.15022999999997</v>
      </c>
      <c r="N189" s="1653">
        <v>272.84100000000001</v>
      </c>
      <c r="O189" s="1654">
        <v>6.2900000000000005E-3</v>
      </c>
      <c r="Q189" s="1671"/>
      <c r="R189" s="1671"/>
      <c r="S189" s="1671"/>
      <c r="T189" s="1671"/>
      <c r="U189" s="1671"/>
      <c r="V189" s="1671"/>
      <c r="W189" s="1671"/>
      <c r="X189" s="1671"/>
      <c r="Y189" s="1671"/>
      <c r="Z189" s="1671"/>
      <c r="AA189" s="1671"/>
      <c r="AB189" s="1671"/>
      <c r="AC189" s="1671"/>
    </row>
    <row r="190" spans="1:29">
      <c r="A190" s="1630" t="s">
        <v>823</v>
      </c>
      <c r="B190" s="1631" t="s">
        <v>875</v>
      </c>
      <c r="C190" s="1655">
        <v>0</v>
      </c>
      <c r="D190" s="1656">
        <v>0</v>
      </c>
      <c r="E190" s="1656">
        <v>0</v>
      </c>
      <c r="F190" s="1656">
        <v>0</v>
      </c>
      <c r="G190" s="1656">
        <v>0</v>
      </c>
      <c r="H190" s="1656">
        <v>0</v>
      </c>
      <c r="I190" s="1656">
        <v>0</v>
      </c>
      <c r="J190" s="1656">
        <v>0</v>
      </c>
      <c r="K190" s="1656">
        <v>0</v>
      </c>
      <c r="L190" s="1656">
        <v>0</v>
      </c>
      <c r="M190" s="1656">
        <v>0</v>
      </c>
      <c r="N190" s="1656">
        <v>0</v>
      </c>
      <c r="O190" s="1657">
        <v>0</v>
      </c>
      <c r="Q190" s="1671"/>
      <c r="R190" s="1671"/>
      <c r="S190" s="1671"/>
      <c r="T190" s="1671"/>
      <c r="U190" s="1671"/>
      <c r="V190" s="1671"/>
      <c r="W190" s="1671"/>
      <c r="X190" s="1671"/>
      <c r="Y190" s="1671"/>
      <c r="Z190" s="1671"/>
      <c r="AA190" s="1671"/>
      <c r="AB190" s="1671"/>
      <c r="AC190" s="1671"/>
    </row>
    <row r="191" spans="1:29">
      <c r="A191" s="1630" t="s">
        <v>823</v>
      </c>
      <c r="B191" s="1635" t="s">
        <v>21</v>
      </c>
      <c r="C191" s="1632">
        <v>0</v>
      </c>
      <c r="D191" s="1633">
        <v>0</v>
      </c>
      <c r="E191" s="1633">
        <v>0</v>
      </c>
      <c r="F191" s="1633">
        <v>0</v>
      </c>
      <c r="G191" s="1633">
        <v>0</v>
      </c>
      <c r="H191" s="1633">
        <v>0</v>
      </c>
      <c r="I191" s="1633">
        <v>0</v>
      </c>
      <c r="J191" s="1633">
        <v>0</v>
      </c>
      <c r="K191" s="1633">
        <v>0</v>
      </c>
      <c r="L191" s="1633">
        <v>0</v>
      </c>
      <c r="M191" s="1633">
        <v>0</v>
      </c>
      <c r="N191" s="1633">
        <v>0</v>
      </c>
      <c r="O191" s="1634">
        <v>0</v>
      </c>
      <c r="Q191" s="1671"/>
      <c r="R191" s="1671"/>
      <c r="S191" s="1671"/>
      <c r="T191" s="1671"/>
      <c r="U191" s="1671"/>
      <c r="V191" s="1671"/>
      <c r="W191" s="1671"/>
      <c r="X191" s="1671"/>
      <c r="Y191" s="1671"/>
      <c r="Z191" s="1671"/>
      <c r="AA191" s="1671"/>
      <c r="AB191" s="1671"/>
      <c r="AC191" s="1671"/>
    </row>
    <row r="192" spans="1:29">
      <c r="A192" s="1630" t="s">
        <v>876</v>
      </c>
      <c r="B192" s="1635" t="s">
        <v>877</v>
      </c>
      <c r="C192" s="1636">
        <v>0</v>
      </c>
      <c r="D192" s="1637">
        <v>0</v>
      </c>
      <c r="E192" s="1637">
        <v>0</v>
      </c>
      <c r="F192" s="1637">
        <v>0</v>
      </c>
      <c r="G192" s="1637">
        <v>0</v>
      </c>
      <c r="H192" s="1637">
        <v>0</v>
      </c>
      <c r="I192" s="1637">
        <v>0</v>
      </c>
      <c r="J192" s="1637">
        <v>0</v>
      </c>
      <c r="K192" s="1637">
        <v>0</v>
      </c>
      <c r="L192" s="1637">
        <v>0</v>
      </c>
      <c r="M192" s="1637">
        <v>0</v>
      </c>
      <c r="N192" s="1637">
        <v>0</v>
      </c>
      <c r="O192" s="1638">
        <v>0</v>
      </c>
      <c r="Q192" s="1671"/>
      <c r="R192" s="1671"/>
      <c r="S192" s="1671"/>
      <c r="T192" s="1671"/>
      <c r="U192" s="1671"/>
      <c r="V192" s="1671"/>
      <c r="W192" s="1671"/>
      <c r="X192" s="1671"/>
      <c r="Y192" s="1671"/>
      <c r="Z192" s="1671"/>
      <c r="AA192" s="1671"/>
      <c r="AB192" s="1671"/>
      <c r="AC192" s="1671"/>
    </row>
    <row r="193" spans="1:29">
      <c r="A193" s="1630" t="s">
        <v>878</v>
      </c>
      <c r="B193" s="1635" t="s">
        <v>879</v>
      </c>
      <c r="C193" s="1636">
        <v>0</v>
      </c>
      <c r="D193" s="1637">
        <v>0</v>
      </c>
      <c r="E193" s="1637">
        <v>0</v>
      </c>
      <c r="F193" s="1637">
        <v>0</v>
      </c>
      <c r="G193" s="1637">
        <v>0</v>
      </c>
      <c r="H193" s="1637">
        <v>0</v>
      </c>
      <c r="I193" s="1637">
        <v>0</v>
      </c>
      <c r="J193" s="1637">
        <v>0</v>
      </c>
      <c r="K193" s="1637">
        <v>0</v>
      </c>
      <c r="L193" s="1637">
        <v>0</v>
      </c>
      <c r="M193" s="1637">
        <v>0</v>
      </c>
      <c r="N193" s="1637">
        <v>0</v>
      </c>
      <c r="O193" s="1638">
        <v>0</v>
      </c>
      <c r="Q193" s="1671"/>
      <c r="R193" s="1671"/>
      <c r="S193" s="1671"/>
      <c r="T193" s="1671"/>
      <c r="U193" s="1671"/>
      <c r="V193" s="1671"/>
      <c r="W193" s="1671"/>
      <c r="X193" s="1671"/>
      <c r="Y193" s="1671"/>
      <c r="Z193" s="1671"/>
      <c r="AA193" s="1671"/>
      <c r="AB193" s="1671"/>
      <c r="AC193" s="1671"/>
    </row>
    <row r="194" spans="1:29">
      <c r="A194" s="1630" t="s">
        <v>823</v>
      </c>
      <c r="B194" s="1635" t="s">
        <v>880</v>
      </c>
      <c r="C194" s="1643">
        <v>0</v>
      </c>
      <c r="D194" s="1644">
        <v>0</v>
      </c>
      <c r="E194" s="1644">
        <v>0</v>
      </c>
      <c r="F194" s="1644">
        <v>0</v>
      </c>
      <c r="G194" s="1644">
        <v>0</v>
      </c>
      <c r="H194" s="1644">
        <v>0</v>
      </c>
      <c r="I194" s="1644">
        <v>0</v>
      </c>
      <c r="J194" s="1644">
        <v>0</v>
      </c>
      <c r="K194" s="1644">
        <v>0</v>
      </c>
      <c r="L194" s="1644">
        <v>0</v>
      </c>
      <c r="M194" s="1644">
        <v>0</v>
      </c>
      <c r="N194" s="1644">
        <v>0</v>
      </c>
      <c r="O194" s="1645">
        <v>0</v>
      </c>
      <c r="Q194" s="1671"/>
      <c r="R194" s="1671"/>
      <c r="S194" s="1671"/>
      <c r="T194" s="1671"/>
      <c r="U194" s="1671"/>
      <c r="V194" s="1671"/>
      <c r="W194" s="1671"/>
      <c r="X194" s="1671"/>
      <c r="Y194" s="1671"/>
      <c r="Z194" s="1671"/>
      <c r="AA194" s="1671"/>
      <c r="AB194" s="1671"/>
      <c r="AC194" s="1671"/>
    </row>
    <row r="195" spans="1:29">
      <c r="A195" s="1630" t="s">
        <v>823</v>
      </c>
      <c r="B195" s="1635" t="s">
        <v>22</v>
      </c>
      <c r="C195" s="1643">
        <v>0</v>
      </c>
      <c r="D195" s="1644">
        <v>0</v>
      </c>
      <c r="E195" s="1644">
        <v>0</v>
      </c>
      <c r="F195" s="1644">
        <v>0</v>
      </c>
      <c r="G195" s="1644">
        <v>0</v>
      </c>
      <c r="H195" s="1644">
        <v>0</v>
      </c>
      <c r="I195" s="1644">
        <v>0</v>
      </c>
      <c r="J195" s="1644">
        <v>0</v>
      </c>
      <c r="K195" s="1644">
        <v>0</v>
      </c>
      <c r="L195" s="1644">
        <v>0</v>
      </c>
      <c r="M195" s="1644">
        <v>0</v>
      </c>
      <c r="N195" s="1644">
        <v>0</v>
      </c>
      <c r="O195" s="1645">
        <v>0</v>
      </c>
      <c r="Q195" s="1671"/>
      <c r="R195" s="1671"/>
      <c r="S195" s="1671"/>
      <c r="T195" s="1671"/>
      <c r="U195" s="1671"/>
      <c r="V195" s="1671"/>
      <c r="W195" s="1671"/>
      <c r="X195" s="1671"/>
      <c r="Y195" s="1671"/>
      <c r="Z195" s="1671"/>
      <c r="AA195" s="1671"/>
      <c r="AB195" s="1671"/>
      <c r="AC195" s="1671"/>
    </row>
    <row r="196" spans="1:29">
      <c r="A196" s="1630" t="s">
        <v>881</v>
      </c>
      <c r="B196" s="1635" t="s">
        <v>877</v>
      </c>
      <c r="C196" s="1636">
        <v>0</v>
      </c>
      <c r="D196" s="1637">
        <v>0</v>
      </c>
      <c r="E196" s="1637">
        <v>0</v>
      </c>
      <c r="F196" s="1637">
        <v>0</v>
      </c>
      <c r="G196" s="1637">
        <v>0</v>
      </c>
      <c r="H196" s="1637">
        <v>0</v>
      </c>
      <c r="I196" s="1637">
        <v>0</v>
      </c>
      <c r="J196" s="1637">
        <v>0</v>
      </c>
      <c r="K196" s="1637">
        <v>0</v>
      </c>
      <c r="L196" s="1637">
        <v>0</v>
      </c>
      <c r="M196" s="1637">
        <v>0</v>
      </c>
      <c r="N196" s="1637">
        <v>0</v>
      </c>
      <c r="O196" s="1638">
        <v>0</v>
      </c>
      <c r="Q196" s="1671"/>
      <c r="R196" s="1671"/>
      <c r="S196" s="1671"/>
      <c r="T196" s="1671"/>
      <c r="U196" s="1671"/>
      <c r="V196" s="1671"/>
      <c r="W196" s="1671"/>
      <c r="X196" s="1671"/>
      <c r="Y196" s="1671"/>
      <c r="Z196" s="1671"/>
      <c r="AA196" s="1671"/>
      <c r="AB196" s="1671"/>
      <c r="AC196" s="1671"/>
    </row>
    <row r="197" spans="1:29">
      <c r="A197" s="1630" t="s">
        <v>882</v>
      </c>
      <c r="B197" s="1635" t="s">
        <v>879</v>
      </c>
      <c r="C197" s="1636">
        <v>0</v>
      </c>
      <c r="D197" s="1637">
        <v>0</v>
      </c>
      <c r="E197" s="1637">
        <v>0</v>
      </c>
      <c r="F197" s="1637">
        <v>0</v>
      </c>
      <c r="G197" s="1637">
        <v>0</v>
      </c>
      <c r="H197" s="1637">
        <v>0</v>
      </c>
      <c r="I197" s="1637">
        <v>0</v>
      </c>
      <c r="J197" s="1637">
        <v>0</v>
      </c>
      <c r="K197" s="1637">
        <v>0</v>
      </c>
      <c r="L197" s="1637">
        <v>0</v>
      </c>
      <c r="M197" s="1637">
        <v>0</v>
      </c>
      <c r="N197" s="1637">
        <v>0</v>
      </c>
      <c r="O197" s="1638">
        <v>0</v>
      </c>
      <c r="Q197" s="1671"/>
      <c r="R197" s="1671"/>
      <c r="S197" s="1671"/>
      <c r="T197" s="1671"/>
      <c r="U197" s="1671"/>
      <c r="V197" s="1671"/>
      <c r="W197" s="1671"/>
      <c r="X197" s="1671"/>
      <c r="Y197" s="1671"/>
      <c r="Z197" s="1671"/>
      <c r="AA197" s="1671"/>
      <c r="AB197" s="1671"/>
      <c r="AC197" s="1671"/>
    </row>
    <row r="198" spans="1:29">
      <c r="A198" s="1630" t="s">
        <v>823</v>
      </c>
      <c r="B198" s="1635" t="s">
        <v>883</v>
      </c>
      <c r="C198" s="1643">
        <v>0</v>
      </c>
      <c r="D198" s="1644">
        <v>0</v>
      </c>
      <c r="E198" s="1644">
        <v>0</v>
      </c>
      <c r="F198" s="1644">
        <v>0</v>
      </c>
      <c r="G198" s="1644">
        <v>0</v>
      </c>
      <c r="H198" s="1644">
        <v>0</v>
      </c>
      <c r="I198" s="1644">
        <v>0</v>
      </c>
      <c r="J198" s="1644">
        <v>0</v>
      </c>
      <c r="K198" s="1644">
        <v>0</v>
      </c>
      <c r="L198" s="1644">
        <v>0</v>
      </c>
      <c r="M198" s="1644">
        <v>0</v>
      </c>
      <c r="N198" s="1644">
        <v>0</v>
      </c>
      <c r="O198" s="1645">
        <v>0</v>
      </c>
      <c r="Q198" s="1671"/>
      <c r="R198" s="1671"/>
      <c r="S198" s="1671"/>
      <c r="T198" s="1671"/>
      <c r="U198" s="1671"/>
      <c r="V198" s="1671"/>
      <c r="W198" s="1671"/>
      <c r="X198" s="1671"/>
      <c r="Y198" s="1671"/>
      <c r="Z198" s="1671"/>
      <c r="AA198" s="1671"/>
      <c r="AB198" s="1671"/>
      <c r="AC198" s="1671"/>
    </row>
    <row r="199" spans="1:29">
      <c r="A199" s="1650" t="s">
        <v>823</v>
      </c>
      <c r="B199" s="1651" t="s">
        <v>884</v>
      </c>
      <c r="C199" s="1652">
        <v>0</v>
      </c>
      <c r="D199" s="1653">
        <v>0</v>
      </c>
      <c r="E199" s="1653">
        <v>0</v>
      </c>
      <c r="F199" s="1653">
        <v>0</v>
      </c>
      <c r="G199" s="1653">
        <v>0</v>
      </c>
      <c r="H199" s="1653">
        <v>0</v>
      </c>
      <c r="I199" s="1653">
        <v>0</v>
      </c>
      <c r="J199" s="1653">
        <v>0</v>
      </c>
      <c r="K199" s="1653">
        <v>0</v>
      </c>
      <c r="L199" s="1653">
        <v>0</v>
      </c>
      <c r="M199" s="1653">
        <v>0</v>
      </c>
      <c r="N199" s="1653">
        <v>0</v>
      </c>
      <c r="O199" s="1654">
        <v>0</v>
      </c>
      <c r="Q199" s="1671"/>
      <c r="R199" s="1671"/>
      <c r="S199" s="1671"/>
      <c r="T199" s="1671"/>
      <c r="U199" s="1671"/>
      <c r="V199" s="1671"/>
      <c r="W199" s="1671"/>
      <c r="X199" s="1671"/>
      <c r="Y199" s="1671"/>
      <c r="Z199" s="1671"/>
      <c r="AA199" s="1671"/>
      <c r="AB199" s="1671"/>
      <c r="AC199" s="1671"/>
    </row>
    <row r="200" spans="1:29">
      <c r="A200" s="1650" t="s">
        <v>823</v>
      </c>
      <c r="B200" s="1651" t="s">
        <v>885</v>
      </c>
      <c r="C200" s="1652">
        <v>61400.721170000012</v>
      </c>
      <c r="D200" s="1653">
        <v>8270.5178399999986</v>
      </c>
      <c r="E200" s="1653">
        <v>28301.092049999996</v>
      </c>
      <c r="F200" s="1653">
        <v>10382.12615</v>
      </c>
      <c r="G200" s="1653">
        <v>22603.980809999997</v>
      </c>
      <c r="H200" s="1653">
        <v>5963.7067700000007</v>
      </c>
      <c r="I200" s="1653">
        <v>6480.7995199999996</v>
      </c>
      <c r="J200" s="1653">
        <v>4919.369310000001</v>
      </c>
      <c r="K200" s="1653">
        <v>3357.42119</v>
      </c>
      <c r="L200" s="1653">
        <v>970.16552999999988</v>
      </c>
      <c r="M200" s="1653">
        <v>512.15022999999997</v>
      </c>
      <c r="N200" s="1653">
        <v>272.84100000000001</v>
      </c>
      <c r="O200" s="1654">
        <v>6.2900000000000005E-3</v>
      </c>
      <c r="Q200" s="1671"/>
      <c r="R200" s="1671"/>
      <c r="S200" s="1671"/>
      <c r="T200" s="1671"/>
      <c r="U200" s="1671"/>
      <c r="V200" s="1671"/>
      <c r="W200" s="1671"/>
      <c r="X200" s="1671"/>
      <c r="Y200" s="1671"/>
      <c r="Z200" s="1671"/>
      <c r="AA200" s="1671"/>
      <c r="AB200" s="1671"/>
      <c r="AC200" s="1671"/>
    </row>
    <row r="201" spans="1:29" ht="13.5" thickBot="1">
      <c r="A201" s="1630" t="s">
        <v>823</v>
      </c>
      <c r="B201" s="1635" t="s">
        <v>886</v>
      </c>
      <c r="C201" s="1658">
        <v>8.0000000000000007E-7</v>
      </c>
      <c r="D201" s="1659">
        <v>3.2000000000000003E-6</v>
      </c>
      <c r="E201" s="1659">
        <v>7.1999999999999997E-6</v>
      </c>
      <c r="F201" s="1659">
        <v>1.43E-5</v>
      </c>
      <c r="G201" s="1659">
        <v>2.7699999999999999E-5</v>
      </c>
      <c r="H201" s="1659">
        <v>4.49E-5</v>
      </c>
      <c r="I201" s="1659">
        <v>6.1400000000000002E-5</v>
      </c>
      <c r="J201" s="1659">
        <v>7.7100000000000004E-5</v>
      </c>
      <c r="K201" s="1659">
        <v>1.015E-4</v>
      </c>
      <c r="L201" s="1659">
        <v>1.326E-4</v>
      </c>
      <c r="M201" s="1659">
        <v>1.784E-4</v>
      </c>
      <c r="N201" s="1659">
        <v>2.243E-4</v>
      </c>
      <c r="O201" s="1660">
        <v>2.6029999999999998E-4</v>
      </c>
      <c r="Q201" s="1671"/>
      <c r="R201" s="1671"/>
      <c r="S201" s="1671"/>
      <c r="T201" s="1671"/>
      <c r="U201" s="1671"/>
      <c r="V201" s="1671"/>
      <c r="W201" s="1671"/>
      <c r="X201" s="1671"/>
      <c r="Y201" s="1671"/>
      <c r="Z201" s="1671"/>
      <c r="AA201" s="1671"/>
      <c r="AB201" s="1671"/>
      <c r="AC201" s="1671"/>
    </row>
    <row r="202" spans="1:29" ht="14.25" thickTop="1" thickBot="1">
      <c r="A202" s="1650" t="s">
        <v>823</v>
      </c>
      <c r="B202" s="1661" t="s">
        <v>887</v>
      </c>
      <c r="C202" s="1662">
        <v>49.120576936000013</v>
      </c>
      <c r="D202" s="1663">
        <v>26.465657088</v>
      </c>
      <c r="E202" s="1663">
        <v>203.76786276000001</v>
      </c>
      <c r="F202" s="1663">
        <v>148.46440394499999</v>
      </c>
      <c r="G202" s="1672">
        <v>626.13026843699993</v>
      </c>
      <c r="H202" s="1663">
        <v>267.77043397300002</v>
      </c>
      <c r="I202" s="1663">
        <v>397.92109052800004</v>
      </c>
      <c r="J202" s="1663">
        <v>379.28337380100004</v>
      </c>
      <c r="K202" s="1663">
        <v>340.77825078500013</v>
      </c>
      <c r="L202" s="1663">
        <v>128.64394927800001</v>
      </c>
      <c r="M202" s="1663">
        <v>91.36760103200001</v>
      </c>
      <c r="N202" s="1663">
        <v>61.198236299999998</v>
      </c>
      <c r="O202" s="1664">
        <v>1.6372869999999999E-3</v>
      </c>
      <c r="Q202" s="1671"/>
      <c r="R202" s="1671"/>
      <c r="S202" s="1671"/>
      <c r="T202" s="1671"/>
      <c r="U202" s="1671"/>
      <c r="V202" s="1671"/>
      <c r="W202" s="1671"/>
      <c r="X202" s="1671"/>
      <c r="Y202" s="1671"/>
      <c r="Z202" s="1671"/>
      <c r="AA202" s="1671"/>
      <c r="AB202" s="1671"/>
      <c r="AC202" s="1671"/>
    </row>
    <row r="203" spans="1:29" ht="14.25" thickTop="1" thickBot="1">
      <c r="A203" s="1665" t="s">
        <v>823</v>
      </c>
      <c r="B203" s="1666" t="s">
        <v>888</v>
      </c>
      <c r="C203" s="1667">
        <v>0</v>
      </c>
      <c r="D203" s="1668">
        <v>0</v>
      </c>
      <c r="E203" s="1668">
        <v>0</v>
      </c>
      <c r="F203" s="1668">
        <v>0</v>
      </c>
      <c r="G203" s="1668">
        <v>0</v>
      </c>
      <c r="H203" s="1668">
        <v>0</v>
      </c>
      <c r="I203" s="1668">
        <v>0</v>
      </c>
      <c r="J203" s="1668">
        <v>0</v>
      </c>
      <c r="K203" s="1668">
        <v>0</v>
      </c>
      <c r="L203" s="1668">
        <v>0</v>
      </c>
      <c r="M203" s="1668">
        <v>0</v>
      </c>
      <c r="N203" s="1669">
        <v>2720.9133421499996</v>
      </c>
      <c r="O203" s="1670">
        <v>0</v>
      </c>
      <c r="Q203" s="1671"/>
      <c r="R203" s="1671"/>
      <c r="S203" s="1671"/>
      <c r="T203" s="1671"/>
      <c r="U203" s="1671"/>
      <c r="V203" s="1671"/>
      <c r="W203" s="1671"/>
      <c r="X203" s="1671"/>
      <c r="Y203" s="1671"/>
      <c r="Z203" s="1671"/>
      <c r="AA203" s="1671"/>
      <c r="AB203" s="1671"/>
      <c r="AC203" s="1671"/>
    </row>
    <row r="204" spans="1:29" ht="13.5" thickTop="1"/>
    <row r="206" spans="1:29">
      <c r="N206" s="1639"/>
    </row>
  </sheetData>
  <mergeCells count="18">
    <mergeCell ref="N1:O1"/>
    <mergeCell ref="A2:O2"/>
    <mergeCell ref="C4:O4"/>
    <mergeCell ref="A5:A6"/>
    <mergeCell ref="B5:B6"/>
    <mergeCell ref="C5:O5"/>
    <mergeCell ref="A154:O154"/>
    <mergeCell ref="A155:A156"/>
    <mergeCell ref="B155:B156"/>
    <mergeCell ref="C155:O155"/>
    <mergeCell ref="A54:O54"/>
    <mergeCell ref="A55:A56"/>
    <mergeCell ref="B55:B56"/>
    <mergeCell ref="C55:O55"/>
    <mergeCell ref="A104:O104"/>
    <mergeCell ref="A105:A106"/>
    <mergeCell ref="B105:B106"/>
    <mergeCell ref="C105:O105"/>
  </mergeCells>
  <pageMargins left="0.70866141732283472" right="0.70866141732283472" top="0.74803149606299213" bottom="0.74803149606299213" header="0.31496062992125984" footer="0.31496062992125984"/>
  <pageSetup paperSize="9" scale="46" fitToHeight="2"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9"/>
  <sheetViews>
    <sheetView workbookViewId="0"/>
  </sheetViews>
  <sheetFormatPr defaultRowHeight="14.25"/>
  <cols>
    <col min="1" max="1" width="9.5703125" style="1673" customWidth="1"/>
    <col min="2" max="2" width="68.140625" style="1673" customWidth="1"/>
    <col min="3" max="5" width="8.85546875" style="1674"/>
    <col min="6" max="6" width="11.5703125" style="1674" bestFit="1" customWidth="1"/>
    <col min="7" max="237" width="8.85546875" style="1674"/>
    <col min="238" max="238" width="6.7109375" style="1674" customWidth="1"/>
    <col min="239" max="239" width="73.5703125" style="1674" customWidth="1"/>
    <col min="240" max="240" width="11.28515625" style="1674" bestFit="1" customWidth="1"/>
    <col min="241" max="242" width="10.140625" style="1674" bestFit="1" customWidth="1"/>
    <col min="243" max="244" width="11.28515625" style="1674" bestFit="1" customWidth="1"/>
    <col min="245" max="246" width="10.140625" style="1674" bestFit="1" customWidth="1"/>
    <col min="247" max="247" width="11.28515625" style="1674" bestFit="1" customWidth="1"/>
    <col min="248" max="493" width="8.85546875" style="1674"/>
    <col min="494" max="494" width="6.7109375" style="1674" customWidth="1"/>
    <col min="495" max="495" width="73.5703125" style="1674" customWidth="1"/>
    <col min="496" max="496" width="11.28515625" style="1674" bestFit="1" customWidth="1"/>
    <col min="497" max="498" width="10.140625" style="1674" bestFit="1" customWidth="1"/>
    <col min="499" max="500" width="11.28515625" style="1674" bestFit="1" customWidth="1"/>
    <col min="501" max="502" width="10.140625" style="1674" bestFit="1" customWidth="1"/>
    <col min="503" max="503" width="11.28515625" style="1674" bestFit="1" customWidth="1"/>
    <col min="504" max="749" width="8.85546875" style="1674"/>
    <col min="750" max="750" width="6.7109375" style="1674" customWidth="1"/>
    <col min="751" max="751" width="73.5703125" style="1674" customWidth="1"/>
    <col min="752" max="752" width="11.28515625" style="1674" bestFit="1" customWidth="1"/>
    <col min="753" max="754" width="10.140625" style="1674" bestFit="1" customWidth="1"/>
    <col min="755" max="756" width="11.28515625" style="1674" bestFit="1" customWidth="1"/>
    <col min="757" max="758" width="10.140625" style="1674" bestFit="1" customWidth="1"/>
    <col min="759" max="759" width="11.28515625" style="1674" bestFit="1" customWidth="1"/>
    <col min="760" max="1005" width="8.85546875" style="1674"/>
    <col min="1006" max="1006" width="6.7109375" style="1674" customWidth="1"/>
    <col min="1007" max="1007" width="73.5703125" style="1674" customWidth="1"/>
    <col min="1008" max="1008" width="11.28515625" style="1674" bestFit="1" customWidth="1"/>
    <col min="1009" max="1010" width="10.140625" style="1674" bestFit="1" customWidth="1"/>
    <col min="1011" max="1012" width="11.28515625" style="1674" bestFit="1" customWidth="1"/>
    <col min="1013" max="1014" width="10.140625" style="1674" bestFit="1" customWidth="1"/>
    <col min="1015" max="1015" width="11.28515625" style="1674" bestFit="1" customWidth="1"/>
    <col min="1016" max="1261" width="8.85546875" style="1674"/>
    <col min="1262" max="1262" width="6.7109375" style="1674" customWidth="1"/>
    <col min="1263" max="1263" width="73.5703125" style="1674" customWidth="1"/>
    <col min="1264" max="1264" width="11.28515625" style="1674" bestFit="1" customWidth="1"/>
    <col min="1265" max="1266" width="10.140625" style="1674" bestFit="1" customWidth="1"/>
    <col min="1267" max="1268" width="11.28515625" style="1674" bestFit="1" customWidth="1"/>
    <col min="1269" max="1270" width="10.140625" style="1674" bestFit="1" customWidth="1"/>
    <col min="1271" max="1271" width="11.28515625" style="1674" bestFit="1" customWidth="1"/>
    <col min="1272" max="1517" width="8.85546875" style="1674"/>
    <col min="1518" max="1518" width="6.7109375" style="1674" customWidth="1"/>
    <col min="1519" max="1519" width="73.5703125" style="1674" customWidth="1"/>
    <col min="1520" max="1520" width="11.28515625" style="1674" bestFit="1" customWidth="1"/>
    <col min="1521" max="1522" width="10.140625" style="1674" bestFit="1" customWidth="1"/>
    <col min="1523" max="1524" width="11.28515625" style="1674" bestFit="1" customWidth="1"/>
    <col min="1525" max="1526" width="10.140625" style="1674" bestFit="1" customWidth="1"/>
    <col min="1527" max="1527" width="11.28515625" style="1674" bestFit="1" customWidth="1"/>
    <col min="1528" max="1773" width="8.85546875" style="1674"/>
    <col min="1774" max="1774" width="6.7109375" style="1674" customWidth="1"/>
    <col min="1775" max="1775" width="73.5703125" style="1674" customWidth="1"/>
    <col min="1776" max="1776" width="11.28515625" style="1674" bestFit="1" customWidth="1"/>
    <col min="1777" max="1778" width="10.140625" style="1674" bestFit="1" customWidth="1"/>
    <col min="1779" max="1780" width="11.28515625" style="1674" bestFit="1" customWidth="1"/>
    <col min="1781" max="1782" width="10.140625" style="1674" bestFit="1" customWidth="1"/>
    <col min="1783" max="1783" width="11.28515625" style="1674" bestFit="1" customWidth="1"/>
    <col min="1784" max="2029" width="8.85546875" style="1674"/>
    <col min="2030" max="2030" width="6.7109375" style="1674" customWidth="1"/>
    <col min="2031" max="2031" width="73.5703125" style="1674" customWidth="1"/>
    <col min="2032" max="2032" width="11.28515625" style="1674" bestFit="1" customWidth="1"/>
    <col min="2033" max="2034" width="10.140625" style="1674" bestFit="1" customWidth="1"/>
    <col min="2035" max="2036" width="11.28515625" style="1674" bestFit="1" customWidth="1"/>
    <col min="2037" max="2038" width="10.140625" style="1674" bestFit="1" customWidth="1"/>
    <col min="2039" max="2039" width="11.28515625" style="1674" bestFit="1" customWidth="1"/>
    <col min="2040" max="2285" width="8.85546875" style="1674"/>
    <col min="2286" max="2286" width="6.7109375" style="1674" customWidth="1"/>
    <col min="2287" max="2287" width="73.5703125" style="1674" customWidth="1"/>
    <col min="2288" max="2288" width="11.28515625" style="1674" bestFit="1" customWidth="1"/>
    <col min="2289" max="2290" width="10.140625" style="1674" bestFit="1" customWidth="1"/>
    <col min="2291" max="2292" width="11.28515625" style="1674" bestFit="1" customWidth="1"/>
    <col min="2293" max="2294" width="10.140625" style="1674" bestFit="1" customWidth="1"/>
    <col min="2295" max="2295" width="11.28515625" style="1674" bestFit="1" customWidth="1"/>
    <col min="2296" max="2541" width="8.85546875" style="1674"/>
    <col min="2542" max="2542" width="6.7109375" style="1674" customWidth="1"/>
    <col min="2543" max="2543" width="73.5703125" style="1674" customWidth="1"/>
    <col min="2544" max="2544" width="11.28515625" style="1674" bestFit="1" customWidth="1"/>
    <col min="2545" max="2546" width="10.140625" style="1674" bestFit="1" customWidth="1"/>
    <col min="2547" max="2548" width="11.28515625" style="1674" bestFit="1" customWidth="1"/>
    <col min="2549" max="2550" width="10.140625" style="1674" bestFit="1" customWidth="1"/>
    <col min="2551" max="2551" width="11.28515625" style="1674" bestFit="1" customWidth="1"/>
    <col min="2552" max="2797" width="8.85546875" style="1674"/>
    <col min="2798" max="2798" width="6.7109375" style="1674" customWidth="1"/>
    <col min="2799" max="2799" width="73.5703125" style="1674" customWidth="1"/>
    <col min="2800" max="2800" width="11.28515625" style="1674" bestFit="1" customWidth="1"/>
    <col min="2801" max="2802" width="10.140625" style="1674" bestFit="1" customWidth="1"/>
    <col min="2803" max="2804" width="11.28515625" style="1674" bestFit="1" customWidth="1"/>
    <col min="2805" max="2806" width="10.140625" style="1674" bestFit="1" customWidth="1"/>
    <col min="2807" max="2807" width="11.28515625" style="1674" bestFit="1" customWidth="1"/>
    <col min="2808" max="3053" width="8.85546875" style="1674"/>
    <col min="3054" max="3054" width="6.7109375" style="1674" customWidth="1"/>
    <col min="3055" max="3055" width="73.5703125" style="1674" customWidth="1"/>
    <col min="3056" max="3056" width="11.28515625" style="1674" bestFit="1" customWidth="1"/>
    <col min="3057" max="3058" width="10.140625" style="1674" bestFit="1" customWidth="1"/>
    <col min="3059" max="3060" width="11.28515625" style="1674" bestFit="1" customWidth="1"/>
    <col min="3061" max="3062" width="10.140625" style="1674" bestFit="1" customWidth="1"/>
    <col min="3063" max="3063" width="11.28515625" style="1674" bestFit="1" customWidth="1"/>
    <col min="3064" max="3309" width="8.85546875" style="1674"/>
    <col min="3310" max="3310" width="6.7109375" style="1674" customWidth="1"/>
    <col min="3311" max="3311" width="73.5703125" style="1674" customWidth="1"/>
    <col min="3312" max="3312" width="11.28515625" style="1674" bestFit="1" customWidth="1"/>
    <col min="3313" max="3314" width="10.140625" style="1674" bestFit="1" customWidth="1"/>
    <col min="3315" max="3316" width="11.28515625" style="1674" bestFit="1" customWidth="1"/>
    <col min="3317" max="3318" width="10.140625" style="1674" bestFit="1" customWidth="1"/>
    <col min="3319" max="3319" width="11.28515625" style="1674" bestFit="1" customWidth="1"/>
    <col min="3320" max="3565" width="8.85546875" style="1674"/>
    <col min="3566" max="3566" width="6.7109375" style="1674" customWidth="1"/>
    <col min="3567" max="3567" width="73.5703125" style="1674" customWidth="1"/>
    <col min="3568" max="3568" width="11.28515625" style="1674" bestFit="1" customWidth="1"/>
    <col min="3569" max="3570" width="10.140625" style="1674" bestFit="1" customWidth="1"/>
    <col min="3571" max="3572" width="11.28515625" style="1674" bestFit="1" customWidth="1"/>
    <col min="3573" max="3574" width="10.140625" style="1674" bestFit="1" customWidth="1"/>
    <col min="3575" max="3575" width="11.28515625" style="1674" bestFit="1" customWidth="1"/>
    <col min="3576" max="3821" width="8.85546875" style="1674"/>
    <col min="3822" max="3822" width="6.7109375" style="1674" customWidth="1"/>
    <col min="3823" max="3823" width="73.5703125" style="1674" customWidth="1"/>
    <col min="3824" max="3824" width="11.28515625" style="1674" bestFit="1" customWidth="1"/>
    <col min="3825" max="3826" width="10.140625" style="1674" bestFit="1" customWidth="1"/>
    <col min="3827" max="3828" width="11.28515625" style="1674" bestFit="1" customWidth="1"/>
    <col min="3829" max="3830" width="10.140625" style="1674" bestFit="1" customWidth="1"/>
    <col min="3831" max="3831" width="11.28515625" style="1674" bestFit="1" customWidth="1"/>
    <col min="3832" max="4077" width="8.85546875" style="1674"/>
    <col min="4078" max="4078" width="6.7109375" style="1674" customWidth="1"/>
    <col min="4079" max="4079" width="73.5703125" style="1674" customWidth="1"/>
    <col min="4080" max="4080" width="11.28515625" style="1674" bestFit="1" customWidth="1"/>
    <col min="4081" max="4082" width="10.140625" style="1674" bestFit="1" customWidth="1"/>
    <col min="4083" max="4084" width="11.28515625" style="1674" bestFit="1" customWidth="1"/>
    <col min="4085" max="4086" width="10.140625" style="1674" bestFit="1" customWidth="1"/>
    <col min="4087" max="4087" width="11.28515625" style="1674" bestFit="1" customWidth="1"/>
    <col min="4088" max="4333" width="8.85546875" style="1674"/>
    <col min="4334" max="4334" width="6.7109375" style="1674" customWidth="1"/>
    <col min="4335" max="4335" width="73.5703125" style="1674" customWidth="1"/>
    <col min="4336" max="4336" width="11.28515625" style="1674" bestFit="1" customWidth="1"/>
    <col min="4337" max="4338" width="10.140625" style="1674" bestFit="1" customWidth="1"/>
    <col min="4339" max="4340" width="11.28515625" style="1674" bestFit="1" customWidth="1"/>
    <col min="4341" max="4342" width="10.140625" style="1674" bestFit="1" customWidth="1"/>
    <col min="4343" max="4343" width="11.28515625" style="1674" bestFit="1" customWidth="1"/>
    <col min="4344" max="4589" width="8.85546875" style="1674"/>
    <col min="4590" max="4590" width="6.7109375" style="1674" customWidth="1"/>
    <col min="4591" max="4591" width="73.5703125" style="1674" customWidth="1"/>
    <col min="4592" max="4592" width="11.28515625" style="1674" bestFit="1" customWidth="1"/>
    <col min="4593" max="4594" width="10.140625" style="1674" bestFit="1" customWidth="1"/>
    <col min="4595" max="4596" width="11.28515625" style="1674" bestFit="1" customWidth="1"/>
    <col min="4597" max="4598" width="10.140625" style="1674" bestFit="1" customWidth="1"/>
    <col min="4599" max="4599" width="11.28515625" style="1674" bestFit="1" customWidth="1"/>
    <col min="4600" max="4845" width="8.85546875" style="1674"/>
    <col min="4846" max="4846" width="6.7109375" style="1674" customWidth="1"/>
    <col min="4847" max="4847" width="73.5703125" style="1674" customWidth="1"/>
    <col min="4848" max="4848" width="11.28515625" style="1674" bestFit="1" customWidth="1"/>
    <col min="4849" max="4850" width="10.140625" style="1674" bestFit="1" customWidth="1"/>
    <col min="4851" max="4852" width="11.28515625" style="1674" bestFit="1" customWidth="1"/>
    <col min="4853" max="4854" width="10.140625" style="1674" bestFit="1" customWidth="1"/>
    <col min="4855" max="4855" width="11.28515625" style="1674" bestFit="1" customWidth="1"/>
    <col min="4856" max="5101" width="8.85546875" style="1674"/>
    <col min="5102" max="5102" width="6.7109375" style="1674" customWidth="1"/>
    <col min="5103" max="5103" width="73.5703125" style="1674" customWidth="1"/>
    <col min="5104" max="5104" width="11.28515625" style="1674" bestFit="1" customWidth="1"/>
    <col min="5105" max="5106" width="10.140625" style="1674" bestFit="1" customWidth="1"/>
    <col min="5107" max="5108" width="11.28515625" style="1674" bestFit="1" customWidth="1"/>
    <col min="5109" max="5110" width="10.140625" style="1674" bestFit="1" customWidth="1"/>
    <col min="5111" max="5111" width="11.28515625" style="1674" bestFit="1" customWidth="1"/>
    <col min="5112" max="5357" width="8.85546875" style="1674"/>
    <col min="5358" max="5358" width="6.7109375" style="1674" customWidth="1"/>
    <col min="5359" max="5359" width="73.5703125" style="1674" customWidth="1"/>
    <col min="5360" max="5360" width="11.28515625" style="1674" bestFit="1" customWidth="1"/>
    <col min="5361" max="5362" width="10.140625" style="1674" bestFit="1" customWidth="1"/>
    <col min="5363" max="5364" width="11.28515625" style="1674" bestFit="1" customWidth="1"/>
    <col min="5365" max="5366" width="10.140625" style="1674" bestFit="1" customWidth="1"/>
    <col min="5367" max="5367" width="11.28515625" style="1674" bestFit="1" customWidth="1"/>
    <col min="5368" max="5613" width="8.85546875" style="1674"/>
    <col min="5614" max="5614" width="6.7109375" style="1674" customWidth="1"/>
    <col min="5615" max="5615" width="73.5703125" style="1674" customWidth="1"/>
    <col min="5616" max="5616" width="11.28515625" style="1674" bestFit="1" customWidth="1"/>
    <col min="5617" max="5618" width="10.140625" style="1674" bestFit="1" customWidth="1"/>
    <col min="5619" max="5620" width="11.28515625" style="1674" bestFit="1" customWidth="1"/>
    <col min="5621" max="5622" width="10.140625" style="1674" bestFit="1" customWidth="1"/>
    <col min="5623" max="5623" width="11.28515625" style="1674" bestFit="1" customWidth="1"/>
    <col min="5624" max="5869" width="8.85546875" style="1674"/>
    <col min="5870" max="5870" width="6.7109375" style="1674" customWidth="1"/>
    <col min="5871" max="5871" width="73.5703125" style="1674" customWidth="1"/>
    <col min="5872" max="5872" width="11.28515625" style="1674" bestFit="1" customWidth="1"/>
    <col min="5873" max="5874" width="10.140625" style="1674" bestFit="1" customWidth="1"/>
    <col min="5875" max="5876" width="11.28515625" style="1674" bestFit="1" customWidth="1"/>
    <col min="5877" max="5878" width="10.140625" style="1674" bestFit="1" customWidth="1"/>
    <col min="5879" max="5879" width="11.28515625" style="1674" bestFit="1" customWidth="1"/>
    <col min="5880" max="6125" width="8.85546875" style="1674"/>
    <col min="6126" max="6126" width="6.7109375" style="1674" customWidth="1"/>
    <col min="6127" max="6127" width="73.5703125" style="1674" customWidth="1"/>
    <col min="6128" max="6128" width="11.28515625" style="1674" bestFit="1" customWidth="1"/>
    <col min="6129" max="6130" width="10.140625" style="1674" bestFit="1" customWidth="1"/>
    <col min="6131" max="6132" width="11.28515625" style="1674" bestFit="1" customWidth="1"/>
    <col min="6133" max="6134" width="10.140625" style="1674" bestFit="1" customWidth="1"/>
    <col min="6135" max="6135" width="11.28515625" style="1674" bestFit="1" customWidth="1"/>
    <col min="6136" max="6381" width="8.85546875" style="1674"/>
    <col min="6382" max="6382" width="6.7109375" style="1674" customWidth="1"/>
    <col min="6383" max="6383" width="73.5703125" style="1674" customWidth="1"/>
    <col min="6384" max="6384" width="11.28515625" style="1674" bestFit="1" customWidth="1"/>
    <col min="6385" max="6386" width="10.140625" style="1674" bestFit="1" customWidth="1"/>
    <col min="6387" max="6388" width="11.28515625" style="1674" bestFit="1" customWidth="1"/>
    <col min="6389" max="6390" width="10.140625" style="1674" bestFit="1" customWidth="1"/>
    <col min="6391" max="6391" width="11.28515625" style="1674" bestFit="1" customWidth="1"/>
    <col min="6392" max="6637" width="8.85546875" style="1674"/>
    <col min="6638" max="6638" width="6.7109375" style="1674" customWidth="1"/>
    <col min="6639" max="6639" width="73.5703125" style="1674" customWidth="1"/>
    <col min="6640" max="6640" width="11.28515625" style="1674" bestFit="1" customWidth="1"/>
    <col min="6641" max="6642" width="10.140625" style="1674" bestFit="1" customWidth="1"/>
    <col min="6643" max="6644" width="11.28515625" style="1674" bestFit="1" customWidth="1"/>
    <col min="6645" max="6646" width="10.140625" style="1674" bestFit="1" customWidth="1"/>
    <col min="6647" max="6647" width="11.28515625" style="1674" bestFit="1" customWidth="1"/>
    <col min="6648" max="6893" width="8.85546875" style="1674"/>
    <col min="6894" max="6894" width="6.7109375" style="1674" customWidth="1"/>
    <col min="6895" max="6895" width="73.5703125" style="1674" customWidth="1"/>
    <col min="6896" max="6896" width="11.28515625" style="1674" bestFit="1" customWidth="1"/>
    <col min="6897" max="6898" width="10.140625" style="1674" bestFit="1" customWidth="1"/>
    <col min="6899" max="6900" width="11.28515625" style="1674" bestFit="1" customWidth="1"/>
    <col min="6901" max="6902" width="10.140625" style="1674" bestFit="1" customWidth="1"/>
    <col min="6903" max="6903" width="11.28515625" style="1674" bestFit="1" customWidth="1"/>
    <col min="6904" max="7149" width="8.85546875" style="1674"/>
    <col min="7150" max="7150" width="6.7109375" style="1674" customWidth="1"/>
    <col min="7151" max="7151" width="73.5703125" style="1674" customWidth="1"/>
    <col min="7152" max="7152" width="11.28515625" style="1674" bestFit="1" customWidth="1"/>
    <col min="7153" max="7154" width="10.140625" style="1674" bestFit="1" customWidth="1"/>
    <col min="7155" max="7156" width="11.28515625" style="1674" bestFit="1" customWidth="1"/>
    <col min="7157" max="7158" width="10.140625" style="1674" bestFit="1" customWidth="1"/>
    <col min="7159" max="7159" width="11.28515625" style="1674" bestFit="1" customWidth="1"/>
    <col min="7160" max="7405" width="8.85546875" style="1674"/>
    <col min="7406" max="7406" width="6.7109375" style="1674" customWidth="1"/>
    <col min="7407" max="7407" width="73.5703125" style="1674" customWidth="1"/>
    <col min="7408" max="7408" width="11.28515625" style="1674" bestFit="1" customWidth="1"/>
    <col min="7409" max="7410" width="10.140625" style="1674" bestFit="1" customWidth="1"/>
    <col min="7411" max="7412" width="11.28515625" style="1674" bestFit="1" customWidth="1"/>
    <col min="7413" max="7414" width="10.140625" style="1674" bestFit="1" customWidth="1"/>
    <col min="7415" max="7415" width="11.28515625" style="1674" bestFit="1" customWidth="1"/>
    <col min="7416" max="7661" width="8.85546875" style="1674"/>
    <col min="7662" max="7662" width="6.7109375" style="1674" customWidth="1"/>
    <col min="7663" max="7663" width="73.5703125" style="1674" customWidth="1"/>
    <col min="7664" max="7664" width="11.28515625" style="1674" bestFit="1" customWidth="1"/>
    <col min="7665" max="7666" width="10.140625" style="1674" bestFit="1" customWidth="1"/>
    <col min="7667" max="7668" width="11.28515625" style="1674" bestFit="1" customWidth="1"/>
    <col min="7669" max="7670" width="10.140625" style="1674" bestFit="1" customWidth="1"/>
    <col min="7671" max="7671" width="11.28515625" style="1674" bestFit="1" customWidth="1"/>
    <col min="7672" max="7917" width="8.85546875" style="1674"/>
    <col min="7918" max="7918" width="6.7109375" style="1674" customWidth="1"/>
    <col min="7919" max="7919" width="73.5703125" style="1674" customWidth="1"/>
    <col min="7920" max="7920" width="11.28515625" style="1674" bestFit="1" customWidth="1"/>
    <col min="7921" max="7922" width="10.140625" style="1674" bestFit="1" customWidth="1"/>
    <col min="7923" max="7924" width="11.28515625" style="1674" bestFit="1" customWidth="1"/>
    <col min="7925" max="7926" width="10.140625" style="1674" bestFit="1" customWidth="1"/>
    <col min="7927" max="7927" width="11.28515625" style="1674" bestFit="1" customWidth="1"/>
    <col min="7928" max="8173" width="8.85546875" style="1674"/>
    <col min="8174" max="8174" width="6.7109375" style="1674" customWidth="1"/>
    <col min="8175" max="8175" width="73.5703125" style="1674" customWidth="1"/>
    <col min="8176" max="8176" width="11.28515625" style="1674" bestFit="1" customWidth="1"/>
    <col min="8177" max="8178" width="10.140625" style="1674" bestFit="1" customWidth="1"/>
    <col min="8179" max="8180" width="11.28515625" style="1674" bestFit="1" customWidth="1"/>
    <col min="8181" max="8182" width="10.140625" style="1674" bestFit="1" customWidth="1"/>
    <col min="8183" max="8183" width="11.28515625" style="1674" bestFit="1" customWidth="1"/>
    <col min="8184" max="8429" width="8.85546875" style="1674"/>
    <col min="8430" max="8430" width="6.7109375" style="1674" customWidth="1"/>
    <col min="8431" max="8431" width="73.5703125" style="1674" customWidth="1"/>
    <col min="8432" max="8432" width="11.28515625" style="1674" bestFit="1" customWidth="1"/>
    <col min="8433" max="8434" width="10.140625" style="1674" bestFit="1" customWidth="1"/>
    <col min="8435" max="8436" width="11.28515625" style="1674" bestFit="1" customWidth="1"/>
    <col min="8437" max="8438" width="10.140625" style="1674" bestFit="1" customWidth="1"/>
    <col min="8439" max="8439" width="11.28515625" style="1674" bestFit="1" customWidth="1"/>
    <col min="8440" max="8685" width="8.85546875" style="1674"/>
    <col min="8686" max="8686" width="6.7109375" style="1674" customWidth="1"/>
    <col min="8687" max="8687" width="73.5703125" style="1674" customWidth="1"/>
    <col min="8688" max="8688" width="11.28515625" style="1674" bestFit="1" customWidth="1"/>
    <col min="8689" max="8690" width="10.140625" style="1674" bestFit="1" customWidth="1"/>
    <col min="8691" max="8692" width="11.28515625" style="1674" bestFit="1" customWidth="1"/>
    <col min="8693" max="8694" width="10.140625" style="1674" bestFit="1" customWidth="1"/>
    <col min="8695" max="8695" width="11.28515625" style="1674" bestFit="1" customWidth="1"/>
    <col min="8696" max="8941" width="8.85546875" style="1674"/>
    <col min="8942" max="8942" width="6.7109375" style="1674" customWidth="1"/>
    <col min="8943" max="8943" width="73.5703125" style="1674" customWidth="1"/>
    <col min="8944" max="8944" width="11.28515625" style="1674" bestFit="1" customWidth="1"/>
    <col min="8945" max="8946" width="10.140625" style="1674" bestFit="1" customWidth="1"/>
    <col min="8947" max="8948" width="11.28515625" style="1674" bestFit="1" customWidth="1"/>
    <col min="8949" max="8950" width="10.140625" style="1674" bestFit="1" customWidth="1"/>
    <col min="8951" max="8951" width="11.28515625" style="1674" bestFit="1" customWidth="1"/>
    <col min="8952" max="9197" width="8.85546875" style="1674"/>
    <col min="9198" max="9198" width="6.7109375" style="1674" customWidth="1"/>
    <col min="9199" max="9199" width="73.5703125" style="1674" customWidth="1"/>
    <col min="9200" max="9200" width="11.28515625" style="1674" bestFit="1" customWidth="1"/>
    <col min="9201" max="9202" width="10.140625" style="1674" bestFit="1" customWidth="1"/>
    <col min="9203" max="9204" width="11.28515625" style="1674" bestFit="1" customWidth="1"/>
    <col min="9205" max="9206" width="10.140625" style="1674" bestFit="1" customWidth="1"/>
    <col min="9207" max="9207" width="11.28515625" style="1674" bestFit="1" customWidth="1"/>
    <col min="9208" max="9453" width="8.85546875" style="1674"/>
    <col min="9454" max="9454" width="6.7109375" style="1674" customWidth="1"/>
    <col min="9455" max="9455" width="73.5703125" style="1674" customWidth="1"/>
    <col min="9456" max="9456" width="11.28515625" style="1674" bestFit="1" customWidth="1"/>
    <col min="9457" max="9458" width="10.140625" style="1674" bestFit="1" customWidth="1"/>
    <col min="9459" max="9460" width="11.28515625" style="1674" bestFit="1" customWidth="1"/>
    <col min="9461" max="9462" width="10.140625" style="1674" bestFit="1" customWidth="1"/>
    <col min="9463" max="9463" width="11.28515625" style="1674" bestFit="1" customWidth="1"/>
    <col min="9464" max="9709" width="8.85546875" style="1674"/>
    <col min="9710" max="9710" width="6.7109375" style="1674" customWidth="1"/>
    <col min="9711" max="9711" width="73.5703125" style="1674" customWidth="1"/>
    <col min="9712" max="9712" width="11.28515625" style="1674" bestFit="1" customWidth="1"/>
    <col min="9713" max="9714" width="10.140625" style="1674" bestFit="1" customWidth="1"/>
    <col min="9715" max="9716" width="11.28515625" style="1674" bestFit="1" customWidth="1"/>
    <col min="9717" max="9718" width="10.140625" style="1674" bestFit="1" customWidth="1"/>
    <col min="9719" max="9719" width="11.28515625" style="1674" bestFit="1" customWidth="1"/>
    <col min="9720" max="9965" width="8.85546875" style="1674"/>
    <col min="9966" max="9966" width="6.7109375" style="1674" customWidth="1"/>
    <col min="9967" max="9967" width="73.5703125" style="1674" customWidth="1"/>
    <col min="9968" max="9968" width="11.28515625" style="1674" bestFit="1" customWidth="1"/>
    <col min="9969" max="9970" width="10.140625" style="1674" bestFit="1" customWidth="1"/>
    <col min="9971" max="9972" width="11.28515625" style="1674" bestFit="1" customWidth="1"/>
    <col min="9973" max="9974" width="10.140625" style="1674" bestFit="1" customWidth="1"/>
    <col min="9975" max="9975" width="11.28515625" style="1674" bestFit="1" customWidth="1"/>
    <col min="9976" max="10221" width="8.85546875" style="1674"/>
    <col min="10222" max="10222" width="6.7109375" style="1674" customWidth="1"/>
    <col min="10223" max="10223" width="73.5703125" style="1674" customWidth="1"/>
    <col min="10224" max="10224" width="11.28515625" style="1674" bestFit="1" customWidth="1"/>
    <col min="10225" max="10226" width="10.140625" style="1674" bestFit="1" customWidth="1"/>
    <col min="10227" max="10228" width="11.28515625" style="1674" bestFit="1" customWidth="1"/>
    <col min="10229" max="10230" width="10.140625" style="1674" bestFit="1" customWidth="1"/>
    <col min="10231" max="10231" width="11.28515625" style="1674" bestFit="1" customWidth="1"/>
    <col min="10232" max="10477" width="8.85546875" style="1674"/>
    <col min="10478" max="10478" width="6.7109375" style="1674" customWidth="1"/>
    <col min="10479" max="10479" width="73.5703125" style="1674" customWidth="1"/>
    <col min="10480" max="10480" width="11.28515625" style="1674" bestFit="1" customWidth="1"/>
    <col min="10481" max="10482" width="10.140625" style="1674" bestFit="1" customWidth="1"/>
    <col min="10483" max="10484" width="11.28515625" style="1674" bestFit="1" customWidth="1"/>
    <col min="10485" max="10486" width="10.140625" style="1674" bestFit="1" customWidth="1"/>
    <col min="10487" max="10487" width="11.28515625" style="1674" bestFit="1" customWidth="1"/>
    <col min="10488" max="10733" width="8.85546875" style="1674"/>
    <col min="10734" max="10734" width="6.7109375" style="1674" customWidth="1"/>
    <col min="10735" max="10735" width="73.5703125" style="1674" customWidth="1"/>
    <col min="10736" max="10736" width="11.28515625" style="1674" bestFit="1" customWidth="1"/>
    <col min="10737" max="10738" width="10.140625" style="1674" bestFit="1" customWidth="1"/>
    <col min="10739" max="10740" width="11.28515625" style="1674" bestFit="1" customWidth="1"/>
    <col min="10741" max="10742" width="10.140625" style="1674" bestFit="1" customWidth="1"/>
    <col min="10743" max="10743" width="11.28515625" style="1674" bestFit="1" customWidth="1"/>
    <col min="10744" max="10989" width="8.85546875" style="1674"/>
    <col min="10990" max="10990" width="6.7109375" style="1674" customWidth="1"/>
    <col min="10991" max="10991" width="73.5703125" style="1674" customWidth="1"/>
    <col min="10992" max="10992" width="11.28515625" style="1674" bestFit="1" customWidth="1"/>
    <col min="10993" max="10994" width="10.140625" style="1674" bestFit="1" customWidth="1"/>
    <col min="10995" max="10996" width="11.28515625" style="1674" bestFit="1" customWidth="1"/>
    <col min="10997" max="10998" width="10.140625" style="1674" bestFit="1" customWidth="1"/>
    <col min="10999" max="10999" width="11.28515625" style="1674" bestFit="1" customWidth="1"/>
    <col min="11000" max="11245" width="8.85546875" style="1674"/>
    <col min="11246" max="11246" width="6.7109375" style="1674" customWidth="1"/>
    <col min="11247" max="11247" width="73.5703125" style="1674" customWidth="1"/>
    <col min="11248" max="11248" width="11.28515625" style="1674" bestFit="1" customWidth="1"/>
    <col min="11249" max="11250" width="10.140625" style="1674" bestFit="1" customWidth="1"/>
    <col min="11251" max="11252" width="11.28515625" style="1674" bestFit="1" customWidth="1"/>
    <col min="11253" max="11254" width="10.140625" style="1674" bestFit="1" customWidth="1"/>
    <col min="11255" max="11255" width="11.28515625" style="1674" bestFit="1" customWidth="1"/>
    <col min="11256" max="11501" width="8.85546875" style="1674"/>
    <col min="11502" max="11502" width="6.7109375" style="1674" customWidth="1"/>
    <col min="11503" max="11503" width="73.5703125" style="1674" customWidth="1"/>
    <col min="11504" max="11504" width="11.28515625" style="1674" bestFit="1" customWidth="1"/>
    <col min="11505" max="11506" width="10.140625" style="1674" bestFit="1" customWidth="1"/>
    <col min="11507" max="11508" width="11.28515625" style="1674" bestFit="1" customWidth="1"/>
    <col min="11509" max="11510" width="10.140625" style="1674" bestFit="1" customWidth="1"/>
    <col min="11511" max="11511" width="11.28515625" style="1674" bestFit="1" customWidth="1"/>
    <col min="11512" max="11757" width="8.85546875" style="1674"/>
    <col min="11758" max="11758" width="6.7109375" style="1674" customWidth="1"/>
    <col min="11759" max="11759" width="73.5703125" style="1674" customWidth="1"/>
    <col min="11760" max="11760" width="11.28515625" style="1674" bestFit="1" customWidth="1"/>
    <col min="11761" max="11762" width="10.140625" style="1674" bestFit="1" customWidth="1"/>
    <col min="11763" max="11764" width="11.28515625" style="1674" bestFit="1" customWidth="1"/>
    <col min="11765" max="11766" width="10.140625" style="1674" bestFit="1" customWidth="1"/>
    <col min="11767" max="11767" width="11.28515625" style="1674" bestFit="1" customWidth="1"/>
    <col min="11768" max="12013" width="8.85546875" style="1674"/>
    <col min="12014" max="12014" width="6.7109375" style="1674" customWidth="1"/>
    <col min="12015" max="12015" width="73.5703125" style="1674" customWidth="1"/>
    <col min="12016" max="12016" width="11.28515625" style="1674" bestFit="1" customWidth="1"/>
    <col min="12017" max="12018" width="10.140625" style="1674" bestFit="1" customWidth="1"/>
    <col min="12019" max="12020" width="11.28515625" style="1674" bestFit="1" customWidth="1"/>
    <col min="12021" max="12022" width="10.140625" style="1674" bestFit="1" customWidth="1"/>
    <col min="12023" max="12023" width="11.28515625" style="1674" bestFit="1" customWidth="1"/>
    <col min="12024" max="12269" width="8.85546875" style="1674"/>
    <col min="12270" max="12270" width="6.7109375" style="1674" customWidth="1"/>
    <col min="12271" max="12271" width="73.5703125" style="1674" customWidth="1"/>
    <col min="12272" max="12272" width="11.28515625" style="1674" bestFit="1" customWidth="1"/>
    <col min="12273" max="12274" width="10.140625" style="1674" bestFit="1" customWidth="1"/>
    <col min="12275" max="12276" width="11.28515625" style="1674" bestFit="1" customWidth="1"/>
    <col min="12277" max="12278" width="10.140625" style="1674" bestFit="1" customWidth="1"/>
    <col min="12279" max="12279" width="11.28515625" style="1674" bestFit="1" customWidth="1"/>
    <col min="12280" max="12525" width="8.85546875" style="1674"/>
    <col min="12526" max="12526" width="6.7109375" style="1674" customWidth="1"/>
    <col min="12527" max="12527" width="73.5703125" style="1674" customWidth="1"/>
    <col min="12528" max="12528" width="11.28515625" style="1674" bestFit="1" customWidth="1"/>
    <col min="12529" max="12530" width="10.140625" style="1674" bestFit="1" customWidth="1"/>
    <col min="12531" max="12532" width="11.28515625" style="1674" bestFit="1" customWidth="1"/>
    <col min="12533" max="12534" width="10.140625" style="1674" bestFit="1" customWidth="1"/>
    <col min="12535" max="12535" width="11.28515625" style="1674" bestFit="1" customWidth="1"/>
    <col min="12536" max="12781" width="8.85546875" style="1674"/>
    <col min="12782" max="12782" width="6.7109375" style="1674" customWidth="1"/>
    <col min="12783" max="12783" width="73.5703125" style="1674" customWidth="1"/>
    <col min="12784" max="12784" width="11.28515625" style="1674" bestFit="1" customWidth="1"/>
    <col min="12785" max="12786" width="10.140625" style="1674" bestFit="1" customWidth="1"/>
    <col min="12787" max="12788" width="11.28515625" style="1674" bestFit="1" customWidth="1"/>
    <col min="12789" max="12790" width="10.140625" style="1674" bestFit="1" customWidth="1"/>
    <col min="12791" max="12791" width="11.28515625" style="1674" bestFit="1" customWidth="1"/>
    <col min="12792" max="13037" width="8.85546875" style="1674"/>
    <col min="13038" max="13038" width="6.7109375" style="1674" customWidth="1"/>
    <col min="13039" max="13039" width="73.5703125" style="1674" customWidth="1"/>
    <col min="13040" max="13040" width="11.28515625" style="1674" bestFit="1" customWidth="1"/>
    <col min="13041" max="13042" width="10.140625" style="1674" bestFit="1" customWidth="1"/>
    <col min="13043" max="13044" width="11.28515625" style="1674" bestFit="1" customWidth="1"/>
    <col min="13045" max="13046" width="10.140625" style="1674" bestFit="1" customWidth="1"/>
    <col min="13047" max="13047" width="11.28515625" style="1674" bestFit="1" customWidth="1"/>
    <col min="13048" max="13293" width="8.85546875" style="1674"/>
    <col min="13294" max="13294" width="6.7109375" style="1674" customWidth="1"/>
    <col min="13295" max="13295" width="73.5703125" style="1674" customWidth="1"/>
    <col min="13296" max="13296" width="11.28515625" style="1674" bestFit="1" customWidth="1"/>
    <col min="13297" max="13298" width="10.140625" style="1674" bestFit="1" customWidth="1"/>
    <col min="13299" max="13300" width="11.28515625" style="1674" bestFit="1" customWidth="1"/>
    <col min="13301" max="13302" width="10.140625" style="1674" bestFit="1" customWidth="1"/>
    <col min="13303" max="13303" width="11.28515625" style="1674" bestFit="1" customWidth="1"/>
    <col min="13304" max="13549" width="8.85546875" style="1674"/>
    <col min="13550" max="13550" width="6.7109375" style="1674" customWidth="1"/>
    <col min="13551" max="13551" width="73.5703125" style="1674" customWidth="1"/>
    <col min="13552" max="13552" width="11.28515625" style="1674" bestFit="1" customWidth="1"/>
    <col min="13553" max="13554" width="10.140625" style="1674" bestFit="1" customWidth="1"/>
    <col min="13555" max="13556" width="11.28515625" style="1674" bestFit="1" customWidth="1"/>
    <col min="13557" max="13558" width="10.140625" style="1674" bestFit="1" customWidth="1"/>
    <col min="13559" max="13559" width="11.28515625" style="1674" bestFit="1" customWidth="1"/>
    <col min="13560" max="13805" width="8.85546875" style="1674"/>
    <col min="13806" max="13806" width="6.7109375" style="1674" customWidth="1"/>
    <col min="13807" max="13807" width="73.5703125" style="1674" customWidth="1"/>
    <col min="13808" max="13808" width="11.28515625" style="1674" bestFit="1" customWidth="1"/>
    <col min="13809" max="13810" width="10.140625" style="1674" bestFit="1" customWidth="1"/>
    <col min="13811" max="13812" width="11.28515625" style="1674" bestFit="1" customWidth="1"/>
    <col min="13813" max="13814" width="10.140625" style="1674" bestFit="1" customWidth="1"/>
    <col min="13815" max="13815" width="11.28515625" style="1674" bestFit="1" customWidth="1"/>
    <col min="13816" max="14061" width="8.85546875" style="1674"/>
    <col min="14062" max="14062" width="6.7109375" style="1674" customWidth="1"/>
    <col min="14063" max="14063" width="73.5703125" style="1674" customWidth="1"/>
    <col min="14064" max="14064" width="11.28515625" style="1674" bestFit="1" customWidth="1"/>
    <col min="14065" max="14066" width="10.140625" style="1674" bestFit="1" customWidth="1"/>
    <col min="14067" max="14068" width="11.28515625" style="1674" bestFit="1" customWidth="1"/>
    <col min="14069" max="14070" width="10.140625" style="1674" bestFit="1" customWidth="1"/>
    <col min="14071" max="14071" width="11.28515625" style="1674" bestFit="1" customWidth="1"/>
    <col min="14072" max="14317" width="8.85546875" style="1674"/>
    <col min="14318" max="14318" width="6.7109375" style="1674" customWidth="1"/>
    <col min="14319" max="14319" width="73.5703125" style="1674" customWidth="1"/>
    <col min="14320" max="14320" width="11.28515625" style="1674" bestFit="1" customWidth="1"/>
    <col min="14321" max="14322" width="10.140625" style="1674" bestFit="1" customWidth="1"/>
    <col min="14323" max="14324" width="11.28515625" style="1674" bestFit="1" customWidth="1"/>
    <col min="14325" max="14326" width="10.140625" style="1674" bestFit="1" customWidth="1"/>
    <col min="14327" max="14327" width="11.28515625" style="1674" bestFit="1" customWidth="1"/>
    <col min="14328" max="14573" width="8.85546875" style="1674"/>
    <col min="14574" max="14574" width="6.7109375" style="1674" customWidth="1"/>
    <col min="14575" max="14575" width="73.5703125" style="1674" customWidth="1"/>
    <col min="14576" max="14576" width="11.28515625" style="1674" bestFit="1" customWidth="1"/>
    <col min="14577" max="14578" width="10.140625" style="1674" bestFit="1" customWidth="1"/>
    <col min="14579" max="14580" width="11.28515625" style="1674" bestFit="1" customWidth="1"/>
    <col min="14581" max="14582" width="10.140625" style="1674" bestFit="1" customWidth="1"/>
    <col min="14583" max="14583" width="11.28515625" style="1674" bestFit="1" customWidth="1"/>
    <col min="14584" max="14829" width="8.85546875" style="1674"/>
    <col min="14830" max="14830" width="6.7109375" style="1674" customWidth="1"/>
    <col min="14831" max="14831" width="73.5703125" style="1674" customWidth="1"/>
    <col min="14832" max="14832" width="11.28515625" style="1674" bestFit="1" customWidth="1"/>
    <col min="14833" max="14834" width="10.140625" style="1674" bestFit="1" customWidth="1"/>
    <col min="14835" max="14836" width="11.28515625" style="1674" bestFit="1" customWidth="1"/>
    <col min="14837" max="14838" width="10.140625" style="1674" bestFit="1" customWidth="1"/>
    <col min="14839" max="14839" width="11.28515625" style="1674" bestFit="1" customWidth="1"/>
    <col min="14840" max="15085" width="8.85546875" style="1674"/>
    <col min="15086" max="15086" width="6.7109375" style="1674" customWidth="1"/>
    <col min="15087" max="15087" width="73.5703125" style="1674" customWidth="1"/>
    <col min="15088" max="15088" width="11.28515625" style="1674" bestFit="1" customWidth="1"/>
    <col min="15089" max="15090" width="10.140625" style="1674" bestFit="1" customWidth="1"/>
    <col min="15091" max="15092" width="11.28515625" style="1674" bestFit="1" customWidth="1"/>
    <col min="15093" max="15094" width="10.140625" style="1674" bestFit="1" customWidth="1"/>
    <col min="15095" max="15095" width="11.28515625" style="1674" bestFit="1" customWidth="1"/>
    <col min="15096" max="15341" width="8.85546875" style="1674"/>
    <col min="15342" max="15342" width="6.7109375" style="1674" customWidth="1"/>
    <col min="15343" max="15343" width="73.5703125" style="1674" customWidth="1"/>
    <col min="15344" max="15344" width="11.28515625" style="1674" bestFit="1" customWidth="1"/>
    <col min="15345" max="15346" width="10.140625" style="1674" bestFit="1" customWidth="1"/>
    <col min="15347" max="15348" width="11.28515625" style="1674" bestFit="1" customWidth="1"/>
    <col min="15349" max="15350" width="10.140625" style="1674" bestFit="1" customWidth="1"/>
    <col min="15351" max="15351" width="11.28515625" style="1674" bestFit="1" customWidth="1"/>
    <col min="15352" max="15597" width="8.85546875" style="1674"/>
    <col min="15598" max="15598" width="6.7109375" style="1674" customWidth="1"/>
    <col min="15599" max="15599" width="73.5703125" style="1674" customWidth="1"/>
    <col min="15600" max="15600" width="11.28515625" style="1674" bestFit="1" customWidth="1"/>
    <col min="15601" max="15602" width="10.140625" style="1674" bestFit="1" customWidth="1"/>
    <col min="15603" max="15604" width="11.28515625" style="1674" bestFit="1" customWidth="1"/>
    <col min="15605" max="15606" width="10.140625" style="1674" bestFit="1" customWidth="1"/>
    <col min="15607" max="15607" width="11.28515625" style="1674" bestFit="1" customWidth="1"/>
    <col min="15608" max="15853" width="8.85546875" style="1674"/>
    <col min="15854" max="15854" width="6.7109375" style="1674" customWidth="1"/>
    <col min="15855" max="15855" width="73.5703125" style="1674" customWidth="1"/>
    <col min="15856" max="15856" width="11.28515625" style="1674" bestFit="1" customWidth="1"/>
    <col min="15857" max="15858" width="10.140625" style="1674" bestFit="1" customWidth="1"/>
    <col min="15859" max="15860" width="11.28515625" style="1674" bestFit="1" customWidth="1"/>
    <col min="15861" max="15862" width="10.140625" style="1674" bestFit="1" customWidth="1"/>
    <col min="15863" max="15863" width="11.28515625" style="1674" bestFit="1" customWidth="1"/>
    <col min="15864" max="16109" width="8.85546875" style="1674"/>
    <col min="16110" max="16110" width="6.7109375" style="1674" customWidth="1"/>
    <col min="16111" max="16111" width="73.5703125" style="1674" customWidth="1"/>
    <col min="16112" max="16112" width="11.28515625" style="1674" bestFit="1" customWidth="1"/>
    <col min="16113" max="16114" width="10.140625" style="1674" bestFit="1" customWidth="1"/>
    <col min="16115" max="16116" width="11.28515625" style="1674" bestFit="1" customWidth="1"/>
    <col min="16117" max="16118" width="10.140625" style="1674" bestFit="1" customWidth="1"/>
    <col min="16119" max="16119" width="11.28515625" style="1674" bestFit="1" customWidth="1"/>
    <col min="16120" max="16384" width="8.85546875" style="1674"/>
  </cols>
  <sheetData>
    <row r="1" spans="1:10" ht="14.25" customHeight="1">
      <c r="I1" s="2403" t="s">
        <v>806</v>
      </c>
      <c r="J1" s="2403"/>
    </row>
    <row r="2" spans="1:10" ht="14.25" customHeight="1">
      <c r="A2" s="2404" t="s">
        <v>894</v>
      </c>
      <c r="B2" s="2404"/>
      <c r="C2" s="2404"/>
      <c r="D2" s="2404"/>
      <c r="E2" s="2404"/>
      <c r="F2" s="2404"/>
      <c r="G2" s="2404"/>
      <c r="H2" s="2404"/>
      <c r="I2" s="2404"/>
      <c r="J2" s="2404"/>
    </row>
    <row r="3" spans="1:10" ht="14.25" customHeight="1" thickBot="1">
      <c r="A3" s="1675"/>
      <c r="B3" s="1675"/>
      <c r="E3" s="1676"/>
      <c r="F3" s="1676"/>
      <c r="H3" s="2405" t="s">
        <v>0</v>
      </c>
      <c r="I3" s="2405"/>
      <c r="J3" s="2405"/>
    </row>
    <row r="4" spans="1:10" ht="15.75" customHeight="1" thickBot="1">
      <c r="A4" s="2406" t="s">
        <v>668</v>
      </c>
      <c r="B4" s="2406" t="s">
        <v>19</v>
      </c>
      <c r="C4" s="2408" t="s">
        <v>307</v>
      </c>
      <c r="D4" s="2409"/>
      <c r="E4" s="2409"/>
      <c r="F4" s="2410"/>
      <c r="G4" s="2408" t="s">
        <v>331</v>
      </c>
      <c r="H4" s="2409"/>
      <c r="I4" s="2409"/>
      <c r="J4" s="2410"/>
    </row>
    <row r="5" spans="1:10" ht="32.25" customHeight="1" thickBot="1">
      <c r="A5" s="2407"/>
      <c r="B5" s="2407"/>
      <c r="C5" s="1677" t="s">
        <v>1</v>
      </c>
      <c r="D5" s="1678" t="s">
        <v>2</v>
      </c>
      <c r="E5" s="1679" t="s">
        <v>3</v>
      </c>
      <c r="F5" s="1680" t="s">
        <v>4</v>
      </c>
      <c r="G5" s="1677" t="s">
        <v>1</v>
      </c>
      <c r="H5" s="1678" t="s">
        <v>2</v>
      </c>
      <c r="I5" s="1679" t="s">
        <v>3</v>
      </c>
      <c r="J5" s="1680" t="s">
        <v>4</v>
      </c>
    </row>
    <row r="6" spans="1:10" ht="15" customHeight="1" thickBot="1">
      <c r="A6" s="1681" t="s">
        <v>895</v>
      </c>
      <c r="B6" s="1682" t="s">
        <v>896</v>
      </c>
      <c r="C6" s="1683">
        <v>45211.414220000006</v>
      </c>
      <c r="D6" s="1684">
        <v>13390.14135</v>
      </c>
      <c r="E6" s="1685">
        <v>2132.9936600000001</v>
      </c>
      <c r="F6" s="1686">
        <v>60734.549229999997</v>
      </c>
      <c r="G6" s="1683">
        <v>49216.67628</v>
      </c>
      <c r="H6" s="1684">
        <v>14339.758300000001</v>
      </c>
      <c r="I6" s="1685">
        <v>2311.7067800000004</v>
      </c>
      <c r="J6" s="1686">
        <v>65868.141359999994</v>
      </c>
    </row>
    <row r="7" spans="1:10">
      <c r="A7" s="1687" t="s">
        <v>897</v>
      </c>
      <c r="B7" s="1688" t="s">
        <v>898</v>
      </c>
      <c r="C7" s="1689">
        <v>41472.686620000008</v>
      </c>
      <c r="D7" s="1690">
        <v>11986.004349999999</v>
      </c>
      <c r="E7" s="1691">
        <v>1702.5286600000002</v>
      </c>
      <c r="F7" s="1692">
        <v>55161.21963</v>
      </c>
      <c r="G7" s="1689">
        <v>45503.272680000002</v>
      </c>
      <c r="H7" s="1690">
        <v>12511.499300000001</v>
      </c>
      <c r="I7" s="1691">
        <v>1794.54378</v>
      </c>
      <c r="J7" s="1692">
        <v>59809.315759999998</v>
      </c>
    </row>
    <row r="8" spans="1:10">
      <c r="A8" s="1687" t="s">
        <v>899</v>
      </c>
      <c r="B8" s="1688" t="s">
        <v>900</v>
      </c>
      <c r="C8" s="1693">
        <v>41472.686620000008</v>
      </c>
      <c r="D8" s="1694">
        <v>11926.004349999999</v>
      </c>
      <c r="E8" s="1695">
        <v>1702.5286600000002</v>
      </c>
      <c r="F8" s="1692">
        <v>55101.21963</v>
      </c>
      <c r="G8" s="1693">
        <v>45503.272680000002</v>
      </c>
      <c r="H8" s="1694">
        <v>12150.81006</v>
      </c>
      <c r="I8" s="1695">
        <v>1794.54378</v>
      </c>
      <c r="J8" s="1692">
        <v>59448.626519999998</v>
      </c>
    </row>
    <row r="9" spans="1:10">
      <c r="A9" s="1687" t="s">
        <v>901</v>
      </c>
      <c r="B9" s="1688" t="s">
        <v>902</v>
      </c>
      <c r="C9" s="1693">
        <v>41552.478690000004</v>
      </c>
      <c r="D9" s="1694">
        <v>12357.273889999999</v>
      </c>
      <c r="E9" s="1695">
        <v>1746.4336600000001</v>
      </c>
      <c r="F9" s="1692">
        <v>55656.18624000001</v>
      </c>
      <c r="G9" s="1693">
        <v>45611.526680000003</v>
      </c>
      <c r="H9" s="1694">
        <v>13304.770689999999</v>
      </c>
      <c r="I9" s="1695">
        <v>1854.3147799999999</v>
      </c>
      <c r="J9" s="1692">
        <v>60770.612150000001</v>
      </c>
    </row>
    <row r="10" spans="1:10">
      <c r="A10" s="1687" t="s">
        <v>903</v>
      </c>
      <c r="B10" s="1688" t="s">
        <v>904</v>
      </c>
      <c r="C10" s="1693">
        <v>13194.073189999999</v>
      </c>
      <c r="D10" s="1694">
        <v>7982.832800000001</v>
      </c>
      <c r="E10" s="1695">
        <v>2135.69985</v>
      </c>
      <c r="F10" s="1692">
        <v>23312.60584</v>
      </c>
      <c r="G10" s="1693">
        <v>14709.68319</v>
      </c>
      <c r="H10" s="1694">
        <v>7982.8323399999999</v>
      </c>
      <c r="I10" s="1695">
        <v>2135.6998599999997</v>
      </c>
      <c r="J10" s="1692">
        <v>24828.215390000001</v>
      </c>
    </row>
    <row r="11" spans="1:10">
      <c r="A11" s="1687" t="s">
        <v>905</v>
      </c>
      <c r="B11" s="1688" t="s">
        <v>906</v>
      </c>
      <c r="C11" s="1693">
        <v>3703.9735000000001</v>
      </c>
      <c r="D11" s="1694">
        <v>1172.9059999999999</v>
      </c>
      <c r="E11" s="1695">
        <v>0.126</v>
      </c>
      <c r="F11" s="1692">
        <v>4877.0055000000002</v>
      </c>
      <c r="G11" s="1693">
        <v>3703.9740000000002</v>
      </c>
      <c r="H11" s="1694">
        <v>1147.3991000000001</v>
      </c>
      <c r="I11" s="1695">
        <v>0.126</v>
      </c>
      <c r="J11" s="1692">
        <v>4851.4991</v>
      </c>
    </row>
    <row r="12" spans="1:10">
      <c r="A12" s="1687" t="s">
        <v>907</v>
      </c>
      <c r="B12" s="1688" t="s">
        <v>908</v>
      </c>
      <c r="C12" s="1693">
        <v>13723.55034</v>
      </c>
      <c r="D12" s="1694">
        <v>2115.0516699999998</v>
      </c>
      <c r="E12" s="1695">
        <v>119.48908999999999</v>
      </c>
      <c r="F12" s="1692">
        <v>15958.0911</v>
      </c>
      <c r="G12" s="1693">
        <v>14726.653179999999</v>
      </c>
      <c r="H12" s="1694">
        <v>2459.3985699999998</v>
      </c>
      <c r="I12" s="1695">
        <v>195.18258000000003</v>
      </c>
      <c r="J12" s="1692">
        <v>17381.234329999999</v>
      </c>
    </row>
    <row r="13" spans="1:10">
      <c r="A13" s="1687" t="s">
        <v>909</v>
      </c>
      <c r="B13" s="1688" t="s">
        <v>910</v>
      </c>
      <c r="C13" s="1693">
        <v>9689.3020399999987</v>
      </c>
      <c r="D13" s="1694">
        <v>1464.9892600000001</v>
      </c>
      <c r="E13" s="1695">
        <v>48.685720000000003</v>
      </c>
      <c r="F13" s="1692">
        <v>11202.97702</v>
      </c>
      <c r="G13" s="1693">
        <v>12117.480230000001</v>
      </c>
      <c r="H13" s="1694">
        <v>1579.9728400000001</v>
      </c>
      <c r="I13" s="1695">
        <v>49.793339999999993</v>
      </c>
      <c r="J13" s="1692">
        <v>13747.24641</v>
      </c>
    </row>
    <row r="14" spans="1:10">
      <c r="A14" s="1687" t="s">
        <v>911</v>
      </c>
      <c r="B14" s="1688" t="s">
        <v>912</v>
      </c>
      <c r="C14" s="1693">
        <v>0</v>
      </c>
      <c r="D14" s="1694">
        <v>-748.65536999999995</v>
      </c>
      <c r="E14" s="1695">
        <v>-567.96100000000001</v>
      </c>
      <c r="F14" s="1692">
        <v>-1316.6163700000002</v>
      </c>
      <c r="G14" s="1693">
        <v>0</v>
      </c>
      <c r="H14" s="1694">
        <v>-214.91200000000001</v>
      </c>
      <c r="I14" s="1695">
        <v>-563.84199999999998</v>
      </c>
      <c r="J14" s="1692">
        <v>-778.75400000000002</v>
      </c>
    </row>
    <row r="15" spans="1:10">
      <c r="A15" s="1687" t="s">
        <v>913</v>
      </c>
      <c r="B15" s="1688" t="s">
        <v>914</v>
      </c>
      <c r="C15" s="1693">
        <v>1009.891</v>
      </c>
      <c r="D15" s="1694">
        <v>126.578</v>
      </c>
      <c r="E15" s="1695">
        <v>0</v>
      </c>
      <c r="F15" s="1692">
        <v>1136.4690000000001</v>
      </c>
      <c r="G15" s="1693">
        <v>0</v>
      </c>
      <c r="H15" s="1694">
        <v>0</v>
      </c>
      <c r="I15" s="1695">
        <v>0</v>
      </c>
      <c r="J15" s="1692">
        <v>0</v>
      </c>
    </row>
    <row r="16" spans="1:10">
      <c r="A16" s="1687" t="s">
        <v>915</v>
      </c>
      <c r="B16" s="1688" t="s">
        <v>916</v>
      </c>
      <c r="C16" s="1693">
        <v>231.68861999999999</v>
      </c>
      <c r="D16" s="1694">
        <v>243.57153</v>
      </c>
      <c r="E16" s="1695">
        <v>10.394</v>
      </c>
      <c r="F16" s="1692">
        <v>485.65414999999996</v>
      </c>
      <c r="G16" s="1693">
        <v>353.73608000000002</v>
      </c>
      <c r="H16" s="1694">
        <v>350.07983999999999</v>
      </c>
      <c r="I16" s="1695">
        <v>37.354999999999997</v>
      </c>
      <c r="J16" s="1692">
        <v>741.17092000000002</v>
      </c>
    </row>
    <row r="17" spans="1:10">
      <c r="A17" s="1687" t="s">
        <v>917</v>
      </c>
      <c r="B17" s="1688" t="s">
        <v>918</v>
      </c>
      <c r="C17" s="1693">
        <v>-79.79207000000001</v>
      </c>
      <c r="D17" s="1694">
        <v>-431.26954000000001</v>
      </c>
      <c r="E17" s="1695">
        <v>-43.905000000000001</v>
      </c>
      <c r="F17" s="1692">
        <v>-554.96660999999995</v>
      </c>
      <c r="G17" s="1693">
        <v>-108.254</v>
      </c>
      <c r="H17" s="1694">
        <v>-1153.9606299999998</v>
      </c>
      <c r="I17" s="1695">
        <v>-59.771000000000001</v>
      </c>
      <c r="J17" s="1692">
        <v>-1321.9856299999999</v>
      </c>
    </row>
    <row r="18" spans="1:10">
      <c r="A18" s="1687" t="s">
        <v>919</v>
      </c>
      <c r="B18" s="1688" t="s">
        <v>920</v>
      </c>
      <c r="C18" s="1693">
        <v>0</v>
      </c>
      <c r="D18" s="1694">
        <v>-389.30829</v>
      </c>
      <c r="E18" s="1695">
        <v>0</v>
      </c>
      <c r="F18" s="1692">
        <v>-389.30829</v>
      </c>
      <c r="G18" s="1693">
        <v>0</v>
      </c>
      <c r="H18" s="1694">
        <v>-775.79322999999999</v>
      </c>
      <c r="I18" s="1695">
        <v>-17.074999999999999</v>
      </c>
      <c r="J18" s="1692">
        <v>-792.86822999999993</v>
      </c>
    </row>
    <row r="19" spans="1:10">
      <c r="A19" s="1687" t="s">
        <v>921</v>
      </c>
      <c r="B19" s="1688" t="s">
        <v>922</v>
      </c>
      <c r="C19" s="1693">
        <v>-79.79207000000001</v>
      </c>
      <c r="D19" s="1694">
        <v>-41.96125</v>
      </c>
      <c r="E19" s="1695">
        <v>-4.915</v>
      </c>
      <c r="F19" s="1692">
        <v>-126.66832000000001</v>
      </c>
      <c r="G19" s="1693">
        <v>-108.254</v>
      </c>
      <c r="H19" s="1694">
        <v>-32.436399999999999</v>
      </c>
      <c r="I19" s="1695">
        <v>-3.706</v>
      </c>
      <c r="J19" s="1692">
        <v>-144.3964</v>
      </c>
    </row>
    <row r="20" spans="1:10" ht="25.5">
      <c r="A20" s="1687" t="s">
        <v>923</v>
      </c>
      <c r="B20" s="1688" t="s">
        <v>924</v>
      </c>
      <c r="C20" s="1693">
        <v>0</v>
      </c>
      <c r="D20" s="1694">
        <v>0</v>
      </c>
      <c r="E20" s="1695">
        <v>0</v>
      </c>
      <c r="F20" s="1692">
        <v>0</v>
      </c>
      <c r="G20" s="1693">
        <v>0</v>
      </c>
      <c r="H20" s="1694">
        <v>0</v>
      </c>
      <c r="I20" s="1695">
        <v>0</v>
      </c>
      <c r="J20" s="1692">
        <v>0</v>
      </c>
    </row>
    <row r="21" spans="1:10">
      <c r="A21" s="1687" t="s">
        <v>925</v>
      </c>
      <c r="B21" s="1688" t="s">
        <v>926</v>
      </c>
      <c r="C21" s="1693">
        <v>0</v>
      </c>
      <c r="D21" s="1694">
        <v>0</v>
      </c>
      <c r="E21" s="1695">
        <v>0</v>
      </c>
      <c r="F21" s="1692">
        <v>0</v>
      </c>
      <c r="G21" s="1693">
        <v>0</v>
      </c>
      <c r="H21" s="1694">
        <v>0</v>
      </c>
      <c r="I21" s="1695">
        <v>0</v>
      </c>
      <c r="J21" s="1692">
        <v>0</v>
      </c>
    </row>
    <row r="22" spans="1:10" ht="26.25" customHeight="1">
      <c r="A22" s="1687" t="s">
        <v>927</v>
      </c>
      <c r="B22" s="1688" t="s">
        <v>928</v>
      </c>
      <c r="C22" s="1693">
        <v>0</v>
      </c>
      <c r="D22" s="1694">
        <v>0</v>
      </c>
      <c r="E22" s="1695">
        <v>0</v>
      </c>
      <c r="F22" s="1692">
        <v>0</v>
      </c>
      <c r="G22" s="1693">
        <v>0</v>
      </c>
      <c r="H22" s="1694">
        <v>0</v>
      </c>
      <c r="I22" s="1695">
        <v>0</v>
      </c>
      <c r="J22" s="1692">
        <v>0</v>
      </c>
    </row>
    <row r="23" spans="1:10" ht="26.25" customHeight="1">
      <c r="A23" s="1687" t="s">
        <v>929</v>
      </c>
      <c r="B23" s="1688" t="s">
        <v>930</v>
      </c>
      <c r="C23" s="1693">
        <v>0</v>
      </c>
      <c r="D23" s="1694">
        <v>0</v>
      </c>
      <c r="E23" s="1695">
        <v>0</v>
      </c>
      <c r="F23" s="1692">
        <v>0</v>
      </c>
      <c r="G23" s="1693">
        <v>0</v>
      </c>
      <c r="H23" s="1694">
        <v>0</v>
      </c>
      <c r="I23" s="1695">
        <v>0</v>
      </c>
      <c r="J23" s="1692">
        <v>0</v>
      </c>
    </row>
    <row r="24" spans="1:10" ht="26.25" customHeight="1">
      <c r="A24" s="1687" t="s">
        <v>931</v>
      </c>
      <c r="B24" s="1688" t="s">
        <v>932</v>
      </c>
      <c r="C24" s="1693">
        <v>0</v>
      </c>
      <c r="D24" s="1694">
        <v>0</v>
      </c>
      <c r="E24" s="1695">
        <v>0</v>
      </c>
      <c r="F24" s="1692">
        <v>0</v>
      </c>
      <c r="G24" s="1693">
        <v>0</v>
      </c>
      <c r="H24" s="1694">
        <v>0</v>
      </c>
      <c r="I24" s="1695">
        <v>0</v>
      </c>
      <c r="J24" s="1692">
        <v>0</v>
      </c>
    </row>
    <row r="25" spans="1:10" ht="25.5">
      <c r="A25" s="1687" t="s">
        <v>933</v>
      </c>
      <c r="B25" s="1688" t="s">
        <v>934</v>
      </c>
      <c r="C25" s="1693">
        <v>0</v>
      </c>
      <c r="D25" s="1694">
        <v>0</v>
      </c>
      <c r="E25" s="1695">
        <v>0</v>
      </c>
      <c r="F25" s="1692">
        <v>0</v>
      </c>
      <c r="G25" s="1693">
        <v>0</v>
      </c>
      <c r="H25" s="1694">
        <v>0</v>
      </c>
      <c r="I25" s="1695">
        <v>0</v>
      </c>
      <c r="J25" s="1692">
        <v>0</v>
      </c>
    </row>
    <row r="26" spans="1:10" ht="38.25">
      <c r="A26" s="1687" t="s">
        <v>935</v>
      </c>
      <c r="B26" s="1688" t="s">
        <v>936</v>
      </c>
      <c r="C26" s="1693">
        <v>0</v>
      </c>
      <c r="D26" s="1694">
        <v>0</v>
      </c>
      <c r="E26" s="1695">
        <v>0</v>
      </c>
      <c r="F26" s="1692">
        <v>0</v>
      </c>
      <c r="G26" s="1693">
        <v>0</v>
      </c>
      <c r="H26" s="1694">
        <v>0</v>
      </c>
      <c r="I26" s="1695">
        <v>0</v>
      </c>
      <c r="J26" s="1692">
        <v>0</v>
      </c>
    </row>
    <row r="27" spans="1:10" ht="38.25">
      <c r="A27" s="1687" t="s">
        <v>937</v>
      </c>
      <c r="B27" s="1688" t="s">
        <v>938</v>
      </c>
      <c r="C27" s="1693">
        <v>0</v>
      </c>
      <c r="D27" s="1694">
        <v>0</v>
      </c>
      <c r="E27" s="1695">
        <v>0</v>
      </c>
      <c r="F27" s="1692">
        <v>0</v>
      </c>
      <c r="G27" s="1693">
        <v>0</v>
      </c>
      <c r="H27" s="1694">
        <v>0</v>
      </c>
      <c r="I27" s="1695">
        <v>0</v>
      </c>
      <c r="J27" s="1692">
        <v>0</v>
      </c>
    </row>
    <row r="28" spans="1:10" ht="38.25">
      <c r="A28" s="1687" t="s">
        <v>939</v>
      </c>
      <c r="B28" s="1688" t="s">
        <v>940</v>
      </c>
      <c r="C28" s="1693">
        <v>0</v>
      </c>
      <c r="D28" s="1694">
        <v>0</v>
      </c>
      <c r="E28" s="1695">
        <v>-38.99</v>
      </c>
      <c r="F28" s="1692">
        <v>-38.99</v>
      </c>
      <c r="G28" s="1693">
        <v>0</v>
      </c>
      <c r="H28" s="1694">
        <v>0</v>
      </c>
      <c r="I28" s="1695">
        <v>-38.99</v>
      </c>
      <c r="J28" s="1692">
        <v>-38.99</v>
      </c>
    </row>
    <row r="29" spans="1:10" ht="25.5">
      <c r="A29" s="1687" t="s">
        <v>941</v>
      </c>
      <c r="B29" s="1688" t="s">
        <v>942</v>
      </c>
      <c r="C29" s="1693">
        <v>0</v>
      </c>
      <c r="D29" s="1694">
        <v>0</v>
      </c>
      <c r="E29" s="1695">
        <v>0</v>
      </c>
      <c r="F29" s="1692">
        <v>0</v>
      </c>
      <c r="G29" s="1693">
        <v>0</v>
      </c>
      <c r="H29" s="1694">
        <v>0</v>
      </c>
      <c r="I29" s="1695">
        <v>0</v>
      </c>
      <c r="J29" s="1692">
        <v>0</v>
      </c>
    </row>
    <row r="30" spans="1:10" ht="25.5">
      <c r="A30" s="1687" t="s">
        <v>943</v>
      </c>
      <c r="B30" s="1688" t="s">
        <v>944</v>
      </c>
      <c r="C30" s="1693">
        <v>0</v>
      </c>
      <c r="D30" s="1694">
        <v>0</v>
      </c>
      <c r="E30" s="1695">
        <v>0</v>
      </c>
      <c r="F30" s="1692">
        <v>0</v>
      </c>
      <c r="G30" s="1693">
        <v>0</v>
      </c>
      <c r="H30" s="1694">
        <v>0</v>
      </c>
      <c r="I30" s="1695">
        <v>0</v>
      </c>
      <c r="J30" s="1692">
        <v>0</v>
      </c>
    </row>
    <row r="31" spans="1:10">
      <c r="A31" s="1687" t="s">
        <v>945</v>
      </c>
      <c r="B31" s="1688" t="s">
        <v>946</v>
      </c>
      <c r="C31" s="1693">
        <v>0</v>
      </c>
      <c r="D31" s="1694">
        <v>0</v>
      </c>
      <c r="E31" s="1695">
        <v>0</v>
      </c>
      <c r="F31" s="1692">
        <v>0</v>
      </c>
      <c r="G31" s="1693">
        <v>0</v>
      </c>
      <c r="H31" s="1694">
        <v>0</v>
      </c>
      <c r="I31" s="1695">
        <v>0</v>
      </c>
      <c r="J31" s="1692">
        <v>0</v>
      </c>
    </row>
    <row r="32" spans="1:10" ht="30.75" customHeight="1">
      <c r="A32" s="1687" t="s">
        <v>947</v>
      </c>
      <c r="B32" s="1688" t="s">
        <v>948</v>
      </c>
      <c r="C32" s="1693">
        <v>0</v>
      </c>
      <c r="D32" s="1694">
        <v>0</v>
      </c>
      <c r="E32" s="1695">
        <v>0</v>
      </c>
      <c r="F32" s="1692">
        <v>0</v>
      </c>
      <c r="G32" s="1693">
        <v>0</v>
      </c>
      <c r="H32" s="1694">
        <v>-345.73099999999999</v>
      </c>
      <c r="I32" s="1695">
        <v>0</v>
      </c>
      <c r="J32" s="1692">
        <v>-345.73099999999999</v>
      </c>
    </row>
    <row r="33" spans="1:10">
      <c r="A33" s="1687" t="s">
        <v>949</v>
      </c>
      <c r="B33" s="1688" t="s">
        <v>950</v>
      </c>
      <c r="C33" s="1693">
        <v>0</v>
      </c>
      <c r="D33" s="1694">
        <v>0</v>
      </c>
      <c r="E33" s="1695">
        <v>0</v>
      </c>
      <c r="F33" s="1692">
        <v>0</v>
      </c>
      <c r="G33" s="1693">
        <v>0</v>
      </c>
      <c r="H33" s="1694">
        <v>0</v>
      </c>
      <c r="I33" s="1695">
        <v>0</v>
      </c>
      <c r="J33" s="1692">
        <v>0</v>
      </c>
    </row>
    <row r="34" spans="1:10" ht="28.5" customHeight="1">
      <c r="A34" s="1687" t="s">
        <v>951</v>
      </c>
      <c r="B34" s="1688" t="s">
        <v>952</v>
      </c>
      <c r="C34" s="1693">
        <v>0</v>
      </c>
      <c r="D34" s="1694">
        <v>0</v>
      </c>
      <c r="E34" s="1695">
        <v>0</v>
      </c>
      <c r="F34" s="1692">
        <v>0</v>
      </c>
      <c r="G34" s="1693">
        <v>0</v>
      </c>
      <c r="H34" s="1694">
        <v>0</v>
      </c>
      <c r="I34" s="1695">
        <v>0</v>
      </c>
      <c r="J34" s="1692">
        <v>0</v>
      </c>
    </row>
    <row r="35" spans="1:10" s="1673" customFormat="1">
      <c r="A35" s="1687" t="s">
        <v>953</v>
      </c>
      <c r="B35" s="1688" t="s">
        <v>954</v>
      </c>
      <c r="C35" s="1693">
        <v>0</v>
      </c>
      <c r="D35" s="1694">
        <v>0</v>
      </c>
      <c r="E35" s="1695">
        <v>0</v>
      </c>
      <c r="F35" s="1692">
        <v>0</v>
      </c>
      <c r="G35" s="1693">
        <v>0</v>
      </c>
      <c r="H35" s="1694">
        <v>0</v>
      </c>
      <c r="I35" s="1695">
        <v>0</v>
      </c>
      <c r="J35" s="1692">
        <v>0</v>
      </c>
    </row>
    <row r="36" spans="1:10" s="1673" customFormat="1" ht="25.5">
      <c r="A36" s="1687" t="s">
        <v>955</v>
      </c>
      <c r="B36" s="1688" t="s">
        <v>956</v>
      </c>
      <c r="C36" s="1693">
        <v>0</v>
      </c>
      <c r="D36" s="1694">
        <v>0</v>
      </c>
      <c r="E36" s="1695">
        <v>0</v>
      </c>
      <c r="F36" s="1692">
        <v>0</v>
      </c>
      <c r="G36" s="1693">
        <v>0</v>
      </c>
      <c r="H36" s="1694">
        <v>0</v>
      </c>
      <c r="I36" s="1695">
        <v>0</v>
      </c>
      <c r="J36" s="1692">
        <v>0</v>
      </c>
    </row>
    <row r="37" spans="1:10" s="1673" customFormat="1" ht="25.5">
      <c r="A37" s="1687" t="s">
        <v>957</v>
      </c>
      <c r="B37" s="1688" t="s">
        <v>958</v>
      </c>
      <c r="C37" s="1693">
        <v>0</v>
      </c>
      <c r="D37" s="1694">
        <v>0</v>
      </c>
      <c r="E37" s="1695">
        <v>0</v>
      </c>
      <c r="F37" s="1692">
        <v>0</v>
      </c>
      <c r="G37" s="1693">
        <v>0</v>
      </c>
      <c r="H37" s="1694">
        <v>0</v>
      </c>
      <c r="I37" s="1695">
        <v>0</v>
      </c>
      <c r="J37" s="1692">
        <v>0</v>
      </c>
    </row>
    <row r="38" spans="1:10" s="1673" customFormat="1">
      <c r="A38" s="1687" t="s">
        <v>959</v>
      </c>
      <c r="B38" s="1688" t="s">
        <v>960</v>
      </c>
      <c r="C38" s="1693">
        <v>0</v>
      </c>
      <c r="D38" s="1694">
        <v>0</v>
      </c>
      <c r="E38" s="1695">
        <v>0</v>
      </c>
      <c r="F38" s="1692">
        <v>0</v>
      </c>
      <c r="G38" s="1693">
        <v>0</v>
      </c>
      <c r="H38" s="1694">
        <v>0</v>
      </c>
      <c r="I38" s="1695">
        <v>0</v>
      </c>
      <c r="J38" s="1692">
        <v>0</v>
      </c>
    </row>
    <row r="39" spans="1:10" s="1673" customFormat="1" ht="25.5">
      <c r="A39" s="1687" t="s">
        <v>961</v>
      </c>
      <c r="B39" s="1688" t="s">
        <v>962</v>
      </c>
      <c r="C39" s="1693">
        <v>0</v>
      </c>
      <c r="D39" s="1694">
        <v>0</v>
      </c>
      <c r="E39" s="1695">
        <v>0</v>
      </c>
      <c r="F39" s="1692">
        <v>0</v>
      </c>
      <c r="G39" s="1693">
        <v>0</v>
      </c>
      <c r="H39" s="1694">
        <v>0</v>
      </c>
      <c r="I39" s="1695">
        <v>0</v>
      </c>
      <c r="J39" s="1692">
        <v>0</v>
      </c>
    </row>
    <row r="40" spans="1:10" s="1673" customFormat="1" ht="18" customHeight="1">
      <c r="A40" s="1687" t="s">
        <v>963</v>
      </c>
      <c r="B40" s="1688" t="s">
        <v>964</v>
      </c>
      <c r="C40" s="1693">
        <v>0</v>
      </c>
      <c r="D40" s="1694">
        <v>0</v>
      </c>
      <c r="E40" s="1695">
        <v>0</v>
      </c>
      <c r="F40" s="1692">
        <v>0</v>
      </c>
      <c r="G40" s="1693">
        <v>0</v>
      </c>
      <c r="H40" s="1694">
        <v>0</v>
      </c>
      <c r="I40" s="1695">
        <v>0</v>
      </c>
      <c r="J40" s="1692">
        <v>0</v>
      </c>
    </row>
    <row r="41" spans="1:10" s="1673" customFormat="1">
      <c r="A41" s="1687" t="s">
        <v>965</v>
      </c>
      <c r="B41" s="1688" t="s">
        <v>966</v>
      </c>
      <c r="C41" s="1693">
        <v>0</v>
      </c>
      <c r="D41" s="1694">
        <v>0</v>
      </c>
      <c r="E41" s="1695">
        <v>0</v>
      </c>
      <c r="F41" s="1692">
        <v>0</v>
      </c>
      <c r="G41" s="1693">
        <v>0</v>
      </c>
      <c r="H41" s="1694">
        <v>0</v>
      </c>
      <c r="I41" s="1695">
        <v>0</v>
      </c>
      <c r="J41" s="1692">
        <v>0</v>
      </c>
    </row>
    <row r="42" spans="1:10" s="1673" customFormat="1">
      <c r="A42" s="1687" t="s">
        <v>967</v>
      </c>
      <c r="B42" s="1688"/>
      <c r="C42" s="1693">
        <v>0</v>
      </c>
      <c r="D42" s="1694">
        <v>0</v>
      </c>
      <c r="E42" s="1695">
        <v>0</v>
      </c>
      <c r="F42" s="1692">
        <v>0</v>
      </c>
      <c r="G42" s="1693">
        <v>0</v>
      </c>
      <c r="H42" s="1694">
        <v>0</v>
      </c>
      <c r="I42" s="1695">
        <v>0</v>
      </c>
      <c r="J42" s="1692">
        <v>0</v>
      </c>
    </row>
    <row r="43" spans="1:10" s="1673" customFormat="1">
      <c r="A43" s="1687" t="s">
        <v>968</v>
      </c>
      <c r="B43" s="1688" t="s">
        <v>969</v>
      </c>
      <c r="C43" s="1693">
        <v>0</v>
      </c>
      <c r="D43" s="1694">
        <v>60</v>
      </c>
      <c r="E43" s="1695">
        <v>0</v>
      </c>
      <c r="F43" s="1692">
        <v>60</v>
      </c>
      <c r="G43" s="1693">
        <v>0</v>
      </c>
      <c r="H43" s="1694">
        <v>360.68923999999998</v>
      </c>
      <c r="I43" s="1695">
        <v>0</v>
      </c>
      <c r="J43" s="1692">
        <v>360.68923999999998</v>
      </c>
    </row>
    <row r="44" spans="1:10" s="1673" customFormat="1">
      <c r="A44" s="1687" t="s">
        <v>970</v>
      </c>
      <c r="B44" s="1688" t="s">
        <v>971</v>
      </c>
      <c r="C44" s="1693">
        <v>0</v>
      </c>
      <c r="D44" s="1694">
        <v>60</v>
      </c>
      <c r="E44" s="1695">
        <v>0</v>
      </c>
      <c r="F44" s="1692">
        <v>60</v>
      </c>
      <c r="G44" s="1693">
        <v>0</v>
      </c>
      <c r="H44" s="1694">
        <v>360.68923999999998</v>
      </c>
      <c r="I44" s="1695">
        <v>0</v>
      </c>
      <c r="J44" s="1692">
        <v>360.68923999999998</v>
      </c>
    </row>
    <row r="45" spans="1:10" s="1673" customFormat="1">
      <c r="A45" s="1687" t="s">
        <v>972</v>
      </c>
      <c r="B45" s="1688" t="s">
        <v>973</v>
      </c>
      <c r="C45" s="1693">
        <v>0</v>
      </c>
      <c r="D45" s="1694">
        <v>60</v>
      </c>
      <c r="E45" s="1695">
        <v>0</v>
      </c>
      <c r="F45" s="1692">
        <v>60</v>
      </c>
      <c r="G45" s="1693">
        <v>0</v>
      </c>
      <c r="H45" s="1694">
        <v>360.68923999999998</v>
      </c>
      <c r="I45" s="1695">
        <v>0</v>
      </c>
      <c r="J45" s="1692">
        <v>360.68923999999998</v>
      </c>
    </row>
    <row r="46" spans="1:10" s="1673" customFormat="1">
      <c r="A46" s="1687" t="s">
        <v>974</v>
      </c>
      <c r="B46" s="1688" t="s">
        <v>975</v>
      </c>
      <c r="C46" s="1693">
        <v>0</v>
      </c>
      <c r="D46" s="1694">
        <v>0</v>
      </c>
      <c r="E46" s="1695">
        <v>0</v>
      </c>
      <c r="F46" s="1692">
        <v>0</v>
      </c>
      <c r="G46" s="1693">
        <v>0</v>
      </c>
      <c r="H46" s="1694">
        <v>0</v>
      </c>
      <c r="I46" s="1695">
        <v>0</v>
      </c>
      <c r="J46" s="1692">
        <v>0</v>
      </c>
    </row>
    <row r="47" spans="1:10" s="1673" customFormat="1">
      <c r="A47" s="1687" t="s">
        <v>976</v>
      </c>
      <c r="B47" s="1688" t="s">
        <v>977</v>
      </c>
      <c r="C47" s="1693">
        <v>0</v>
      </c>
      <c r="D47" s="1694">
        <v>0</v>
      </c>
      <c r="E47" s="1695">
        <v>0</v>
      </c>
      <c r="F47" s="1692">
        <v>0</v>
      </c>
      <c r="G47" s="1693">
        <v>0</v>
      </c>
      <c r="H47" s="1694">
        <v>0</v>
      </c>
      <c r="I47" s="1695">
        <v>0</v>
      </c>
      <c r="J47" s="1692">
        <v>0</v>
      </c>
    </row>
    <row r="48" spans="1:10" s="1673" customFormat="1">
      <c r="A48" s="1687" t="s">
        <v>978</v>
      </c>
      <c r="B48" s="1688" t="s">
        <v>979</v>
      </c>
      <c r="C48" s="1693">
        <v>0</v>
      </c>
      <c r="D48" s="1694">
        <v>0</v>
      </c>
      <c r="E48" s="1695">
        <v>0</v>
      </c>
      <c r="F48" s="1692">
        <v>0</v>
      </c>
      <c r="G48" s="1693">
        <v>0</v>
      </c>
      <c r="H48" s="1694">
        <v>0</v>
      </c>
      <c r="I48" s="1695">
        <v>0</v>
      </c>
      <c r="J48" s="1692">
        <v>0</v>
      </c>
    </row>
    <row r="49" spans="1:10" s="1673" customFormat="1">
      <c r="A49" s="1687" t="s">
        <v>980</v>
      </c>
      <c r="B49" s="1688" t="s">
        <v>981</v>
      </c>
      <c r="C49" s="1693">
        <v>0</v>
      </c>
      <c r="D49" s="1694">
        <v>0</v>
      </c>
      <c r="E49" s="1695">
        <v>0</v>
      </c>
      <c r="F49" s="1692">
        <v>0</v>
      </c>
      <c r="G49" s="1693">
        <v>0</v>
      </c>
      <c r="H49" s="1694">
        <v>0</v>
      </c>
      <c r="I49" s="1695">
        <v>0</v>
      </c>
      <c r="J49" s="1692">
        <v>0</v>
      </c>
    </row>
    <row r="50" spans="1:10" s="1673" customFormat="1" ht="26.25" customHeight="1">
      <c r="A50" s="1687" t="s">
        <v>982</v>
      </c>
      <c r="B50" s="1688" t="s">
        <v>983</v>
      </c>
      <c r="C50" s="1693">
        <v>0</v>
      </c>
      <c r="D50" s="1694">
        <v>0</v>
      </c>
      <c r="E50" s="1695">
        <v>0</v>
      </c>
      <c r="F50" s="1692">
        <v>0</v>
      </c>
      <c r="G50" s="1693">
        <v>0</v>
      </c>
      <c r="H50" s="1694">
        <v>0</v>
      </c>
      <c r="I50" s="1695">
        <v>0</v>
      </c>
      <c r="J50" s="1692">
        <v>0</v>
      </c>
    </row>
    <row r="51" spans="1:10" s="1673" customFormat="1" ht="26.25" customHeight="1">
      <c r="A51" s="1687" t="s">
        <v>984</v>
      </c>
      <c r="B51" s="1688" t="s">
        <v>985</v>
      </c>
      <c r="C51" s="1693">
        <v>0</v>
      </c>
      <c r="D51" s="1694">
        <v>0</v>
      </c>
      <c r="E51" s="1695">
        <v>0</v>
      </c>
      <c r="F51" s="1692">
        <v>0</v>
      </c>
      <c r="G51" s="1693">
        <v>0</v>
      </c>
      <c r="H51" s="1694">
        <v>0</v>
      </c>
      <c r="I51" s="1695">
        <v>0</v>
      </c>
      <c r="J51" s="1692">
        <v>0</v>
      </c>
    </row>
    <row r="52" spans="1:10" s="1673" customFormat="1" ht="27" customHeight="1">
      <c r="A52" s="1687" t="s">
        <v>986</v>
      </c>
      <c r="B52" s="1688" t="s">
        <v>987</v>
      </c>
      <c r="C52" s="1693">
        <v>0</v>
      </c>
      <c r="D52" s="1694">
        <v>0</v>
      </c>
      <c r="E52" s="1695">
        <v>0</v>
      </c>
      <c r="F52" s="1692">
        <v>0</v>
      </c>
      <c r="G52" s="1693">
        <v>0</v>
      </c>
      <c r="H52" s="1694">
        <v>0</v>
      </c>
      <c r="I52" s="1695">
        <v>0</v>
      </c>
      <c r="J52" s="1692">
        <v>0</v>
      </c>
    </row>
    <row r="53" spans="1:10" s="1673" customFormat="1" ht="38.25">
      <c r="A53" s="1687" t="s">
        <v>988</v>
      </c>
      <c r="B53" s="1688" t="s">
        <v>989</v>
      </c>
      <c r="C53" s="1693">
        <v>0</v>
      </c>
      <c r="D53" s="1694">
        <v>0</v>
      </c>
      <c r="E53" s="1695">
        <v>0</v>
      </c>
      <c r="F53" s="1692">
        <v>0</v>
      </c>
      <c r="G53" s="1693">
        <v>0</v>
      </c>
      <c r="H53" s="1694">
        <v>0</v>
      </c>
      <c r="I53" s="1695">
        <v>0</v>
      </c>
      <c r="J53" s="1692">
        <v>0</v>
      </c>
    </row>
    <row r="54" spans="1:10" s="1673" customFormat="1" ht="38.25">
      <c r="A54" s="1687" t="s">
        <v>990</v>
      </c>
      <c r="B54" s="1688" t="s">
        <v>991</v>
      </c>
      <c r="C54" s="1693">
        <v>0</v>
      </c>
      <c r="D54" s="1694">
        <v>0</v>
      </c>
      <c r="E54" s="1695">
        <v>0</v>
      </c>
      <c r="F54" s="1692">
        <v>0</v>
      </c>
      <c r="G54" s="1693">
        <v>0</v>
      </c>
      <c r="H54" s="1694">
        <v>0</v>
      </c>
      <c r="I54" s="1695">
        <v>0</v>
      </c>
      <c r="J54" s="1692">
        <v>0</v>
      </c>
    </row>
    <row r="55" spans="1:10" s="1673" customFormat="1" ht="38.25">
      <c r="A55" s="1687" t="s">
        <v>992</v>
      </c>
      <c r="B55" s="1688" t="s">
        <v>993</v>
      </c>
      <c r="C55" s="1693">
        <v>0</v>
      </c>
      <c r="D55" s="1694">
        <v>0</v>
      </c>
      <c r="E55" s="1695">
        <v>0</v>
      </c>
      <c r="F55" s="1692">
        <v>0</v>
      </c>
      <c r="G55" s="1693">
        <v>0</v>
      </c>
      <c r="H55" s="1694">
        <v>0</v>
      </c>
      <c r="I55" s="1695">
        <v>0</v>
      </c>
      <c r="J55" s="1692">
        <v>0</v>
      </c>
    </row>
    <row r="56" spans="1:10" s="1673" customFormat="1" ht="23.25" customHeight="1">
      <c r="A56" s="1687" t="s">
        <v>994</v>
      </c>
      <c r="B56" s="1688" t="s">
        <v>995</v>
      </c>
      <c r="C56" s="1693">
        <v>0</v>
      </c>
      <c r="D56" s="1694">
        <v>0</v>
      </c>
      <c r="E56" s="1695">
        <v>0</v>
      </c>
      <c r="F56" s="1692">
        <v>0</v>
      </c>
      <c r="G56" s="1693">
        <v>0</v>
      </c>
      <c r="H56" s="1694">
        <v>0</v>
      </c>
      <c r="I56" s="1695">
        <v>0</v>
      </c>
      <c r="J56" s="1692">
        <v>0</v>
      </c>
    </row>
    <row r="57" spans="1:10" s="1673" customFormat="1">
      <c r="A57" s="1687" t="s">
        <v>996</v>
      </c>
      <c r="B57" s="1688" t="s">
        <v>946</v>
      </c>
      <c r="C57" s="1693">
        <v>0</v>
      </c>
      <c r="D57" s="1694">
        <v>0</v>
      </c>
      <c r="E57" s="1695">
        <v>0</v>
      </c>
      <c r="F57" s="1692">
        <v>0</v>
      </c>
      <c r="G57" s="1693">
        <v>0</v>
      </c>
      <c r="H57" s="1694">
        <v>0</v>
      </c>
      <c r="I57" s="1695">
        <v>0</v>
      </c>
      <c r="J57" s="1692">
        <v>0</v>
      </c>
    </row>
    <row r="58" spans="1:10" s="1673" customFormat="1">
      <c r="A58" s="1687" t="s">
        <v>997</v>
      </c>
      <c r="B58" s="1688" t="s">
        <v>998</v>
      </c>
      <c r="C58" s="1693">
        <v>0</v>
      </c>
      <c r="D58" s="1694">
        <v>0</v>
      </c>
      <c r="E58" s="1695">
        <v>0</v>
      </c>
      <c r="F58" s="1692">
        <v>0</v>
      </c>
      <c r="G58" s="1693">
        <v>0</v>
      </c>
      <c r="H58" s="1694">
        <v>0</v>
      </c>
      <c r="I58" s="1695">
        <v>0</v>
      </c>
      <c r="J58" s="1692">
        <v>0</v>
      </c>
    </row>
    <row r="59" spans="1:10" s="1673" customFormat="1" ht="30.75" customHeight="1">
      <c r="A59" s="1687" t="s">
        <v>999</v>
      </c>
      <c r="B59" s="1688" t="s">
        <v>1000</v>
      </c>
      <c r="C59" s="1693">
        <v>0</v>
      </c>
      <c r="D59" s="1694">
        <v>0</v>
      </c>
      <c r="E59" s="1695">
        <v>0</v>
      </c>
      <c r="F59" s="1692">
        <v>0</v>
      </c>
      <c r="G59" s="1693">
        <v>0</v>
      </c>
      <c r="H59" s="1694">
        <v>0</v>
      </c>
      <c r="I59" s="1695">
        <v>0</v>
      </c>
      <c r="J59" s="1692">
        <v>0</v>
      </c>
    </row>
    <row r="60" spans="1:10" s="1673" customFormat="1">
      <c r="A60" s="1687" t="s">
        <v>1001</v>
      </c>
      <c r="B60" s="1688" t="s">
        <v>1002</v>
      </c>
      <c r="C60" s="1693">
        <v>0</v>
      </c>
      <c r="D60" s="1694">
        <v>0</v>
      </c>
      <c r="E60" s="1695">
        <v>0</v>
      </c>
      <c r="F60" s="1692">
        <v>0</v>
      </c>
      <c r="G60" s="1693">
        <v>0</v>
      </c>
      <c r="H60" s="1694">
        <v>0</v>
      </c>
      <c r="I60" s="1695">
        <v>0</v>
      </c>
      <c r="J60" s="1692">
        <v>0</v>
      </c>
    </row>
    <row r="61" spans="1:10" s="1673" customFormat="1" ht="25.5">
      <c r="A61" s="1687" t="s">
        <v>1003</v>
      </c>
      <c r="B61" s="1688" t="s">
        <v>1004</v>
      </c>
      <c r="C61" s="1693">
        <v>0</v>
      </c>
      <c r="D61" s="1694">
        <v>0</v>
      </c>
      <c r="E61" s="1695">
        <v>0</v>
      </c>
      <c r="F61" s="1692">
        <v>0</v>
      </c>
      <c r="G61" s="1693">
        <v>0</v>
      </c>
      <c r="H61" s="1694">
        <v>0</v>
      </c>
      <c r="I61" s="1695">
        <v>0</v>
      </c>
      <c r="J61" s="1692">
        <v>0</v>
      </c>
    </row>
    <row r="62" spans="1:10" s="1673" customFormat="1" ht="25.5">
      <c r="A62" s="1687" t="s">
        <v>1005</v>
      </c>
      <c r="B62" s="1688" t="s">
        <v>1006</v>
      </c>
      <c r="C62" s="1693">
        <v>0</v>
      </c>
      <c r="D62" s="1694">
        <v>0</v>
      </c>
      <c r="E62" s="1695">
        <v>0</v>
      </c>
      <c r="F62" s="1692">
        <v>0</v>
      </c>
      <c r="G62" s="1693">
        <v>0</v>
      </c>
      <c r="H62" s="1694">
        <v>0</v>
      </c>
      <c r="I62" s="1695">
        <v>0</v>
      </c>
      <c r="J62" s="1692">
        <v>0</v>
      </c>
    </row>
    <row r="63" spans="1:10" s="1673" customFormat="1">
      <c r="A63" s="1687" t="s">
        <v>1007</v>
      </c>
      <c r="B63" s="1688" t="s">
        <v>960</v>
      </c>
      <c r="C63" s="1693">
        <v>0</v>
      </c>
      <c r="D63" s="1694">
        <v>0</v>
      </c>
      <c r="E63" s="1695">
        <v>0</v>
      </c>
      <c r="F63" s="1692">
        <v>0</v>
      </c>
      <c r="G63" s="1693">
        <v>0</v>
      </c>
      <c r="H63" s="1694">
        <v>0</v>
      </c>
      <c r="I63" s="1695">
        <v>0</v>
      </c>
      <c r="J63" s="1692">
        <v>0</v>
      </c>
    </row>
    <row r="64" spans="1:10" s="1673" customFormat="1" ht="25.5">
      <c r="A64" s="1687" t="s">
        <v>1008</v>
      </c>
      <c r="B64" s="1688" t="s">
        <v>1009</v>
      </c>
      <c r="C64" s="1693">
        <v>0</v>
      </c>
      <c r="D64" s="1694">
        <v>0</v>
      </c>
      <c r="E64" s="1695">
        <v>0</v>
      </c>
      <c r="F64" s="1692">
        <v>0</v>
      </c>
      <c r="G64" s="1693">
        <v>0</v>
      </c>
      <c r="H64" s="1694">
        <v>0</v>
      </c>
      <c r="I64" s="1695">
        <v>0</v>
      </c>
      <c r="J64" s="1692">
        <v>0</v>
      </c>
    </row>
    <row r="65" spans="1:10" s="1673" customFormat="1">
      <c r="A65" s="1687" t="s">
        <v>1010</v>
      </c>
      <c r="B65" s="1688" t="s">
        <v>964</v>
      </c>
      <c r="C65" s="1693">
        <v>0</v>
      </c>
      <c r="D65" s="1694">
        <v>0</v>
      </c>
      <c r="E65" s="1695">
        <v>0</v>
      </c>
      <c r="F65" s="1692">
        <v>0</v>
      </c>
      <c r="G65" s="1693">
        <v>0</v>
      </c>
      <c r="H65" s="1694">
        <v>0</v>
      </c>
      <c r="I65" s="1695">
        <v>0</v>
      </c>
      <c r="J65" s="1692">
        <v>0</v>
      </c>
    </row>
    <row r="66" spans="1:10" s="1673" customFormat="1">
      <c r="A66" s="1687" t="s">
        <v>1011</v>
      </c>
      <c r="B66" s="1688" t="s">
        <v>1012</v>
      </c>
      <c r="C66" s="1693">
        <v>0</v>
      </c>
      <c r="D66" s="1694">
        <v>0</v>
      </c>
      <c r="E66" s="1695">
        <v>0</v>
      </c>
      <c r="F66" s="1692">
        <v>0</v>
      </c>
      <c r="G66" s="1693">
        <v>0</v>
      </c>
      <c r="H66" s="1694">
        <v>0</v>
      </c>
      <c r="I66" s="1695">
        <v>0</v>
      </c>
      <c r="J66" s="1692">
        <v>0</v>
      </c>
    </row>
    <row r="67" spans="1:10" s="1673" customFormat="1">
      <c r="A67" s="1687" t="s">
        <v>1013</v>
      </c>
      <c r="B67" s="1688" t="s">
        <v>1014</v>
      </c>
      <c r="C67" s="1693">
        <v>3738.7276000000002</v>
      </c>
      <c r="D67" s="1694">
        <v>1404.1369999999999</v>
      </c>
      <c r="E67" s="1695">
        <v>430.46499999999997</v>
      </c>
      <c r="F67" s="1692">
        <v>5573.3296</v>
      </c>
      <c r="G67" s="1693">
        <v>3713.4036000000001</v>
      </c>
      <c r="H67" s="1694">
        <v>1828.259</v>
      </c>
      <c r="I67" s="1695">
        <v>517.16300000000001</v>
      </c>
      <c r="J67" s="1692">
        <v>6058.8255999999992</v>
      </c>
    </row>
    <row r="68" spans="1:10" s="1673" customFormat="1">
      <c r="A68" s="1687" t="s">
        <v>1015</v>
      </c>
      <c r="B68" s="1688" t="s">
        <v>1016</v>
      </c>
      <c r="C68" s="1693">
        <v>3738.7276000000002</v>
      </c>
      <c r="D68" s="1694">
        <v>1404.1369999999999</v>
      </c>
      <c r="E68" s="1695">
        <v>430.46499999999997</v>
      </c>
      <c r="F68" s="1692">
        <v>5573.3296</v>
      </c>
      <c r="G68" s="1693">
        <v>3713.4036000000001</v>
      </c>
      <c r="H68" s="1694">
        <v>1828.259</v>
      </c>
      <c r="I68" s="1695">
        <v>517.16300000000001</v>
      </c>
      <c r="J68" s="1692">
        <v>6058.8255999999992</v>
      </c>
    </row>
    <row r="69" spans="1:10" s="1673" customFormat="1">
      <c r="A69" s="1687" t="s">
        <v>1017</v>
      </c>
      <c r="B69" s="1688" t="s">
        <v>1018</v>
      </c>
      <c r="C69" s="1693">
        <v>90.97760000000001</v>
      </c>
      <c r="D69" s="1694">
        <v>24</v>
      </c>
      <c r="E69" s="1695">
        <v>307.47500000000002</v>
      </c>
      <c r="F69" s="1692">
        <v>422.45259999999996</v>
      </c>
      <c r="G69" s="1693">
        <v>90.97760000000001</v>
      </c>
      <c r="H69" s="1694">
        <v>331.428</v>
      </c>
      <c r="I69" s="1695">
        <v>307.428</v>
      </c>
      <c r="J69" s="1692">
        <v>729.83359999999993</v>
      </c>
    </row>
    <row r="70" spans="1:10" s="1673" customFormat="1">
      <c r="A70" s="1687" t="s">
        <v>1019</v>
      </c>
      <c r="B70" s="1688" t="s">
        <v>1020</v>
      </c>
      <c r="C70" s="1693">
        <v>3628.2049999999999</v>
      </c>
      <c r="D70" s="1694">
        <v>1380.1369999999999</v>
      </c>
      <c r="E70" s="1695">
        <v>122.99</v>
      </c>
      <c r="F70" s="1692">
        <v>5131.3320000000003</v>
      </c>
      <c r="G70" s="1693">
        <v>3602.8809999999999</v>
      </c>
      <c r="H70" s="1694">
        <v>1496.8309999999999</v>
      </c>
      <c r="I70" s="1695">
        <v>209.73500000000001</v>
      </c>
      <c r="J70" s="1692">
        <v>5309.4470000000001</v>
      </c>
    </row>
    <row r="71" spans="1:10">
      <c r="A71" s="1687" t="s">
        <v>1021</v>
      </c>
      <c r="B71" s="1688" t="s">
        <v>1022</v>
      </c>
      <c r="C71" s="1693">
        <v>19.545000000000002</v>
      </c>
      <c r="D71" s="1694">
        <v>0</v>
      </c>
      <c r="E71" s="1695">
        <v>0</v>
      </c>
      <c r="F71" s="1692">
        <v>19.545000000000002</v>
      </c>
      <c r="G71" s="1693">
        <v>19.545000000000002</v>
      </c>
      <c r="H71" s="1694">
        <v>0</v>
      </c>
      <c r="I71" s="1695">
        <v>0</v>
      </c>
      <c r="J71" s="1692">
        <v>19.545000000000002</v>
      </c>
    </row>
    <row r="72" spans="1:10">
      <c r="A72" s="1687" t="s">
        <v>1023</v>
      </c>
      <c r="B72" s="1688" t="s">
        <v>1024</v>
      </c>
      <c r="C72" s="1693">
        <v>0</v>
      </c>
      <c r="D72" s="1694">
        <v>0</v>
      </c>
      <c r="E72" s="1695">
        <v>0</v>
      </c>
      <c r="F72" s="1692">
        <v>0</v>
      </c>
      <c r="G72" s="1693">
        <v>0</v>
      </c>
      <c r="H72" s="1694">
        <v>0</v>
      </c>
      <c r="I72" s="1695">
        <v>0</v>
      </c>
      <c r="J72" s="1692">
        <v>0</v>
      </c>
    </row>
    <row r="73" spans="1:10">
      <c r="A73" s="1687" t="s">
        <v>1025</v>
      </c>
      <c r="B73" s="1688" t="s">
        <v>1026</v>
      </c>
      <c r="C73" s="1693">
        <v>0</v>
      </c>
      <c r="D73" s="1694">
        <v>0</v>
      </c>
      <c r="E73" s="1695">
        <v>0</v>
      </c>
      <c r="F73" s="1692">
        <v>0</v>
      </c>
      <c r="G73" s="1693">
        <v>0</v>
      </c>
      <c r="H73" s="1694">
        <v>0</v>
      </c>
      <c r="I73" s="1695">
        <v>0</v>
      </c>
      <c r="J73" s="1692">
        <v>0</v>
      </c>
    </row>
    <row r="74" spans="1:10">
      <c r="A74" s="1687" t="s">
        <v>1027</v>
      </c>
      <c r="B74" s="1688" t="s">
        <v>1028</v>
      </c>
      <c r="C74" s="1693">
        <v>0</v>
      </c>
      <c r="D74" s="1694">
        <v>0</v>
      </c>
      <c r="E74" s="1695">
        <v>0</v>
      </c>
      <c r="F74" s="1692">
        <v>0</v>
      </c>
      <c r="G74" s="1693">
        <v>0</v>
      </c>
      <c r="H74" s="1694">
        <v>0</v>
      </c>
      <c r="I74" s="1695">
        <v>0</v>
      </c>
      <c r="J74" s="1692">
        <v>0</v>
      </c>
    </row>
    <row r="75" spans="1:10" ht="29.25" customHeight="1">
      <c r="A75" s="1687" t="s">
        <v>1029</v>
      </c>
      <c r="B75" s="1688" t="s">
        <v>1030</v>
      </c>
      <c r="C75" s="1693">
        <v>0</v>
      </c>
      <c r="D75" s="1694">
        <v>0</v>
      </c>
      <c r="E75" s="1695">
        <v>0</v>
      </c>
      <c r="F75" s="1692">
        <v>0</v>
      </c>
      <c r="G75" s="1693">
        <v>0</v>
      </c>
      <c r="H75" s="1694">
        <v>0</v>
      </c>
      <c r="I75" s="1695">
        <v>0</v>
      </c>
      <c r="J75" s="1692">
        <v>0</v>
      </c>
    </row>
    <row r="76" spans="1:10">
      <c r="A76" s="1687" t="s">
        <v>1031</v>
      </c>
      <c r="B76" s="1688" t="s">
        <v>1032</v>
      </c>
      <c r="C76" s="1693">
        <v>0</v>
      </c>
      <c r="D76" s="1694">
        <v>0</v>
      </c>
      <c r="E76" s="1695">
        <v>0</v>
      </c>
      <c r="F76" s="1692">
        <v>0</v>
      </c>
      <c r="G76" s="1693">
        <v>0</v>
      </c>
      <c r="H76" s="1694">
        <v>0</v>
      </c>
      <c r="I76" s="1695">
        <v>0</v>
      </c>
      <c r="J76" s="1692">
        <v>0</v>
      </c>
    </row>
    <row r="77" spans="1:10" ht="25.5">
      <c r="A77" s="1687" t="s">
        <v>1033</v>
      </c>
      <c r="B77" s="1688" t="s">
        <v>1034</v>
      </c>
      <c r="C77" s="1693">
        <v>0</v>
      </c>
      <c r="D77" s="1694">
        <v>0</v>
      </c>
      <c r="E77" s="1695">
        <v>0</v>
      </c>
      <c r="F77" s="1692">
        <v>0</v>
      </c>
      <c r="G77" s="1693">
        <v>0</v>
      </c>
      <c r="H77" s="1694">
        <v>0</v>
      </c>
      <c r="I77" s="1695">
        <v>0</v>
      </c>
      <c r="J77" s="1692">
        <v>0</v>
      </c>
    </row>
    <row r="78" spans="1:10" ht="38.25">
      <c r="A78" s="1687" t="s">
        <v>1035</v>
      </c>
      <c r="B78" s="1688" t="s">
        <v>1036</v>
      </c>
      <c r="C78" s="1693">
        <v>0</v>
      </c>
      <c r="D78" s="1694">
        <v>0</v>
      </c>
      <c r="E78" s="1695">
        <v>0</v>
      </c>
      <c r="F78" s="1692">
        <v>0</v>
      </c>
      <c r="G78" s="1693">
        <v>0</v>
      </c>
      <c r="H78" s="1694">
        <v>0</v>
      </c>
      <c r="I78" s="1695">
        <v>0</v>
      </c>
      <c r="J78" s="1692">
        <v>0</v>
      </c>
    </row>
    <row r="79" spans="1:10" ht="25.5">
      <c r="A79" s="1687" t="s">
        <v>1037</v>
      </c>
      <c r="B79" s="1688" t="s">
        <v>1038</v>
      </c>
      <c r="C79" s="1693">
        <v>0</v>
      </c>
      <c r="D79" s="1694">
        <v>0</v>
      </c>
      <c r="E79" s="1695">
        <v>0</v>
      </c>
      <c r="F79" s="1692">
        <v>0</v>
      </c>
      <c r="G79" s="1693">
        <v>0</v>
      </c>
      <c r="H79" s="1694">
        <v>0</v>
      </c>
      <c r="I79" s="1695">
        <v>0</v>
      </c>
      <c r="J79" s="1692">
        <v>0</v>
      </c>
    </row>
    <row r="80" spans="1:10" ht="25.5">
      <c r="A80" s="1687" t="s">
        <v>1039</v>
      </c>
      <c r="B80" s="1688" t="s">
        <v>1040</v>
      </c>
      <c r="C80" s="1693">
        <v>0</v>
      </c>
      <c r="D80" s="1694">
        <v>0</v>
      </c>
      <c r="E80" s="1695">
        <v>0</v>
      </c>
      <c r="F80" s="1692">
        <v>0</v>
      </c>
      <c r="G80" s="1693">
        <v>0</v>
      </c>
      <c r="H80" s="1694">
        <v>0</v>
      </c>
      <c r="I80" s="1695">
        <v>0</v>
      </c>
      <c r="J80" s="1692">
        <v>0</v>
      </c>
    </row>
    <row r="81" spans="1:10">
      <c r="A81" s="1687" t="s">
        <v>1041</v>
      </c>
      <c r="B81" s="1688" t="s">
        <v>1042</v>
      </c>
      <c r="C81" s="1693">
        <v>0</v>
      </c>
      <c r="D81" s="1694">
        <v>0</v>
      </c>
      <c r="E81" s="1695">
        <v>0</v>
      </c>
      <c r="F81" s="1692">
        <v>0</v>
      </c>
      <c r="G81" s="1693">
        <v>0</v>
      </c>
      <c r="H81" s="1694">
        <v>0</v>
      </c>
      <c r="I81" s="1695">
        <v>0</v>
      </c>
      <c r="J81" s="1692">
        <v>0</v>
      </c>
    </row>
    <row r="82" spans="1:10" ht="34.5" customHeight="1">
      <c r="A82" s="1687" t="s">
        <v>1043</v>
      </c>
      <c r="B82" s="1688" t="s">
        <v>1044</v>
      </c>
      <c r="C82" s="1693">
        <v>0</v>
      </c>
      <c r="D82" s="1694">
        <v>0</v>
      </c>
      <c r="E82" s="1695">
        <v>0</v>
      </c>
      <c r="F82" s="1692">
        <v>0</v>
      </c>
      <c r="G82" s="1693">
        <v>0</v>
      </c>
      <c r="H82" s="1694">
        <v>0</v>
      </c>
      <c r="I82" s="1695">
        <v>0</v>
      </c>
      <c r="J82" s="1692">
        <v>0</v>
      </c>
    </row>
    <row r="83" spans="1:10">
      <c r="A83" s="1687" t="s">
        <v>1045</v>
      </c>
      <c r="B83" s="1688" t="s">
        <v>954</v>
      </c>
      <c r="C83" s="1693">
        <v>0</v>
      </c>
      <c r="D83" s="1694">
        <v>0</v>
      </c>
      <c r="E83" s="1695">
        <v>0</v>
      </c>
      <c r="F83" s="1692">
        <v>0</v>
      </c>
      <c r="G83" s="1693">
        <v>0</v>
      </c>
      <c r="H83" s="1694">
        <v>0</v>
      </c>
      <c r="I83" s="1695">
        <v>0</v>
      </c>
      <c r="J83" s="1692">
        <v>0</v>
      </c>
    </row>
    <row r="84" spans="1:10" ht="25.5">
      <c r="A84" s="1687" t="s">
        <v>1046</v>
      </c>
      <c r="B84" s="1688" t="s">
        <v>956</v>
      </c>
      <c r="C84" s="1693">
        <v>0</v>
      </c>
      <c r="D84" s="1694">
        <v>0</v>
      </c>
      <c r="E84" s="1695">
        <v>0</v>
      </c>
      <c r="F84" s="1692">
        <v>0</v>
      </c>
      <c r="G84" s="1693">
        <v>0</v>
      </c>
      <c r="H84" s="1694">
        <v>0</v>
      </c>
      <c r="I84" s="1695">
        <v>0</v>
      </c>
      <c r="J84" s="1692">
        <v>0</v>
      </c>
    </row>
    <row r="85" spans="1:10" s="1673" customFormat="1" ht="25.5">
      <c r="A85" s="1687" t="s">
        <v>1047</v>
      </c>
      <c r="B85" s="1688" t="s">
        <v>1006</v>
      </c>
      <c r="C85" s="1693">
        <v>0</v>
      </c>
      <c r="D85" s="1694">
        <v>0</v>
      </c>
      <c r="E85" s="1695">
        <v>0</v>
      </c>
      <c r="F85" s="1692">
        <v>0</v>
      </c>
      <c r="G85" s="1693">
        <v>0</v>
      </c>
      <c r="H85" s="1694">
        <v>0</v>
      </c>
      <c r="I85" s="1695">
        <v>0</v>
      </c>
      <c r="J85" s="1692">
        <v>0</v>
      </c>
    </row>
    <row r="86" spans="1:10">
      <c r="A86" s="1687" t="s">
        <v>1048</v>
      </c>
      <c r="B86" s="1688" t="s">
        <v>960</v>
      </c>
      <c r="C86" s="1693">
        <v>0</v>
      </c>
      <c r="D86" s="1694">
        <v>0</v>
      </c>
      <c r="E86" s="1695">
        <v>0</v>
      </c>
      <c r="F86" s="1692">
        <v>0</v>
      </c>
      <c r="G86" s="1693">
        <v>0</v>
      </c>
      <c r="H86" s="1694">
        <v>0</v>
      </c>
      <c r="I86" s="1695">
        <v>0</v>
      </c>
      <c r="J86" s="1692">
        <v>0</v>
      </c>
    </row>
    <row r="87" spans="1:10" ht="25.5">
      <c r="A87" s="1687" t="s">
        <v>1049</v>
      </c>
      <c r="B87" s="1688" t="s">
        <v>1050</v>
      </c>
      <c r="C87" s="1693">
        <v>0</v>
      </c>
      <c r="D87" s="1694">
        <v>0</v>
      </c>
      <c r="E87" s="1695">
        <v>0</v>
      </c>
      <c r="F87" s="1692">
        <v>0</v>
      </c>
      <c r="G87" s="1693">
        <v>0</v>
      </c>
      <c r="H87" s="1694">
        <v>0</v>
      </c>
      <c r="I87" s="1695">
        <v>0</v>
      </c>
      <c r="J87" s="1692">
        <v>0</v>
      </c>
    </row>
    <row r="88" spans="1:10">
      <c r="A88" s="1687" t="s">
        <v>1051</v>
      </c>
      <c r="B88" s="1688" t="s">
        <v>964</v>
      </c>
      <c r="C88" s="1693">
        <v>0</v>
      </c>
      <c r="D88" s="1694">
        <v>0</v>
      </c>
      <c r="E88" s="1695">
        <v>0</v>
      </c>
      <c r="F88" s="1692">
        <v>0</v>
      </c>
      <c r="G88" s="1693">
        <v>0</v>
      </c>
      <c r="H88" s="1694">
        <v>0</v>
      </c>
      <c r="I88" s="1695">
        <v>0</v>
      </c>
      <c r="J88" s="1692">
        <v>0</v>
      </c>
    </row>
    <row r="89" spans="1:10" ht="15" thickBot="1">
      <c r="A89" s="1696" t="s">
        <v>1052</v>
      </c>
      <c r="B89" s="1697" t="s">
        <v>1053</v>
      </c>
      <c r="C89" s="1698">
        <v>0</v>
      </c>
      <c r="D89" s="1699">
        <v>0</v>
      </c>
      <c r="E89" s="1700">
        <v>0</v>
      </c>
      <c r="F89" s="1701">
        <v>0</v>
      </c>
      <c r="G89" s="1698">
        <v>0</v>
      </c>
      <c r="H89" s="1699">
        <v>0</v>
      </c>
      <c r="I89" s="1700">
        <v>0</v>
      </c>
      <c r="J89" s="1701">
        <v>0</v>
      </c>
    </row>
  </sheetData>
  <mergeCells count="7">
    <mergeCell ref="I1:J1"/>
    <mergeCell ref="A2:J2"/>
    <mergeCell ref="H3:J3"/>
    <mergeCell ref="A4:A5"/>
    <mergeCell ref="B4:B5"/>
    <mergeCell ref="C4:F4"/>
    <mergeCell ref="G4:J4"/>
  </mergeCells>
  <pageMargins left="0.70866141732283472" right="0.70866141732283472" top="0.74803149606299213" bottom="0.74803149606299213" header="0.31496062992125984" footer="0.31496062992125984"/>
  <pageSetup paperSize="9" scale="57" fitToHeight="2"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27"/>
  <sheetViews>
    <sheetView workbookViewId="0"/>
  </sheetViews>
  <sheetFormatPr defaultRowHeight="12.75"/>
  <cols>
    <col min="1" max="1" width="6" style="1703" customWidth="1"/>
    <col min="2" max="2" width="8.85546875" style="1703"/>
    <col min="3" max="3" width="57.85546875" style="1703" customWidth="1"/>
    <col min="4" max="4" width="10.5703125" style="1703" customWidth="1"/>
    <col min="5" max="5" width="9.42578125" style="1703" customWidth="1"/>
    <col min="6" max="6" width="12.140625" style="1703" customWidth="1"/>
    <col min="7" max="7" width="10" style="1703" customWidth="1"/>
    <col min="8" max="8" width="12.7109375" style="1703" bestFit="1" customWidth="1"/>
    <col min="9" max="10" width="11.28515625" style="1703" bestFit="1" customWidth="1"/>
    <col min="11" max="11" width="12.7109375" style="1703" bestFit="1" customWidth="1"/>
    <col min="12" max="12" width="11.5703125" style="1703" bestFit="1" customWidth="1"/>
    <col min="13" max="13" width="15.5703125" style="1703" bestFit="1" customWidth="1"/>
    <col min="14" max="15" width="10.5703125" style="1703" bestFit="1" customWidth="1"/>
    <col min="16" max="245" width="8.85546875" style="1703"/>
    <col min="246" max="246" width="57.85546875" style="1703" customWidth="1"/>
    <col min="247" max="247" width="8.42578125" style="1703" bestFit="1" customWidth="1"/>
    <col min="248" max="248" width="8.42578125" style="1703" customWidth="1"/>
    <col min="249" max="249" width="7.7109375" style="1703" customWidth="1"/>
    <col min="250" max="250" width="8.140625" style="1703" customWidth="1"/>
    <col min="251" max="251" width="9.85546875" style="1703" customWidth="1"/>
    <col min="252" max="252" width="9" style="1703" customWidth="1"/>
    <col min="253" max="253" width="8.5703125" style="1703" customWidth="1"/>
    <col min="254" max="254" width="9.7109375" style="1703" customWidth="1"/>
    <col min="255" max="501" width="8.85546875" style="1703"/>
    <col min="502" max="502" width="57.85546875" style="1703" customWidth="1"/>
    <col min="503" max="503" width="8.42578125" style="1703" bestFit="1" customWidth="1"/>
    <col min="504" max="504" width="8.42578125" style="1703" customWidth="1"/>
    <col min="505" max="505" width="7.7109375" style="1703" customWidth="1"/>
    <col min="506" max="506" width="8.140625" style="1703" customWidth="1"/>
    <col min="507" max="507" width="9.85546875" style="1703" customWidth="1"/>
    <col min="508" max="508" width="9" style="1703" customWidth="1"/>
    <col min="509" max="509" width="8.5703125" style="1703" customWidth="1"/>
    <col min="510" max="510" width="9.7109375" style="1703" customWidth="1"/>
    <col min="511" max="757" width="8.85546875" style="1703"/>
    <col min="758" max="758" width="57.85546875" style="1703" customWidth="1"/>
    <col min="759" max="759" width="8.42578125" style="1703" bestFit="1" customWidth="1"/>
    <col min="760" max="760" width="8.42578125" style="1703" customWidth="1"/>
    <col min="761" max="761" width="7.7109375" style="1703" customWidth="1"/>
    <col min="762" max="762" width="8.140625" style="1703" customWidth="1"/>
    <col min="763" max="763" width="9.85546875" style="1703" customWidth="1"/>
    <col min="764" max="764" width="9" style="1703" customWidth="1"/>
    <col min="765" max="765" width="8.5703125" style="1703" customWidth="1"/>
    <col min="766" max="766" width="9.7109375" style="1703" customWidth="1"/>
    <col min="767" max="1013" width="8.85546875" style="1703"/>
    <col min="1014" max="1014" width="57.85546875" style="1703" customWidth="1"/>
    <col min="1015" max="1015" width="8.42578125" style="1703" bestFit="1" customWidth="1"/>
    <col min="1016" max="1016" width="8.42578125" style="1703" customWidth="1"/>
    <col min="1017" max="1017" width="7.7109375" style="1703" customWidth="1"/>
    <col min="1018" max="1018" width="8.140625" style="1703" customWidth="1"/>
    <col min="1019" max="1019" width="9.85546875" style="1703" customWidth="1"/>
    <col min="1020" max="1020" width="9" style="1703" customWidth="1"/>
    <col min="1021" max="1021" width="8.5703125" style="1703" customWidth="1"/>
    <col min="1022" max="1022" width="9.7109375" style="1703" customWidth="1"/>
    <col min="1023" max="1269" width="8.85546875" style="1703"/>
    <col min="1270" max="1270" width="57.85546875" style="1703" customWidth="1"/>
    <col min="1271" max="1271" width="8.42578125" style="1703" bestFit="1" customWidth="1"/>
    <col min="1272" max="1272" width="8.42578125" style="1703" customWidth="1"/>
    <col min="1273" max="1273" width="7.7109375" style="1703" customWidth="1"/>
    <col min="1274" max="1274" width="8.140625" style="1703" customWidth="1"/>
    <col min="1275" max="1275" width="9.85546875" style="1703" customWidth="1"/>
    <col min="1276" max="1276" width="9" style="1703" customWidth="1"/>
    <col min="1277" max="1277" width="8.5703125" style="1703" customWidth="1"/>
    <col min="1278" max="1278" width="9.7109375" style="1703" customWidth="1"/>
    <col min="1279" max="1525" width="8.85546875" style="1703"/>
    <col min="1526" max="1526" width="57.85546875" style="1703" customWidth="1"/>
    <col min="1527" max="1527" width="8.42578125" style="1703" bestFit="1" customWidth="1"/>
    <col min="1528" max="1528" width="8.42578125" style="1703" customWidth="1"/>
    <col min="1529" max="1529" width="7.7109375" style="1703" customWidth="1"/>
    <col min="1530" max="1530" width="8.140625" style="1703" customWidth="1"/>
    <col min="1531" max="1531" width="9.85546875" style="1703" customWidth="1"/>
    <col min="1532" max="1532" width="9" style="1703" customWidth="1"/>
    <col min="1533" max="1533" width="8.5703125" style="1703" customWidth="1"/>
    <col min="1534" max="1534" width="9.7109375" style="1703" customWidth="1"/>
    <col min="1535" max="1781" width="8.85546875" style="1703"/>
    <col min="1782" max="1782" width="57.85546875" style="1703" customWidth="1"/>
    <col min="1783" max="1783" width="8.42578125" style="1703" bestFit="1" customWidth="1"/>
    <col min="1784" max="1784" width="8.42578125" style="1703" customWidth="1"/>
    <col min="1785" max="1785" width="7.7109375" style="1703" customWidth="1"/>
    <col min="1786" max="1786" width="8.140625" style="1703" customWidth="1"/>
    <col min="1787" max="1787" width="9.85546875" style="1703" customWidth="1"/>
    <col min="1788" max="1788" width="9" style="1703" customWidth="1"/>
    <col min="1789" max="1789" width="8.5703125" style="1703" customWidth="1"/>
    <col min="1790" max="1790" width="9.7109375" style="1703" customWidth="1"/>
    <col min="1791" max="2037" width="8.85546875" style="1703"/>
    <col min="2038" max="2038" width="57.85546875" style="1703" customWidth="1"/>
    <col min="2039" max="2039" width="8.42578125" style="1703" bestFit="1" customWidth="1"/>
    <col min="2040" max="2040" width="8.42578125" style="1703" customWidth="1"/>
    <col min="2041" max="2041" width="7.7109375" style="1703" customWidth="1"/>
    <col min="2042" max="2042" width="8.140625" style="1703" customWidth="1"/>
    <col min="2043" max="2043" width="9.85546875" style="1703" customWidth="1"/>
    <col min="2044" max="2044" width="9" style="1703" customWidth="1"/>
    <col min="2045" max="2045" width="8.5703125" style="1703" customWidth="1"/>
    <col min="2046" max="2046" width="9.7109375" style="1703" customWidth="1"/>
    <col min="2047" max="2293" width="8.85546875" style="1703"/>
    <col min="2294" max="2294" width="57.85546875" style="1703" customWidth="1"/>
    <col min="2295" max="2295" width="8.42578125" style="1703" bestFit="1" customWidth="1"/>
    <col min="2296" max="2296" width="8.42578125" style="1703" customWidth="1"/>
    <col min="2297" max="2297" width="7.7109375" style="1703" customWidth="1"/>
    <col min="2298" max="2298" width="8.140625" style="1703" customWidth="1"/>
    <col min="2299" max="2299" width="9.85546875" style="1703" customWidth="1"/>
    <col min="2300" max="2300" width="9" style="1703" customWidth="1"/>
    <col min="2301" max="2301" width="8.5703125" style="1703" customWidth="1"/>
    <col min="2302" max="2302" width="9.7109375" style="1703" customWidth="1"/>
    <col min="2303" max="2549" width="8.85546875" style="1703"/>
    <col min="2550" max="2550" width="57.85546875" style="1703" customWidth="1"/>
    <col min="2551" max="2551" width="8.42578125" style="1703" bestFit="1" customWidth="1"/>
    <col min="2552" max="2552" width="8.42578125" style="1703" customWidth="1"/>
    <col min="2553" max="2553" width="7.7109375" style="1703" customWidth="1"/>
    <col min="2554" max="2554" width="8.140625" style="1703" customWidth="1"/>
    <col min="2555" max="2555" width="9.85546875" style="1703" customWidth="1"/>
    <col min="2556" max="2556" width="9" style="1703" customWidth="1"/>
    <col min="2557" max="2557" width="8.5703125" style="1703" customWidth="1"/>
    <col min="2558" max="2558" width="9.7109375" style="1703" customWidth="1"/>
    <col min="2559" max="2805" width="8.85546875" style="1703"/>
    <col min="2806" max="2806" width="57.85546875" style="1703" customWidth="1"/>
    <col min="2807" max="2807" width="8.42578125" style="1703" bestFit="1" customWidth="1"/>
    <col min="2808" max="2808" width="8.42578125" style="1703" customWidth="1"/>
    <col min="2809" max="2809" width="7.7109375" style="1703" customWidth="1"/>
    <col min="2810" max="2810" width="8.140625" style="1703" customWidth="1"/>
    <col min="2811" max="2811" width="9.85546875" style="1703" customWidth="1"/>
    <col min="2812" max="2812" width="9" style="1703" customWidth="1"/>
    <col min="2813" max="2813" width="8.5703125" style="1703" customWidth="1"/>
    <col min="2814" max="2814" width="9.7109375" style="1703" customWidth="1"/>
    <col min="2815" max="3061" width="8.85546875" style="1703"/>
    <col min="3062" max="3062" width="57.85546875" style="1703" customWidth="1"/>
    <col min="3063" max="3063" width="8.42578125" style="1703" bestFit="1" customWidth="1"/>
    <col min="3064" max="3064" width="8.42578125" style="1703" customWidth="1"/>
    <col min="3065" max="3065" width="7.7109375" style="1703" customWidth="1"/>
    <col min="3066" max="3066" width="8.140625" style="1703" customWidth="1"/>
    <col min="3067" max="3067" width="9.85546875" style="1703" customWidth="1"/>
    <col min="3068" max="3068" width="9" style="1703" customWidth="1"/>
    <col min="3069" max="3069" width="8.5703125" style="1703" customWidth="1"/>
    <col min="3070" max="3070" width="9.7109375" style="1703" customWidth="1"/>
    <col min="3071" max="3317" width="8.85546875" style="1703"/>
    <col min="3318" max="3318" width="57.85546875" style="1703" customWidth="1"/>
    <col min="3319" max="3319" width="8.42578125" style="1703" bestFit="1" customWidth="1"/>
    <col min="3320" max="3320" width="8.42578125" style="1703" customWidth="1"/>
    <col min="3321" max="3321" width="7.7109375" style="1703" customWidth="1"/>
    <col min="3322" max="3322" width="8.140625" style="1703" customWidth="1"/>
    <col min="3323" max="3323" width="9.85546875" style="1703" customWidth="1"/>
    <col min="3324" max="3324" width="9" style="1703" customWidth="1"/>
    <col min="3325" max="3325" width="8.5703125" style="1703" customWidth="1"/>
    <col min="3326" max="3326" width="9.7109375" style="1703" customWidth="1"/>
    <col min="3327" max="3573" width="8.85546875" style="1703"/>
    <col min="3574" max="3574" width="57.85546875" style="1703" customWidth="1"/>
    <col min="3575" max="3575" width="8.42578125" style="1703" bestFit="1" customWidth="1"/>
    <col min="3576" max="3576" width="8.42578125" style="1703" customWidth="1"/>
    <col min="3577" max="3577" width="7.7109375" style="1703" customWidth="1"/>
    <col min="3578" max="3578" width="8.140625" style="1703" customWidth="1"/>
    <col min="3579" max="3579" width="9.85546875" style="1703" customWidth="1"/>
    <col min="3580" max="3580" width="9" style="1703" customWidth="1"/>
    <col min="3581" max="3581" width="8.5703125" style="1703" customWidth="1"/>
    <col min="3582" max="3582" width="9.7109375" style="1703" customWidth="1"/>
    <col min="3583" max="3829" width="8.85546875" style="1703"/>
    <col min="3830" max="3830" width="57.85546875" style="1703" customWidth="1"/>
    <col min="3831" max="3831" width="8.42578125" style="1703" bestFit="1" customWidth="1"/>
    <col min="3832" max="3832" width="8.42578125" style="1703" customWidth="1"/>
    <col min="3833" max="3833" width="7.7109375" style="1703" customWidth="1"/>
    <col min="3834" max="3834" width="8.140625" style="1703" customWidth="1"/>
    <col min="3835" max="3835" width="9.85546875" style="1703" customWidth="1"/>
    <col min="3836" max="3836" width="9" style="1703" customWidth="1"/>
    <col min="3837" max="3837" width="8.5703125" style="1703" customWidth="1"/>
    <col min="3838" max="3838" width="9.7109375" style="1703" customWidth="1"/>
    <col min="3839" max="4085" width="8.85546875" style="1703"/>
    <col min="4086" max="4086" width="57.85546875" style="1703" customWidth="1"/>
    <col min="4087" max="4087" width="8.42578125" style="1703" bestFit="1" customWidth="1"/>
    <col min="4088" max="4088" width="8.42578125" style="1703" customWidth="1"/>
    <col min="4089" max="4089" width="7.7109375" style="1703" customWidth="1"/>
    <col min="4090" max="4090" width="8.140625" style="1703" customWidth="1"/>
    <col min="4091" max="4091" width="9.85546875" style="1703" customWidth="1"/>
    <col min="4092" max="4092" width="9" style="1703" customWidth="1"/>
    <col min="4093" max="4093" width="8.5703125" style="1703" customWidth="1"/>
    <col min="4094" max="4094" width="9.7109375" style="1703" customWidth="1"/>
    <col min="4095" max="4341" width="8.85546875" style="1703"/>
    <col min="4342" max="4342" width="57.85546875" style="1703" customWidth="1"/>
    <col min="4343" max="4343" width="8.42578125" style="1703" bestFit="1" customWidth="1"/>
    <col min="4344" max="4344" width="8.42578125" style="1703" customWidth="1"/>
    <col min="4345" max="4345" width="7.7109375" style="1703" customWidth="1"/>
    <col min="4346" max="4346" width="8.140625" style="1703" customWidth="1"/>
    <col min="4347" max="4347" width="9.85546875" style="1703" customWidth="1"/>
    <col min="4348" max="4348" width="9" style="1703" customWidth="1"/>
    <col min="4349" max="4349" width="8.5703125" style="1703" customWidth="1"/>
    <col min="4350" max="4350" width="9.7109375" style="1703" customWidth="1"/>
    <col min="4351" max="4597" width="8.85546875" style="1703"/>
    <col min="4598" max="4598" width="57.85546875" style="1703" customWidth="1"/>
    <col min="4599" max="4599" width="8.42578125" style="1703" bestFit="1" customWidth="1"/>
    <col min="4600" max="4600" width="8.42578125" style="1703" customWidth="1"/>
    <col min="4601" max="4601" width="7.7109375" style="1703" customWidth="1"/>
    <col min="4602" max="4602" width="8.140625" style="1703" customWidth="1"/>
    <col min="4603" max="4603" width="9.85546875" style="1703" customWidth="1"/>
    <col min="4604" max="4604" width="9" style="1703" customWidth="1"/>
    <col min="4605" max="4605" width="8.5703125" style="1703" customWidth="1"/>
    <col min="4606" max="4606" width="9.7109375" style="1703" customWidth="1"/>
    <col min="4607" max="4853" width="8.85546875" style="1703"/>
    <col min="4854" max="4854" width="57.85546875" style="1703" customWidth="1"/>
    <col min="4855" max="4855" width="8.42578125" style="1703" bestFit="1" customWidth="1"/>
    <col min="4856" max="4856" width="8.42578125" style="1703" customWidth="1"/>
    <col min="4857" max="4857" width="7.7109375" style="1703" customWidth="1"/>
    <col min="4858" max="4858" width="8.140625" style="1703" customWidth="1"/>
    <col min="4859" max="4859" width="9.85546875" style="1703" customWidth="1"/>
    <col min="4860" max="4860" width="9" style="1703" customWidth="1"/>
    <col min="4861" max="4861" width="8.5703125" style="1703" customWidth="1"/>
    <col min="4862" max="4862" width="9.7109375" style="1703" customWidth="1"/>
    <col min="4863" max="5109" width="8.85546875" style="1703"/>
    <col min="5110" max="5110" width="57.85546875" style="1703" customWidth="1"/>
    <col min="5111" max="5111" width="8.42578125" style="1703" bestFit="1" customWidth="1"/>
    <col min="5112" max="5112" width="8.42578125" style="1703" customWidth="1"/>
    <col min="5113" max="5113" width="7.7109375" style="1703" customWidth="1"/>
    <col min="5114" max="5114" width="8.140625" style="1703" customWidth="1"/>
    <col min="5115" max="5115" width="9.85546875" style="1703" customWidth="1"/>
    <col min="5116" max="5116" width="9" style="1703" customWidth="1"/>
    <col min="5117" max="5117" width="8.5703125" style="1703" customWidth="1"/>
    <col min="5118" max="5118" width="9.7109375" style="1703" customWidth="1"/>
    <col min="5119" max="5365" width="8.85546875" style="1703"/>
    <col min="5366" max="5366" width="57.85546875" style="1703" customWidth="1"/>
    <col min="5367" max="5367" width="8.42578125" style="1703" bestFit="1" customWidth="1"/>
    <col min="5368" max="5368" width="8.42578125" style="1703" customWidth="1"/>
    <col min="5369" max="5369" width="7.7109375" style="1703" customWidth="1"/>
    <col min="5370" max="5370" width="8.140625" style="1703" customWidth="1"/>
    <col min="5371" max="5371" width="9.85546875" style="1703" customWidth="1"/>
    <col min="5372" max="5372" width="9" style="1703" customWidth="1"/>
    <col min="5373" max="5373" width="8.5703125" style="1703" customWidth="1"/>
    <col min="5374" max="5374" width="9.7109375" style="1703" customWidth="1"/>
    <col min="5375" max="5621" width="8.85546875" style="1703"/>
    <col min="5622" max="5622" width="57.85546875" style="1703" customWidth="1"/>
    <col min="5623" max="5623" width="8.42578125" style="1703" bestFit="1" customWidth="1"/>
    <col min="5624" max="5624" width="8.42578125" style="1703" customWidth="1"/>
    <col min="5625" max="5625" width="7.7109375" style="1703" customWidth="1"/>
    <col min="5626" max="5626" width="8.140625" style="1703" customWidth="1"/>
    <col min="5627" max="5627" width="9.85546875" style="1703" customWidth="1"/>
    <col min="5628" max="5628" width="9" style="1703" customWidth="1"/>
    <col min="5629" max="5629" width="8.5703125" style="1703" customWidth="1"/>
    <col min="5630" max="5630" width="9.7109375" style="1703" customWidth="1"/>
    <col min="5631" max="5877" width="8.85546875" style="1703"/>
    <col min="5878" max="5878" width="57.85546875" style="1703" customWidth="1"/>
    <col min="5879" max="5879" width="8.42578125" style="1703" bestFit="1" customWidth="1"/>
    <col min="5880" max="5880" width="8.42578125" style="1703" customWidth="1"/>
    <col min="5881" max="5881" width="7.7109375" style="1703" customWidth="1"/>
    <col min="5882" max="5882" width="8.140625" style="1703" customWidth="1"/>
    <col min="5883" max="5883" width="9.85546875" style="1703" customWidth="1"/>
    <col min="5884" max="5884" width="9" style="1703" customWidth="1"/>
    <col min="5885" max="5885" width="8.5703125" style="1703" customWidth="1"/>
    <col min="5886" max="5886" width="9.7109375" style="1703" customWidth="1"/>
    <col min="5887" max="6133" width="8.85546875" style="1703"/>
    <col min="6134" max="6134" width="57.85546875" style="1703" customWidth="1"/>
    <col min="6135" max="6135" width="8.42578125" style="1703" bestFit="1" customWidth="1"/>
    <col min="6136" max="6136" width="8.42578125" style="1703" customWidth="1"/>
    <col min="6137" max="6137" width="7.7109375" style="1703" customWidth="1"/>
    <col min="6138" max="6138" width="8.140625" style="1703" customWidth="1"/>
    <col min="6139" max="6139" width="9.85546875" style="1703" customWidth="1"/>
    <col min="6140" max="6140" width="9" style="1703" customWidth="1"/>
    <col min="6141" max="6141" width="8.5703125" style="1703" customWidth="1"/>
    <col min="6142" max="6142" width="9.7109375" style="1703" customWidth="1"/>
    <col min="6143" max="6389" width="8.85546875" style="1703"/>
    <col min="6390" max="6390" width="57.85546875" style="1703" customWidth="1"/>
    <col min="6391" max="6391" width="8.42578125" style="1703" bestFit="1" customWidth="1"/>
    <col min="6392" max="6392" width="8.42578125" style="1703" customWidth="1"/>
    <col min="6393" max="6393" width="7.7109375" style="1703" customWidth="1"/>
    <col min="6394" max="6394" width="8.140625" style="1703" customWidth="1"/>
    <col min="6395" max="6395" width="9.85546875" style="1703" customWidth="1"/>
    <col min="6396" max="6396" width="9" style="1703" customWidth="1"/>
    <col min="6397" max="6397" width="8.5703125" style="1703" customWidth="1"/>
    <col min="6398" max="6398" width="9.7109375" style="1703" customWidth="1"/>
    <col min="6399" max="6645" width="8.85546875" style="1703"/>
    <col min="6646" max="6646" width="57.85546875" style="1703" customWidth="1"/>
    <col min="6647" max="6647" width="8.42578125" style="1703" bestFit="1" customWidth="1"/>
    <col min="6648" max="6648" width="8.42578125" style="1703" customWidth="1"/>
    <col min="6649" max="6649" width="7.7109375" style="1703" customWidth="1"/>
    <col min="6650" max="6650" width="8.140625" style="1703" customWidth="1"/>
    <col min="6651" max="6651" width="9.85546875" style="1703" customWidth="1"/>
    <col min="6652" max="6652" width="9" style="1703" customWidth="1"/>
    <col min="6653" max="6653" width="8.5703125" style="1703" customWidth="1"/>
    <col min="6654" max="6654" width="9.7109375" style="1703" customWidth="1"/>
    <col min="6655" max="6901" width="8.85546875" style="1703"/>
    <col min="6902" max="6902" width="57.85546875" style="1703" customWidth="1"/>
    <col min="6903" max="6903" width="8.42578125" style="1703" bestFit="1" customWidth="1"/>
    <col min="6904" max="6904" width="8.42578125" style="1703" customWidth="1"/>
    <col min="6905" max="6905" width="7.7109375" style="1703" customWidth="1"/>
    <col min="6906" max="6906" width="8.140625" style="1703" customWidth="1"/>
    <col min="6907" max="6907" width="9.85546875" style="1703" customWidth="1"/>
    <col min="6908" max="6908" width="9" style="1703" customWidth="1"/>
    <col min="6909" max="6909" width="8.5703125" style="1703" customWidth="1"/>
    <col min="6910" max="6910" width="9.7109375" style="1703" customWidth="1"/>
    <col min="6911" max="7157" width="8.85546875" style="1703"/>
    <col min="7158" max="7158" width="57.85546875" style="1703" customWidth="1"/>
    <col min="7159" max="7159" width="8.42578125" style="1703" bestFit="1" customWidth="1"/>
    <col min="7160" max="7160" width="8.42578125" style="1703" customWidth="1"/>
    <col min="7161" max="7161" width="7.7109375" style="1703" customWidth="1"/>
    <col min="7162" max="7162" width="8.140625" style="1703" customWidth="1"/>
    <col min="7163" max="7163" width="9.85546875" style="1703" customWidth="1"/>
    <col min="7164" max="7164" width="9" style="1703" customWidth="1"/>
    <col min="7165" max="7165" width="8.5703125" style="1703" customWidth="1"/>
    <col min="7166" max="7166" width="9.7109375" style="1703" customWidth="1"/>
    <col min="7167" max="7413" width="8.85546875" style="1703"/>
    <col min="7414" max="7414" width="57.85546875" style="1703" customWidth="1"/>
    <col min="7415" max="7415" width="8.42578125" style="1703" bestFit="1" customWidth="1"/>
    <col min="7416" max="7416" width="8.42578125" style="1703" customWidth="1"/>
    <col min="7417" max="7417" width="7.7109375" style="1703" customWidth="1"/>
    <col min="7418" max="7418" width="8.140625" style="1703" customWidth="1"/>
    <col min="7419" max="7419" width="9.85546875" style="1703" customWidth="1"/>
    <col min="7420" max="7420" width="9" style="1703" customWidth="1"/>
    <col min="7421" max="7421" width="8.5703125" style="1703" customWidth="1"/>
    <col min="7422" max="7422" width="9.7109375" style="1703" customWidth="1"/>
    <col min="7423" max="7669" width="8.85546875" style="1703"/>
    <col min="7670" max="7670" width="57.85546875" style="1703" customWidth="1"/>
    <col min="7671" max="7671" width="8.42578125" style="1703" bestFit="1" customWidth="1"/>
    <col min="7672" max="7672" width="8.42578125" style="1703" customWidth="1"/>
    <col min="7673" max="7673" width="7.7109375" style="1703" customWidth="1"/>
    <col min="7674" max="7674" width="8.140625" style="1703" customWidth="1"/>
    <col min="7675" max="7675" width="9.85546875" style="1703" customWidth="1"/>
    <col min="7676" max="7676" width="9" style="1703" customWidth="1"/>
    <col min="7677" max="7677" width="8.5703125" style="1703" customWidth="1"/>
    <col min="7678" max="7678" width="9.7109375" style="1703" customWidth="1"/>
    <col min="7679" max="7925" width="8.85546875" style="1703"/>
    <col min="7926" max="7926" width="57.85546875" style="1703" customWidth="1"/>
    <col min="7927" max="7927" width="8.42578125" style="1703" bestFit="1" customWidth="1"/>
    <col min="7928" max="7928" width="8.42578125" style="1703" customWidth="1"/>
    <col min="7929" max="7929" width="7.7109375" style="1703" customWidth="1"/>
    <col min="7930" max="7930" width="8.140625" style="1703" customWidth="1"/>
    <col min="7931" max="7931" width="9.85546875" style="1703" customWidth="1"/>
    <col min="7932" max="7932" width="9" style="1703" customWidth="1"/>
    <col min="7933" max="7933" width="8.5703125" style="1703" customWidth="1"/>
    <col min="7934" max="7934" width="9.7109375" style="1703" customWidth="1"/>
    <col min="7935" max="8181" width="8.85546875" style="1703"/>
    <col min="8182" max="8182" width="57.85546875" style="1703" customWidth="1"/>
    <col min="8183" max="8183" width="8.42578125" style="1703" bestFit="1" customWidth="1"/>
    <col min="8184" max="8184" width="8.42578125" style="1703" customWidth="1"/>
    <col min="8185" max="8185" width="7.7109375" style="1703" customWidth="1"/>
    <col min="8186" max="8186" width="8.140625" style="1703" customWidth="1"/>
    <col min="8187" max="8187" width="9.85546875" style="1703" customWidth="1"/>
    <col min="8188" max="8188" width="9" style="1703" customWidth="1"/>
    <col min="8189" max="8189" width="8.5703125" style="1703" customWidth="1"/>
    <col min="8190" max="8190" width="9.7109375" style="1703" customWidth="1"/>
    <col min="8191" max="8437" width="8.85546875" style="1703"/>
    <col min="8438" max="8438" width="57.85546875" style="1703" customWidth="1"/>
    <col min="8439" max="8439" width="8.42578125" style="1703" bestFit="1" customWidth="1"/>
    <col min="8440" max="8440" width="8.42578125" style="1703" customWidth="1"/>
    <col min="8441" max="8441" width="7.7109375" style="1703" customWidth="1"/>
    <col min="8442" max="8442" width="8.140625" style="1703" customWidth="1"/>
    <col min="8443" max="8443" width="9.85546875" style="1703" customWidth="1"/>
    <col min="8444" max="8444" width="9" style="1703" customWidth="1"/>
    <col min="8445" max="8445" width="8.5703125" style="1703" customWidth="1"/>
    <col min="8446" max="8446" width="9.7109375" style="1703" customWidth="1"/>
    <col min="8447" max="8693" width="8.85546875" style="1703"/>
    <col min="8694" max="8694" width="57.85546875" style="1703" customWidth="1"/>
    <col min="8695" max="8695" width="8.42578125" style="1703" bestFit="1" customWidth="1"/>
    <col min="8696" max="8696" width="8.42578125" style="1703" customWidth="1"/>
    <col min="8697" max="8697" width="7.7109375" style="1703" customWidth="1"/>
    <col min="8698" max="8698" width="8.140625" style="1703" customWidth="1"/>
    <col min="8699" max="8699" width="9.85546875" style="1703" customWidth="1"/>
    <col min="8700" max="8700" width="9" style="1703" customWidth="1"/>
    <col min="8701" max="8701" width="8.5703125" style="1703" customWidth="1"/>
    <col min="8702" max="8702" width="9.7109375" style="1703" customWidth="1"/>
    <col min="8703" max="8949" width="8.85546875" style="1703"/>
    <col min="8950" max="8950" width="57.85546875" style="1703" customWidth="1"/>
    <col min="8951" max="8951" width="8.42578125" style="1703" bestFit="1" customWidth="1"/>
    <col min="8952" max="8952" width="8.42578125" style="1703" customWidth="1"/>
    <col min="8953" max="8953" width="7.7109375" style="1703" customWidth="1"/>
    <col min="8954" max="8954" width="8.140625" style="1703" customWidth="1"/>
    <col min="8955" max="8955" width="9.85546875" style="1703" customWidth="1"/>
    <col min="8956" max="8956" width="9" style="1703" customWidth="1"/>
    <col min="8957" max="8957" width="8.5703125" style="1703" customWidth="1"/>
    <col min="8958" max="8958" width="9.7109375" style="1703" customWidth="1"/>
    <col min="8959" max="9205" width="8.85546875" style="1703"/>
    <col min="9206" max="9206" width="57.85546875" style="1703" customWidth="1"/>
    <col min="9207" max="9207" width="8.42578125" style="1703" bestFit="1" customWidth="1"/>
    <col min="9208" max="9208" width="8.42578125" style="1703" customWidth="1"/>
    <col min="9209" max="9209" width="7.7109375" style="1703" customWidth="1"/>
    <col min="9210" max="9210" width="8.140625" style="1703" customWidth="1"/>
    <col min="9211" max="9211" width="9.85546875" style="1703" customWidth="1"/>
    <col min="9212" max="9212" width="9" style="1703" customWidth="1"/>
    <col min="9213" max="9213" width="8.5703125" style="1703" customWidth="1"/>
    <col min="9214" max="9214" width="9.7109375" style="1703" customWidth="1"/>
    <col min="9215" max="9461" width="8.85546875" style="1703"/>
    <col min="9462" max="9462" width="57.85546875" style="1703" customWidth="1"/>
    <col min="9463" max="9463" width="8.42578125" style="1703" bestFit="1" customWidth="1"/>
    <col min="9464" max="9464" width="8.42578125" style="1703" customWidth="1"/>
    <col min="9465" max="9465" width="7.7109375" style="1703" customWidth="1"/>
    <col min="9466" max="9466" width="8.140625" style="1703" customWidth="1"/>
    <col min="9467" max="9467" width="9.85546875" style="1703" customWidth="1"/>
    <col min="9468" max="9468" width="9" style="1703" customWidth="1"/>
    <col min="9469" max="9469" width="8.5703125" style="1703" customWidth="1"/>
    <col min="9470" max="9470" width="9.7109375" style="1703" customWidth="1"/>
    <col min="9471" max="9717" width="8.85546875" style="1703"/>
    <col min="9718" max="9718" width="57.85546875" style="1703" customWidth="1"/>
    <col min="9719" max="9719" width="8.42578125" style="1703" bestFit="1" customWidth="1"/>
    <col min="9720" max="9720" width="8.42578125" style="1703" customWidth="1"/>
    <col min="9721" max="9721" width="7.7109375" style="1703" customWidth="1"/>
    <col min="9722" max="9722" width="8.140625" style="1703" customWidth="1"/>
    <col min="9723" max="9723" width="9.85546875" style="1703" customWidth="1"/>
    <col min="9724" max="9724" width="9" style="1703" customWidth="1"/>
    <col min="9725" max="9725" width="8.5703125" style="1703" customWidth="1"/>
    <col min="9726" max="9726" width="9.7109375" style="1703" customWidth="1"/>
    <col min="9727" max="9973" width="8.85546875" style="1703"/>
    <col min="9974" max="9974" width="57.85546875" style="1703" customWidth="1"/>
    <col min="9975" max="9975" width="8.42578125" style="1703" bestFit="1" customWidth="1"/>
    <col min="9976" max="9976" width="8.42578125" style="1703" customWidth="1"/>
    <col min="9977" max="9977" width="7.7109375" style="1703" customWidth="1"/>
    <col min="9978" max="9978" width="8.140625" style="1703" customWidth="1"/>
    <col min="9979" max="9979" width="9.85546875" style="1703" customWidth="1"/>
    <col min="9980" max="9980" width="9" style="1703" customWidth="1"/>
    <col min="9981" max="9981" width="8.5703125" style="1703" customWidth="1"/>
    <col min="9982" max="9982" width="9.7109375" style="1703" customWidth="1"/>
    <col min="9983" max="10229" width="8.85546875" style="1703"/>
    <col min="10230" max="10230" width="57.85546875" style="1703" customWidth="1"/>
    <col min="10231" max="10231" width="8.42578125" style="1703" bestFit="1" customWidth="1"/>
    <col min="10232" max="10232" width="8.42578125" style="1703" customWidth="1"/>
    <col min="10233" max="10233" width="7.7109375" style="1703" customWidth="1"/>
    <col min="10234" max="10234" width="8.140625" style="1703" customWidth="1"/>
    <col min="10235" max="10235" width="9.85546875" style="1703" customWidth="1"/>
    <col min="10236" max="10236" width="9" style="1703" customWidth="1"/>
    <col min="10237" max="10237" width="8.5703125" style="1703" customWidth="1"/>
    <col min="10238" max="10238" width="9.7109375" style="1703" customWidth="1"/>
    <col min="10239" max="10485" width="8.85546875" style="1703"/>
    <col min="10486" max="10486" width="57.85546875" style="1703" customWidth="1"/>
    <col min="10487" max="10487" width="8.42578125" style="1703" bestFit="1" customWidth="1"/>
    <col min="10488" max="10488" width="8.42578125" style="1703" customWidth="1"/>
    <col min="10489" max="10489" width="7.7109375" style="1703" customWidth="1"/>
    <col min="10490" max="10490" width="8.140625" style="1703" customWidth="1"/>
    <col min="10491" max="10491" width="9.85546875" style="1703" customWidth="1"/>
    <col min="10492" max="10492" width="9" style="1703" customWidth="1"/>
    <col min="10493" max="10493" width="8.5703125" style="1703" customWidth="1"/>
    <col min="10494" max="10494" width="9.7109375" style="1703" customWidth="1"/>
    <col min="10495" max="10741" width="8.85546875" style="1703"/>
    <col min="10742" max="10742" width="57.85546875" style="1703" customWidth="1"/>
    <col min="10743" max="10743" width="8.42578125" style="1703" bestFit="1" customWidth="1"/>
    <col min="10744" max="10744" width="8.42578125" style="1703" customWidth="1"/>
    <col min="10745" max="10745" width="7.7109375" style="1703" customWidth="1"/>
    <col min="10746" max="10746" width="8.140625" style="1703" customWidth="1"/>
    <col min="10747" max="10747" width="9.85546875" style="1703" customWidth="1"/>
    <col min="10748" max="10748" width="9" style="1703" customWidth="1"/>
    <col min="10749" max="10749" width="8.5703125" style="1703" customWidth="1"/>
    <col min="10750" max="10750" width="9.7109375" style="1703" customWidth="1"/>
    <col min="10751" max="10997" width="8.85546875" style="1703"/>
    <col min="10998" max="10998" width="57.85546875" style="1703" customWidth="1"/>
    <col min="10999" max="10999" width="8.42578125" style="1703" bestFit="1" customWidth="1"/>
    <col min="11000" max="11000" width="8.42578125" style="1703" customWidth="1"/>
    <col min="11001" max="11001" width="7.7109375" style="1703" customWidth="1"/>
    <col min="11002" max="11002" width="8.140625" style="1703" customWidth="1"/>
    <col min="11003" max="11003" width="9.85546875" style="1703" customWidth="1"/>
    <col min="11004" max="11004" width="9" style="1703" customWidth="1"/>
    <col min="11005" max="11005" width="8.5703125" style="1703" customWidth="1"/>
    <col min="11006" max="11006" width="9.7109375" style="1703" customWidth="1"/>
    <col min="11007" max="11253" width="8.85546875" style="1703"/>
    <col min="11254" max="11254" width="57.85546875" style="1703" customWidth="1"/>
    <col min="11255" max="11255" width="8.42578125" style="1703" bestFit="1" customWidth="1"/>
    <col min="11256" max="11256" width="8.42578125" style="1703" customWidth="1"/>
    <col min="11257" max="11257" width="7.7109375" style="1703" customWidth="1"/>
    <col min="11258" max="11258" width="8.140625" style="1703" customWidth="1"/>
    <col min="11259" max="11259" width="9.85546875" style="1703" customWidth="1"/>
    <col min="11260" max="11260" width="9" style="1703" customWidth="1"/>
    <col min="11261" max="11261" width="8.5703125" style="1703" customWidth="1"/>
    <col min="11262" max="11262" width="9.7109375" style="1703" customWidth="1"/>
    <col min="11263" max="11509" width="8.85546875" style="1703"/>
    <col min="11510" max="11510" width="57.85546875" style="1703" customWidth="1"/>
    <col min="11511" max="11511" width="8.42578125" style="1703" bestFit="1" customWidth="1"/>
    <col min="11512" max="11512" width="8.42578125" style="1703" customWidth="1"/>
    <col min="11513" max="11513" width="7.7109375" style="1703" customWidth="1"/>
    <col min="11514" max="11514" width="8.140625" style="1703" customWidth="1"/>
    <col min="11515" max="11515" width="9.85546875" style="1703" customWidth="1"/>
    <col min="11516" max="11516" width="9" style="1703" customWidth="1"/>
    <col min="11517" max="11517" width="8.5703125" style="1703" customWidth="1"/>
    <col min="11518" max="11518" width="9.7109375" style="1703" customWidth="1"/>
    <col min="11519" max="11765" width="8.85546875" style="1703"/>
    <col min="11766" max="11766" width="57.85546875" style="1703" customWidth="1"/>
    <col min="11767" max="11767" width="8.42578125" style="1703" bestFit="1" customWidth="1"/>
    <col min="11768" max="11768" width="8.42578125" style="1703" customWidth="1"/>
    <col min="11769" max="11769" width="7.7109375" style="1703" customWidth="1"/>
    <col min="11770" max="11770" width="8.140625" style="1703" customWidth="1"/>
    <col min="11771" max="11771" width="9.85546875" style="1703" customWidth="1"/>
    <col min="11772" max="11772" width="9" style="1703" customWidth="1"/>
    <col min="11773" max="11773" width="8.5703125" style="1703" customWidth="1"/>
    <col min="11774" max="11774" width="9.7109375" style="1703" customWidth="1"/>
    <col min="11775" max="12021" width="8.85546875" style="1703"/>
    <col min="12022" max="12022" width="57.85546875" style="1703" customWidth="1"/>
    <col min="12023" max="12023" width="8.42578125" style="1703" bestFit="1" customWidth="1"/>
    <col min="12024" max="12024" width="8.42578125" style="1703" customWidth="1"/>
    <col min="12025" max="12025" width="7.7109375" style="1703" customWidth="1"/>
    <col min="12026" max="12026" width="8.140625" style="1703" customWidth="1"/>
    <col min="12027" max="12027" width="9.85546875" style="1703" customWidth="1"/>
    <col min="12028" max="12028" width="9" style="1703" customWidth="1"/>
    <col min="12029" max="12029" width="8.5703125" style="1703" customWidth="1"/>
    <col min="12030" max="12030" width="9.7109375" style="1703" customWidth="1"/>
    <col min="12031" max="12277" width="8.85546875" style="1703"/>
    <col min="12278" max="12278" width="57.85546875" style="1703" customWidth="1"/>
    <col min="12279" max="12279" width="8.42578125" style="1703" bestFit="1" customWidth="1"/>
    <col min="12280" max="12280" width="8.42578125" style="1703" customWidth="1"/>
    <col min="12281" max="12281" width="7.7109375" style="1703" customWidth="1"/>
    <col min="12282" max="12282" width="8.140625" style="1703" customWidth="1"/>
    <col min="12283" max="12283" width="9.85546875" style="1703" customWidth="1"/>
    <col min="12284" max="12284" width="9" style="1703" customWidth="1"/>
    <col min="12285" max="12285" width="8.5703125" style="1703" customWidth="1"/>
    <col min="12286" max="12286" width="9.7109375" style="1703" customWidth="1"/>
    <col min="12287" max="12533" width="8.85546875" style="1703"/>
    <col min="12534" max="12534" width="57.85546875" style="1703" customWidth="1"/>
    <col min="12535" max="12535" width="8.42578125" style="1703" bestFit="1" customWidth="1"/>
    <col min="12536" max="12536" width="8.42578125" style="1703" customWidth="1"/>
    <col min="12537" max="12537" width="7.7109375" style="1703" customWidth="1"/>
    <col min="12538" max="12538" width="8.140625" style="1703" customWidth="1"/>
    <col min="12539" max="12539" width="9.85546875" style="1703" customWidth="1"/>
    <col min="12540" max="12540" width="9" style="1703" customWidth="1"/>
    <col min="12541" max="12541" width="8.5703125" style="1703" customWidth="1"/>
    <col min="12542" max="12542" width="9.7109375" style="1703" customWidth="1"/>
    <col min="12543" max="12789" width="8.85546875" style="1703"/>
    <col min="12790" max="12790" width="57.85546875" style="1703" customWidth="1"/>
    <col min="12791" max="12791" width="8.42578125" style="1703" bestFit="1" customWidth="1"/>
    <col min="12792" max="12792" width="8.42578125" style="1703" customWidth="1"/>
    <col min="12793" max="12793" width="7.7109375" style="1703" customWidth="1"/>
    <col min="12794" max="12794" width="8.140625" style="1703" customWidth="1"/>
    <col min="12795" max="12795" width="9.85546875" style="1703" customWidth="1"/>
    <col min="12796" max="12796" width="9" style="1703" customWidth="1"/>
    <col min="12797" max="12797" width="8.5703125" style="1703" customWidth="1"/>
    <col min="12798" max="12798" width="9.7109375" style="1703" customWidth="1"/>
    <col min="12799" max="13045" width="8.85546875" style="1703"/>
    <col min="13046" max="13046" width="57.85546875" style="1703" customWidth="1"/>
    <col min="13047" max="13047" width="8.42578125" style="1703" bestFit="1" customWidth="1"/>
    <col min="13048" max="13048" width="8.42578125" style="1703" customWidth="1"/>
    <col min="13049" max="13049" width="7.7109375" style="1703" customWidth="1"/>
    <col min="13050" max="13050" width="8.140625" style="1703" customWidth="1"/>
    <col min="13051" max="13051" width="9.85546875" style="1703" customWidth="1"/>
    <col min="13052" max="13052" width="9" style="1703" customWidth="1"/>
    <col min="13053" max="13053" width="8.5703125" style="1703" customWidth="1"/>
    <col min="13054" max="13054" width="9.7109375" style="1703" customWidth="1"/>
    <col min="13055" max="13301" width="8.85546875" style="1703"/>
    <col min="13302" max="13302" width="57.85546875" style="1703" customWidth="1"/>
    <col min="13303" max="13303" width="8.42578125" style="1703" bestFit="1" customWidth="1"/>
    <col min="13304" max="13304" width="8.42578125" style="1703" customWidth="1"/>
    <col min="13305" max="13305" width="7.7109375" style="1703" customWidth="1"/>
    <col min="13306" max="13306" width="8.140625" style="1703" customWidth="1"/>
    <col min="13307" max="13307" width="9.85546875" style="1703" customWidth="1"/>
    <col min="13308" max="13308" width="9" style="1703" customWidth="1"/>
    <col min="13309" max="13309" width="8.5703125" style="1703" customWidth="1"/>
    <col min="13310" max="13310" width="9.7109375" style="1703" customWidth="1"/>
    <col min="13311" max="13557" width="8.85546875" style="1703"/>
    <col min="13558" max="13558" width="57.85546875" style="1703" customWidth="1"/>
    <col min="13559" max="13559" width="8.42578125" style="1703" bestFit="1" customWidth="1"/>
    <col min="13560" max="13560" width="8.42578125" style="1703" customWidth="1"/>
    <col min="13561" max="13561" width="7.7109375" style="1703" customWidth="1"/>
    <col min="13562" max="13562" width="8.140625" style="1703" customWidth="1"/>
    <col min="13563" max="13563" width="9.85546875" style="1703" customWidth="1"/>
    <col min="13564" max="13564" width="9" style="1703" customWidth="1"/>
    <col min="13565" max="13565" width="8.5703125" style="1703" customWidth="1"/>
    <col min="13566" max="13566" width="9.7109375" style="1703" customWidth="1"/>
    <col min="13567" max="13813" width="8.85546875" style="1703"/>
    <col min="13814" max="13814" width="57.85546875" style="1703" customWidth="1"/>
    <col min="13815" max="13815" width="8.42578125" style="1703" bestFit="1" customWidth="1"/>
    <col min="13816" max="13816" width="8.42578125" style="1703" customWidth="1"/>
    <col min="13817" max="13817" width="7.7109375" style="1703" customWidth="1"/>
    <col min="13818" max="13818" width="8.140625" style="1703" customWidth="1"/>
    <col min="13819" max="13819" width="9.85546875" style="1703" customWidth="1"/>
    <col min="13820" max="13820" width="9" style="1703" customWidth="1"/>
    <col min="13821" max="13821" width="8.5703125" style="1703" customWidth="1"/>
    <col min="13822" max="13822" width="9.7109375" style="1703" customWidth="1"/>
    <col min="13823" max="14069" width="8.85546875" style="1703"/>
    <col min="14070" max="14070" width="57.85546875" style="1703" customWidth="1"/>
    <col min="14071" max="14071" width="8.42578125" style="1703" bestFit="1" customWidth="1"/>
    <col min="14072" max="14072" width="8.42578125" style="1703" customWidth="1"/>
    <col min="14073" max="14073" width="7.7109375" style="1703" customWidth="1"/>
    <col min="14074" max="14074" width="8.140625" style="1703" customWidth="1"/>
    <col min="14075" max="14075" width="9.85546875" style="1703" customWidth="1"/>
    <col min="14076" max="14076" width="9" style="1703" customWidth="1"/>
    <col min="14077" max="14077" width="8.5703125" style="1703" customWidth="1"/>
    <col min="14078" max="14078" width="9.7109375" style="1703" customWidth="1"/>
    <col min="14079" max="14325" width="8.85546875" style="1703"/>
    <col min="14326" max="14326" width="57.85546875" style="1703" customWidth="1"/>
    <col min="14327" max="14327" width="8.42578125" style="1703" bestFit="1" customWidth="1"/>
    <col min="14328" max="14328" width="8.42578125" style="1703" customWidth="1"/>
    <col min="14329" max="14329" width="7.7109375" style="1703" customWidth="1"/>
    <col min="14330" max="14330" width="8.140625" style="1703" customWidth="1"/>
    <col min="14331" max="14331" width="9.85546875" style="1703" customWidth="1"/>
    <col min="14332" max="14332" width="9" style="1703" customWidth="1"/>
    <col min="14333" max="14333" width="8.5703125" style="1703" customWidth="1"/>
    <col min="14334" max="14334" width="9.7109375" style="1703" customWidth="1"/>
    <col min="14335" max="14581" width="8.85546875" style="1703"/>
    <col min="14582" max="14582" width="57.85546875" style="1703" customWidth="1"/>
    <col min="14583" max="14583" width="8.42578125" style="1703" bestFit="1" customWidth="1"/>
    <col min="14584" max="14584" width="8.42578125" style="1703" customWidth="1"/>
    <col min="14585" max="14585" width="7.7109375" style="1703" customWidth="1"/>
    <col min="14586" max="14586" width="8.140625" style="1703" customWidth="1"/>
    <col min="14587" max="14587" width="9.85546875" style="1703" customWidth="1"/>
    <col min="14588" max="14588" width="9" style="1703" customWidth="1"/>
    <col min="14589" max="14589" width="8.5703125" style="1703" customWidth="1"/>
    <col min="14590" max="14590" width="9.7109375" style="1703" customWidth="1"/>
    <col min="14591" max="14837" width="8.85546875" style="1703"/>
    <col min="14838" max="14838" width="57.85546875" style="1703" customWidth="1"/>
    <col min="14839" max="14839" width="8.42578125" style="1703" bestFit="1" customWidth="1"/>
    <col min="14840" max="14840" width="8.42578125" style="1703" customWidth="1"/>
    <col min="14841" max="14841" width="7.7109375" style="1703" customWidth="1"/>
    <col min="14842" max="14842" width="8.140625" style="1703" customWidth="1"/>
    <col min="14843" max="14843" width="9.85546875" style="1703" customWidth="1"/>
    <col min="14844" max="14844" width="9" style="1703" customWidth="1"/>
    <col min="14845" max="14845" width="8.5703125" style="1703" customWidth="1"/>
    <col min="14846" max="14846" width="9.7109375" style="1703" customWidth="1"/>
    <col min="14847" max="15093" width="8.85546875" style="1703"/>
    <col min="15094" max="15094" width="57.85546875" style="1703" customWidth="1"/>
    <col min="15095" max="15095" width="8.42578125" style="1703" bestFit="1" customWidth="1"/>
    <col min="15096" max="15096" width="8.42578125" style="1703" customWidth="1"/>
    <col min="15097" max="15097" width="7.7109375" style="1703" customWidth="1"/>
    <col min="15098" max="15098" width="8.140625" style="1703" customWidth="1"/>
    <col min="15099" max="15099" width="9.85546875" style="1703" customWidth="1"/>
    <col min="15100" max="15100" width="9" style="1703" customWidth="1"/>
    <col min="15101" max="15101" width="8.5703125" style="1703" customWidth="1"/>
    <col min="15102" max="15102" width="9.7109375" style="1703" customWidth="1"/>
    <col min="15103" max="15349" width="8.85546875" style="1703"/>
    <col min="15350" max="15350" width="57.85546875" style="1703" customWidth="1"/>
    <col min="15351" max="15351" width="8.42578125" style="1703" bestFit="1" customWidth="1"/>
    <col min="15352" max="15352" width="8.42578125" style="1703" customWidth="1"/>
    <col min="15353" max="15353" width="7.7109375" style="1703" customWidth="1"/>
    <col min="15354" max="15354" width="8.140625" style="1703" customWidth="1"/>
    <col min="15355" max="15355" width="9.85546875" style="1703" customWidth="1"/>
    <col min="15356" max="15356" width="9" style="1703" customWidth="1"/>
    <col min="15357" max="15357" width="8.5703125" style="1703" customWidth="1"/>
    <col min="15358" max="15358" width="9.7109375" style="1703" customWidth="1"/>
    <col min="15359" max="15605" width="8.85546875" style="1703"/>
    <col min="15606" max="15606" width="57.85546875" style="1703" customWidth="1"/>
    <col min="15607" max="15607" width="8.42578125" style="1703" bestFit="1" customWidth="1"/>
    <col min="15608" max="15608" width="8.42578125" style="1703" customWidth="1"/>
    <col min="15609" max="15609" width="7.7109375" style="1703" customWidth="1"/>
    <col min="15610" max="15610" width="8.140625" style="1703" customWidth="1"/>
    <col min="15611" max="15611" width="9.85546875" style="1703" customWidth="1"/>
    <col min="15612" max="15612" width="9" style="1703" customWidth="1"/>
    <col min="15613" max="15613" width="8.5703125" style="1703" customWidth="1"/>
    <col min="15614" max="15614" width="9.7109375" style="1703" customWidth="1"/>
    <col min="15615" max="15861" width="8.85546875" style="1703"/>
    <col min="15862" max="15862" width="57.85546875" style="1703" customWidth="1"/>
    <col min="15863" max="15863" width="8.42578125" style="1703" bestFit="1" customWidth="1"/>
    <col min="15864" max="15864" width="8.42578125" style="1703" customWidth="1"/>
    <col min="15865" max="15865" width="7.7109375" style="1703" customWidth="1"/>
    <col min="15866" max="15866" width="8.140625" style="1703" customWidth="1"/>
    <col min="15867" max="15867" width="9.85546875" style="1703" customWidth="1"/>
    <col min="15868" max="15868" width="9" style="1703" customWidth="1"/>
    <col min="15869" max="15869" width="8.5703125" style="1703" customWidth="1"/>
    <col min="15870" max="15870" width="9.7109375" style="1703" customWidth="1"/>
    <col min="15871" max="16117" width="8.85546875" style="1703"/>
    <col min="16118" max="16118" width="57.85546875" style="1703" customWidth="1"/>
    <col min="16119" max="16119" width="8.42578125" style="1703" bestFit="1" customWidth="1"/>
    <col min="16120" max="16120" width="8.42578125" style="1703" customWidth="1"/>
    <col min="16121" max="16121" width="7.7109375" style="1703" customWidth="1"/>
    <col min="16122" max="16122" width="8.140625" style="1703" customWidth="1"/>
    <col min="16123" max="16123" width="9.85546875" style="1703" customWidth="1"/>
    <col min="16124" max="16124" width="9" style="1703" customWidth="1"/>
    <col min="16125" max="16125" width="8.5703125" style="1703" customWidth="1"/>
    <col min="16126" max="16126" width="9.7109375" style="1703" customWidth="1"/>
    <col min="16127" max="16384" width="8.85546875" style="1703"/>
  </cols>
  <sheetData>
    <row r="1" spans="2:16">
      <c r="B1" s="1702"/>
      <c r="C1" s="1702"/>
      <c r="J1" s="2411" t="s">
        <v>893</v>
      </c>
      <c r="K1" s="2411"/>
    </row>
    <row r="2" spans="2:16" ht="16.899999999999999" customHeight="1">
      <c r="B2" s="2404" t="s">
        <v>1055</v>
      </c>
      <c r="C2" s="2404"/>
      <c r="D2" s="2404"/>
      <c r="E2" s="2404"/>
      <c r="F2" s="2404"/>
      <c r="G2" s="2404"/>
      <c r="H2" s="2404"/>
      <c r="I2" s="2404"/>
      <c r="J2" s="2404"/>
      <c r="K2" s="2404"/>
    </row>
    <row r="3" spans="2:16" ht="15" thickBot="1">
      <c r="B3" s="1675"/>
      <c r="C3" s="1675"/>
      <c r="D3" s="1675"/>
      <c r="E3" s="1675"/>
      <c r="F3" s="1675"/>
      <c r="G3" s="1675"/>
      <c r="I3" s="2405" t="s">
        <v>1056</v>
      </c>
      <c r="J3" s="2405"/>
      <c r="K3" s="2405"/>
    </row>
    <row r="4" spans="2:16" ht="13.5" thickBot="1">
      <c r="B4" s="2412" t="s">
        <v>668</v>
      </c>
      <c r="C4" s="2412" t="s">
        <v>19</v>
      </c>
      <c r="D4" s="2408" t="s">
        <v>307</v>
      </c>
      <c r="E4" s="2409"/>
      <c r="F4" s="2409"/>
      <c r="G4" s="2410"/>
      <c r="H4" s="2408" t="s">
        <v>331</v>
      </c>
      <c r="I4" s="2409"/>
      <c r="J4" s="2409"/>
      <c r="K4" s="2410"/>
    </row>
    <row r="5" spans="2:16" ht="26.25" thickBot="1">
      <c r="B5" s="2413"/>
      <c r="C5" s="2413"/>
      <c r="D5" s="1704" t="s">
        <v>1</v>
      </c>
      <c r="E5" s="1705" t="s">
        <v>2</v>
      </c>
      <c r="F5" s="1706" t="s">
        <v>3</v>
      </c>
      <c r="G5" s="1707" t="s">
        <v>4</v>
      </c>
      <c r="H5" s="1704" t="s">
        <v>1</v>
      </c>
      <c r="I5" s="1705" t="s">
        <v>2</v>
      </c>
      <c r="J5" s="1706" t="s">
        <v>3</v>
      </c>
      <c r="K5" s="1707" t="s">
        <v>4</v>
      </c>
    </row>
    <row r="6" spans="2:16">
      <c r="B6" s="1708" t="s">
        <v>1057</v>
      </c>
      <c r="C6" s="1709" t="s">
        <v>1058</v>
      </c>
      <c r="D6" s="1710"/>
      <c r="E6" s="1711"/>
      <c r="F6" s="1711"/>
      <c r="G6" s="1712"/>
      <c r="H6" s="1710"/>
      <c r="I6" s="1711"/>
      <c r="J6" s="1711"/>
      <c r="K6" s="1712"/>
    </row>
    <row r="7" spans="2:16">
      <c r="B7" s="1713">
        <v>1</v>
      </c>
      <c r="C7" s="1714" t="s">
        <v>1059</v>
      </c>
      <c r="D7" s="1715">
        <v>224239.06262534999</v>
      </c>
      <c r="E7" s="1716">
        <v>65985.057062699998</v>
      </c>
      <c r="F7" s="1717">
        <v>9749.9356559999997</v>
      </c>
      <c r="G7" s="1718">
        <f>SUM(D7:F7)</f>
        <v>299974.05534404999</v>
      </c>
      <c r="H7" s="1715">
        <v>248329.43705075001</v>
      </c>
      <c r="I7" s="1716">
        <v>72705.169928200005</v>
      </c>
      <c r="J7" s="1717">
        <v>10816.032736500001</v>
      </c>
      <c r="K7" s="1718">
        <f>SUM(H7:J7)</f>
        <v>331850.63971545006</v>
      </c>
      <c r="M7" s="1719"/>
      <c r="N7" s="1720"/>
      <c r="O7" s="1720"/>
      <c r="P7" s="1720"/>
    </row>
    <row r="8" spans="2:16">
      <c r="B8" s="1713">
        <v>2</v>
      </c>
      <c r="C8" s="1714" t="s">
        <v>1060</v>
      </c>
      <c r="D8" s="1715">
        <v>20603.79720465</v>
      </c>
      <c r="E8" s="1716">
        <v>3710.2529973000001</v>
      </c>
      <c r="F8" s="1717">
        <v>330.45906400000001</v>
      </c>
      <c r="G8" s="1718">
        <f>SUM(D8:F8)</f>
        <v>24644.509265949997</v>
      </c>
      <c r="H8" s="1715">
        <v>22367.857774250002</v>
      </c>
      <c r="I8" s="1716">
        <v>3835.1625942999999</v>
      </c>
      <c r="J8" s="1717">
        <v>355.13347349999998</v>
      </c>
      <c r="K8" s="1718">
        <f t="shared" ref="K8:K23" si="0">SUM(H8:J8)</f>
        <v>26558.15384205</v>
      </c>
      <c r="M8" s="1719"/>
      <c r="N8" s="1720"/>
      <c r="O8" s="1720"/>
      <c r="P8" s="1720"/>
    </row>
    <row r="9" spans="2:16">
      <c r="B9" s="1721">
        <v>3</v>
      </c>
      <c r="C9" s="1722" t="s">
        <v>1061</v>
      </c>
      <c r="D9" s="1723">
        <v>244842.85982999997</v>
      </c>
      <c r="E9" s="1724">
        <v>69695.310060000003</v>
      </c>
      <c r="F9" s="1725">
        <v>10080.39472</v>
      </c>
      <c r="G9" s="1718">
        <f>SUM(D9:F9)</f>
        <v>324618.56460999994</v>
      </c>
      <c r="H9" s="1723">
        <f>SUM(H7:H8)</f>
        <v>270697.29482499999</v>
      </c>
      <c r="I9" s="1724">
        <f t="shared" ref="I9:J9" si="1">SUM(I7:I8)</f>
        <v>76540.332522500001</v>
      </c>
      <c r="J9" s="1725">
        <f t="shared" si="1"/>
        <v>11171.166210000001</v>
      </c>
      <c r="K9" s="1718">
        <f t="shared" si="0"/>
        <v>358408.7935575</v>
      </c>
      <c r="M9" s="1719"/>
      <c r="N9" s="1720"/>
      <c r="O9" s="1720"/>
      <c r="P9" s="1720"/>
    </row>
    <row r="10" spans="2:16" ht="25.5">
      <c r="B10" s="1713">
        <v>4</v>
      </c>
      <c r="C10" s="1714" t="s">
        <v>1062</v>
      </c>
      <c r="D10" s="1715">
        <v>19587.4287864</v>
      </c>
      <c r="E10" s="1716">
        <v>5575.6248048000007</v>
      </c>
      <c r="F10" s="1717">
        <v>806.43157759999997</v>
      </c>
      <c r="G10" s="1718">
        <f>SUM(D10:F10)</f>
        <v>25969.485168800002</v>
      </c>
      <c r="H10" s="1715">
        <f>H9*0.08</f>
        <v>21655.783586000001</v>
      </c>
      <c r="I10" s="1716">
        <f t="shared" ref="I10:J10" si="2">I9*0.08</f>
        <v>6123.2266018</v>
      </c>
      <c r="J10" s="1717">
        <f t="shared" si="2"/>
        <v>893.6932968000001</v>
      </c>
      <c r="K10" s="1718">
        <f t="shared" si="0"/>
        <v>28672.703484600002</v>
      </c>
      <c r="M10" s="1719"/>
      <c r="N10" s="1720"/>
      <c r="O10" s="1720"/>
      <c r="P10" s="1720"/>
    </row>
    <row r="11" spans="2:16">
      <c r="B11" s="1726" t="s">
        <v>1063</v>
      </c>
      <c r="C11" s="1727" t="s">
        <v>1064</v>
      </c>
      <c r="D11" s="1728"/>
      <c r="E11" s="1729"/>
      <c r="F11" s="1729"/>
      <c r="G11" s="1730"/>
      <c r="H11" s="1728"/>
      <c r="I11" s="1729"/>
      <c r="J11" s="1729"/>
      <c r="K11" s="1730"/>
      <c r="M11" s="1719"/>
      <c r="N11" s="1720"/>
      <c r="O11" s="1720"/>
      <c r="P11" s="1720"/>
    </row>
    <row r="12" spans="2:16">
      <c r="B12" s="1713">
        <v>5</v>
      </c>
      <c r="C12" s="1731" t="s">
        <v>1065</v>
      </c>
      <c r="D12" s="1715">
        <v>2767.6671000000001</v>
      </c>
      <c r="E12" s="1716">
        <v>3295.1069300000004</v>
      </c>
      <c r="F12" s="1717">
        <v>155.28383000000002</v>
      </c>
      <c r="G12" s="1718">
        <v>6218.0578599999999</v>
      </c>
      <c r="H12" s="1715">
        <v>4752.0844299999999</v>
      </c>
      <c r="I12" s="1716">
        <v>3274.5597900000002</v>
      </c>
      <c r="J12" s="1717">
        <v>174.97395</v>
      </c>
      <c r="K12" s="1718">
        <f t="shared" si="0"/>
        <v>8201.6181699999997</v>
      </c>
      <c r="M12" s="1719"/>
      <c r="N12" s="1720"/>
      <c r="O12" s="1720"/>
      <c r="P12" s="1720"/>
    </row>
    <row r="13" spans="2:16">
      <c r="B13" s="1713">
        <v>6</v>
      </c>
      <c r="C13" s="1731" t="s">
        <v>1066</v>
      </c>
      <c r="D13" s="1715">
        <v>0</v>
      </c>
      <c r="E13" s="1716">
        <v>0</v>
      </c>
      <c r="F13" s="1717">
        <v>0</v>
      </c>
      <c r="G13" s="1718">
        <v>0</v>
      </c>
      <c r="H13" s="1715">
        <v>0</v>
      </c>
      <c r="I13" s="1716">
        <v>0</v>
      </c>
      <c r="J13" s="1717">
        <v>0</v>
      </c>
      <c r="K13" s="1718">
        <f t="shared" si="0"/>
        <v>0</v>
      </c>
      <c r="M13" s="1719"/>
      <c r="N13" s="1720"/>
      <c r="O13" s="1720"/>
      <c r="P13" s="1720"/>
    </row>
    <row r="14" spans="2:16">
      <c r="B14" s="1721">
        <v>7</v>
      </c>
      <c r="C14" s="1732" t="s">
        <v>1067</v>
      </c>
      <c r="D14" s="1723">
        <v>2690.9945299999999</v>
      </c>
      <c r="E14" s="1724">
        <v>3253.4791700000001</v>
      </c>
      <c r="F14" s="1733">
        <v>155.28383000000002</v>
      </c>
      <c r="G14" s="1718">
        <v>6099.757529999999</v>
      </c>
      <c r="H14" s="1723">
        <v>4752.0844299999999</v>
      </c>
      <c r="I14" s="1724">
        <v>3274.5597900000002</v>
      </c>
      <c r="J14" s="1733">
        <v>174.97395</v>
      </c>
      <c r="K14" s="1718">
        <f t="shared" si="0"/>
        <v>8201.6181699999997</v>
      </c>
      <c r="M14" s="1719"/>
      <c r="N14" s="1720"/>
      <c r="O14" s="1720"/>
      <c r="P14" s="1720"/>
    </row>
    <row r="15" spans="2:16" ht="25.5">
      <c r="B15" s="1713">
        <v>8</v>
      </c>
      <c r="C15" s="1731" t="s">
        <v>1068</v>
      </c>
      <c r="D15" s="1715">
        <f>D14*0.08</f>
        <v>215.2795624</v>
      </c>
      <c r="E15" s="1716">
        <f t="shared" ref="E15:G15" si="3">E14*0.08</f>
        <v>260.2783336</v>
      </c>
      <c r="F15" s="1717">
        <f t="shared" si="3"/>
        <v>12.422706400000003</v>
      </c>
      <c r="G15" s="1718">
        <f t="shared" si="3"/>
        <v>487.98060239999995</v>
      </c>
      <c r="H15" s="1715">
        <f>H14*0.08</f>
        <v>380.1667544</v>
      </c>
      <c r="I15" s="1716">
        <f t="shared" ref="I15:J15" si="4">I14*0.08</f>
        <v>261.9647832</v>
      </c>
      <c r="J15" s="1717">
        <f t="shared" si="4"/>
        <v>13.997916</v>
      </c>
      <c r="K15" s="1718">
        <f t="shared" si="0"/>
        <v>656.12945360000003</v>
      </c>
      <c r="M15" s="1719"/>
      <c r="N15" s="1720"/>
      <c r="O15" s="1720"/>
      <c r="P15" s="1720"/>
    </row>
    <row r="16" spans="2:16">
      <c r="B16" s="1726" t="s">
        <v>1069</v>
      </c>
      <c r="C16" s="1727" t="s">
        <v>1070</v>
      </c>
      <c r="D16" s="1728"/>
      <c r="E16" s="1729"/>
      <c r="F16" s="1729"/>
      <c r="G16" s="1730"/>
      <c r="H16" s="1728"/>
      <c r="I16" s="1729"/>
      <c r="J16" s="1729"/>
      <c r="K16" s="1730"/>
      <c r="M16" s="1719"/>
      <c r="N16" s="1720"/>
      <c r="O16" s="1720"/>
      <c r="P16" s="1720"/>
    </row>
    <row r="17" spans="2:16" ht="25.5">
      <c r="B17" s="1713">
        <v>9</v>
      </c>
      <c r="C17" s="1731" t="s">
        <v>1071</v>
      </c>
      <c r="D17" s="1715">
        <v>6169.1606250000004</v>
      </c>
      <c r="E17" s="1716">
        <v>7283.3488187499997</v>
      </c>
      <c r="F17" s="1717">
        <v>1666.6842624999999</v>
      </c>
      <c r="G17" s="1718">
        <f>SUM(D17:F17)</f>
        <v>15119.19370625</v>
      </c>
      <c r="H17" s="1715">
        <v>6553.5749999999998</v>
      </c>
      <c r="I17" s="1716">
        <v>7241.2046812500002</v>
      </c>
      <c r="J17" s="1717">
        <v>1657.9070562499999</v>
      </c>
      <c r="K17" s="1718">
        <f t="shared" si="0"/>
        <v>15452.6867375</v>
      </c>
      <c r="M17" s="1719"/>
      <c r="N17" s="1719"/>
      <c r="O17" s="1719"/>
      <c r="P17" s="1720"/>
    </row>
    <row r="18" spans="2:16" ht="25.5">
      <c r="B18" s="1713">
        <v>10</v>
      </c>
      <c r="C18" s="1731" t="s">
        <v>1072</v>
      </c>
      <c r="D18" s="1715">
        <v>21785.759375000001</v>
      </c>
      <c r="E18" s="1716">
        <v>0</v>
      </c>
      <c r="F18" s="1717">
        <v>0</v>
      </c>
      <c r="G18" s="1718">
        <f>SUM(D18:F18)</f>
        <v>21785.759375000001</v>
      </c>
      <c r="H18" s="1715">
        <v>21693.7195675</v>
      </c>
      <c r="I18" s="1716">
        <v>0</v>
      </c>
      <c r="J18" s="1717">
        <v>0</v>
      </c>
      <c r="K18" s="1718">
        <f t="shared" si="0"/>
        <v>21693.7195675</v>
      </c>
      <c r="M18" s="1719"/>
      <c r="N18" s="1719"/>
      <c r="O18" s="1719"/>
      <c r="P18" s="1720"/>
    </row>
    <row r="19" spans="2:16">
      <c r="B19" s="1734">
        <v>11</v>
      </c>
      <c r="C19" s="1735" t="s">
        <v>1073</v>
      </c>
      <c r="D19" s="1736">
        <f>SUM(D17:D18)</f>
        <v>27954.920000000002</v>
      </c>
      <c r="E19" s="1737">
        <f t="shared" ref="E19:G19" si="5">SUM(E17:E18)</f>
        <v>7283.3488187499997</v>
      </c>
      <c r="F19" s="1738">
        <f t="shared" si="5"/>
        <v>1666.6842624999999</v>
      </c>
      <c r="G19" s="1718">
        <f t="shared" si="5"/>
        <v>36904.953081250002</v>
      </c>
      <c r="H19" s="1736">
        <f>H17+H18</f>
        <v>28247.294567500001</v>
      </c>
      <c r="I19" s="1737">
        <f t="shared" ref="I19:J19" si="6">I17+I18</f>
        <v>7241.2046812500002</v>
      </c>
      <c r="J19" s="1738">
        <f t="shared" si="6"/>
        <v>1657.9070562499999</v>
      </c>
      <c r="K19" s="1718">
        <f t="shared" si="0"/>
        <v>37146.406304999997</v>
      </c>
      <c r="M19" s="1719"/>
      <c r="N19" s="1720"/>
      <c r="O19" s="1720"/>
      <c r="P19" s="1720"/>
    </row>
    <row r="20" spans="2:16" ht="25.5">
      <c r="B20" s="1713">
        <v>12</v>
      </c>
      <c r="C20" s="1731" t="s">
        <v>1074</v>
      </c>
      <c r="D20" s="1715">
        <f>D19*0.08</f>
        <v>2236.3936000000003</v>
      </c>
      <c r="E20" s="1716">
        <f t="shared" ref="E20:G20" si="7">E19*0.08</f>
        <v>582.66790549999996</v>
      </c>
      <c r="F20" s="1717">
        <f t="shared" si="7"/>
        <v>133.33474100000001</v>
      </c>
      <c r="G20" s="1718">
        <f t="shared" si="7"/>
        <v>2952.3962465</v>
      </c>
      <c r="H20" s="1715">
        <f>H19*0.08</f>
        <v>2259.7835654</v>
      </c>
      <c r="I20" s="1716">
        <f t="shared" ref="I20:J20" si="8">I19*0.08</f>
        <v>579.29637450000007</v>
      </c>
      <c r="J20" s="1717">
        <f t="shared" si="8"/>
        <v>132.6325645</v>
      </c>
      <c r="K20" s="1718">
        <f t="shared" si="0"/>
        <v>2971.7125044000004</v>
      </c>
      <c r="M20" s="1719"/>
      <c r="N20" s="1720"/>
      <c r="O20" s="1720"/>
      <c r="P20" s="1720"/>
    </row>
    <row r="21" spans="2:16">
      <c r="B21" s="1726" t="s">
        <v>1075</v>
      </c>
      <c r="C21" s="1739" t="s">
        <v>1076</v>
      </c>
      <c r="D21" s="1740">
        <f>D9+D14+D19</f>
        <v>275488.77435999998</v>
      </c>
      <c r="E21" s="1741">
        <f t="shared" ref="E21:G21" si="9">E9+E14+E19</f>
        <v>80232.138048750014</v>
      </c>
      <c r="F21" s="1742">
        <f t="shared" si="9"/>
        <v>11902.3628125</v>
      </c>
      <c r="G21" s="1743">
        <f t="shared" si="9"/>
        <v>367623.27522124996</v>
      </c>
      <c r="H21" s="1740">
        <f>H9+H14+H19</f>
        <v>303696.67382249999</v>
      </c>
      <c r="I21" s="1741">
        <f t="shared" ref="I21:J21" si="10">I9+I14+I19</f>
        <v>87056.096993750005</v>
      </c>
      <c r="J21" s="1742">
        <f t="shared" si="10"/>
        <v>13004.047216250001</v>
      </c>
      <c r="K21" s="1743">
        <f t="shared" si="0"/>
        <v>403756.81803249998</v>
      </c>
      <c r="M21" s="1719"/>
      <c r="N21" s="1720"/>
      <c r="O21" s="1720"/>
      <c r="P21" s="1720"/>
    </row>
    <row r="22" spans="2:16">
      <c r="B22" s="1713">
        <v>13</v>
      </c>
      <c r="C22" s="1731" t="s">
        <v>1077</v>
      </c>
      <c r="D22" s="1715">
        <f>D21*0.08</f>
        <v>22039.101948799998</v>
      </c>
      <c r="E22" s="1715">
        <f t="shared" ref="E22:G22" si="11">E21*0.08</f>
        <v>6418.5710439000013</v>
      </c>
      <c r="F22" s="1715">
        <f t="shared" si="11"/>
        <v>952.18902500000002</v>
      </c>
      <c r="G22" s="1718">
        <f t="shared" si="11"/>
        <v>29409.862017699998</v>
      </c>
      <c r="H22" s="1715">
        <f>H21*0.08</f>
        <v>24295.7339058</v>
      </c>
      <c r="I22" s="1716">
        <f t="shared" ref="I22:J22" si="12">I21*0.08</f>
        <v>6964.4877595000007</v>
      </c>
      <c r="J22" s="1744">
        <f t="shared" si="12"/>
        <v>1040.3237773000001</v>
      </c>
      <c r="K22" s="1718">
        <f t="shared" si="0"/>
        <v>32300.5454426</v>
      </c>
      <c r="L22" s="1745"/>
      <c r="M22" s="1719"/>
      <c r="N22" s="1720"/>
      <c r="O22" s="1720"/>
      <c r="P22" s="1720"/>
    </row>
    <row r="23" spans="2:16" ht="13.5" thickBot="1">
      <c r="B23" s="1746" t="s">
        <v>1078</v>
      </c>
      <c r="C23" s="1747" t="s">
        <v>1079</v>
      </c>
      <c r="D23" s="1748">
        <v>45211.414220000006</v>
      </c>
      <c r="E23" s="1749">
        <v>13390.14135</v>
      </c>
      <c r="F23" s="1750">
        <v>2132.9936600000001</v>
      </c>
      <c r="G23" s="1751">
        <f>SUM(D23:F23)</f>
        <v>60734.549230000004</v>
      </c>
      <c r="H23" s="1748">
        <v>49216.67628</v>
      </c>
      <c r="I23" s="1749">
        <v>14339.758300000001</v>
      </c>
      <c r="J23" s="1750">
        <v>2311.7067800000004</v>
      </c>
      <c r="K23" s="1751">
        <f t="shared" si="0"/>
        <v>65868.141360000009</v>
      </c>
      <c r="L23" s="1745"/>
      <c r="M23" s="1720"/>
      <c r="N23" s="1720"/>
      <c r="O23" s="1720"/>
      <c r="P23" s="1720"/>
    </row>
    <row r="24" spans="2:16" ht="13.5" thickBot="1">
      <c r="B24" s="1752" t="s">
        <v>1080</v>
      </c>
      <c r="C24" s="1753" t="s">
        <v>1081</v>
      </c>
      <c r="D24" s="1754">
        <f>D23/D21</f>
        <v>0.16411345371524708</v>
      </c>
      <c r="E24" s="1755">
        <f t="shared" ref="E24:J24" si="13">E23/E21</f>
        <v>0.16689249066083703</v>
      </c>
      <c r="F24" s="1756">
        <f t="shared" si="13"/>
        <v>0.17920758202395792</v>
      </c>
      <c r="G24" s="1757">
        <f t="shared" si="13"/>
        <v>0.16520866148490623</v>
      </c>
      <c r="H24" s="1754">
        <f t="shared" si="13"/>
        <v>0.16205866090178325</v>
      </c>
      <c r="I24" s="1755">
        <f t="shared" si="13"/>
        <v>0.16471859864139662</v>
      </c>
      <c r="J24" s="1756">
        <f t="shared" si="13"/>
        <v>0.17776825487923992</v>
      </c>
      <c r="K24" s="1757">
        <f>K23/K21</f>
        <v>0.16313815251708771</v>
      </c>
      <c r="M24" s="1720"/>
      <c r="N24" s="1720"/>
      <c r="O24" s="1720"/>
      <c r="P24" s="1720"/>
    </row>
    <row r="25" spans="2:16">
      <c r="B25" s="1758"/>
      <c r="C25" s="1758"/>
      <c r="D25" s="1758"/>
      <c r="E25" s="1758"/>
      <c r="F25" s="1758"/>
      <c r="G25" s="1758"/>
      <c r="H25" s="1758"/>
      <c r="I25" s="1758"/>
      <c r="J25" s="1758"/>
      <c r="K25" s="1758"/>
    </row>
    <row r="26" spans="2:16">
      <c r="H26" s="1759"/>
      <c r="I26" s="1720"/>
      <c r="J26" s="1720"/>
      <c r="K26" s="1720"/>
    </row>
    <row r="27" spans="2:16">
      <c r="D27" s="1745"/>
      <c r="E27" s="1745"/>
      <c r="F27" s="1745"/>
      <c r="G27" s="1745"/>
      <c r="H27" s="1760"/>
      <c r="I27" s="1760"/>
      <c r="J27" s="1760"/>
      <c r="K27" s="1760"/>
    </row>
  </sheetData>
  <mergeCells count="7">
    <mergeCell ref="J1:K1"/>
    <mergeCell ref="B2:K2"/>
    <mergeCell ref="I3:K3"/>
    <mergeCell ref="B4:B5"/>
    <mergeCell ref="C4:C5"/>
    <mergeCell ref="D4:G4"/>
    <mergeCell ref="H4:K4"/>
  </mergeCells>
  <pageMargins left="0.70866141732283472" right="0.70866141732283472" top="0.74803149606299213" bottom="0.74803149606299213" header="0.31496062992125984" footer="0.31496062992125984"/>
  <pageSetup paperSize="9" scale="53"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workbookViewId="0"/>
  </sheetViews>
  <sheetFormatPr defaultColWidth="9.140625" defaultRowHeight="14.25"/>
  <cols>
    <col min="1" max="1" width="1.7109375" style="1761" customWidth="1"/>
    <col min="2" max="2" width="62.5703125" style="1761" customWidth="1"/>
    <col min="3" max="3" width="11" style="1761" bestFit="1" customWidth="1"/>
    <col min="4" max="6" width="9.140625" style="1761"/>
    <col min="7" max="7" width="12" style="1761" customWidth="1"/>
    <col min="8" max="8" width="11" style="1761" customWidth="1"/>
    <col min="9" max="9" width="10.85546875" style="1761" customWidth="1"/>
    <col min="10" max="10" width="9.7109375" style="1761" customWidth="1"/>
    <col min="11" max="11" width="9.140625" style="1761"/>
    <col min="12" max="12" width="11.42578125" style="1761" bestFit="1" customWidth="1"/>
    <col min="13" max="16384" width="9.140625" style="1761"/>
  </cols>
  <sheetData>
    <row r="1" spans="1:10">
      <c r="I1" s="2415" t="s">
        <v>1054</v>
      </c>
      <c r="J1" s="2415"/>
    </row>
    <row r="3" spans="1:10">
      <c r="B3" s="2416" t="s">
        <v>1083</v>
      </c>
      <c r="C3" s="2416"/>
      <c r="D3" s="2416"/>
      <c r="E3" s="2416"/>
      <c r="F3" s="2416"/>
      <c r="G3" s="2416"/>
      <c r="H3" s="2416"/>
      <c r="I3" s="2416"/>
      <c r="J3" s="2416"/>
    </row>
    <row r="4" spans="1:10" ht="15" thickBot="1"/>
    <row r="5" spans="1:10">
      <c r="B5" s="2417" t="s">
        <v>638</v>
      </c>
      <c r="C5" s="2419" t="s">
        <v>306</v>
      </c>
      <c r="D5" s="2420"/>
      <c r="E5" s="2420"/>
      <c r="F5" s="2421"/>
      <c r="G5" s="2419" t="s">
        <v>329</v>
      </c>
      <c r="H5" s="2420"/>
      <c r="I5" s="2420"/>
      <c r="J5" s="2421"/>
    </row>
    <row r="6" spans="1:10" ht="39" thickBot="1">
      <c r="B6" s="2418"/>
      <c r="C6" s="1762" t="s">
        <v>656</v>
      </c>
      <c r="D6" s="1763" t="s">
        <v>1084</v>
      </c>
      <c r="E6" s="1763" t="s">
        <v>1085</v>
      </c>
      <c r="F6" s="1764" t="s">
        <v>1086</v>
      </c>
      <c r="G6" s="1762" t="s">
        <v>656</v>
      </c>
      <c r="H6" s="1763" t="s">
        <v>1084</v>
      </c>
      <c r="I6" s="1763" t="s">
        <v>1085</v>
      </c>
      <c r="J6" s="1764" t="s">
        <v>1086</v>
      </c>
    </row>
    <row r="7" spans="1:10">
      <c r="A7" s="1765"/>
      <c r="B7" s="1766" t="s">
        <v>1087</v>
      </c>
      <c r="C7" s="1767">
        <v>1.7303656601084114E-2</v>
      </c>
      <c r="D7" s="1768">
        <v>2.1899774492315949E-2</v>
      </c>
      <c r="E7" s="1769">
        <v>2.9073607298153422E-3</v>
      </c>
      <c r="F7" s="1770">
        <v>9.7361718690631531E-3</v>
      </c>
      <c r="G7" s="1767">
        <v>1.2691810162718671E-2</v>
      </c>
      <c r="H7" s="1768">
        <v>1.7730412019047827E-2</v>
      </c>
      <c r="I7" s="1769">
        <v>-3.6103481537276337E-3</v>
      </c>
      <c r="J7" s="1770">
        <v>7.6778852712288239E-3</v>
      </c>
    </row>
    <row r="8" spans="1:10">
      <c r="A8" s="1765"/>
      <c r="B8" s="1771" t="s">
        <v>1088</v>
      </c>
      <c r="C8" s="1772">
        <v>0.15999974357529403</v>
      </c>
      <c r="D8" s="1773">
        <v>0.20365520445664381</v>
      </c>
      <c r="E8" s="1773">
        <v>2.6129493018802494E-2</v>
      </c>
      <c r="F8" s="1774">
        <v>9.5825745976769336E-2</v>
      </c>
      <c r="G8" s="1772">
        <v>0.11664032944643901</v>
      </c>
      <c r="H8" s="1773">
        <v>0.16144384154450461</v>
      </c>
      <c r="I8" s="1773">
        <v>-3.3898927721658249E-2</v>
      </c>
      <c r="J8" s="1774">
        <v>7.5684318471959652E-2</v>
      </c>
    </row>
    <row r="9" spans="1:10">
      <c r="A9" s="1765"/>
      <c r="B9" s="1771" t="s">
        <v>1089</v>
      </c>
      <c r="C9" s="1772">
        <v>0.46265205446752855</v>
      </c>
      <c r="D9" s="1773">
        <v>0.39671387402005992</v>
      </c>
      <c r="E9" s="1773">
        <v>0.69447423968542354</v>
      </c>
      <c r="F9" s="1774">
        <v>0.71965555436452644</v>
      </c>
      <c r="G9" s="1772">
        <v>0.50090500087375633</v>
      </c>
      <c r="H9" s="1773">
        <v>0.43657962250323457</v>
      </c>
      <c r="I9" s="1773">
        <v>0.72717270116374444</v>
      </c>
      <c r="J9" s="1774">
        <v>0.7082859615133329</v>
      </c>
    </row>
    <row r="10" spans="1:10">
      <c r="A10" s="1765"/>
      <c r="B10" s="1771" t="s">
        <v>1090</v>
      </c>
      <c r="C10" s="1772">
        <v>2.3440790509881199E-2</v>
      </c>
      <c r="D10" s="1773">
        <v>2.1082145370133799E-2</v>
      </c>
      <c r="E10" s="1773">
        <v>2.8503415494624099E-2</v>
      </c>
      <c r="F10" s="1774">
        <v>4.2031516228806402E-2</v>
      </c>
      <c r="G10" s="1772">
        <v>2.2095519036476399E-2</v>
      </c>
      <c r="H10" s="1773">
        <v>2.00262020888845E-2</v>
      </c>
      <c r="I10" s="1773">
        <v>2.6534955426363999E-2</v>
      </c>
      <c r="J10" s="1774">
        <v>3.8974153589919798E-2</v>
      </c>
    </row>
    <row r="11" spans="1:10">
      <c r="A11" s="1765"/>
      <c r="B11" s="1771" t="s">
        <v>1091</v>
      </c>
      <c r="C11" s="1772">
        <v>0.735728888078512</v>
      </c>
      <c r="D11" s="1773">
        <v>0.63693369341342299</v>
      </c>
      <c r="E11" s="1773">
        <v>1.0424248588193901</v>
      </c>
      <c r="F11" s="1774">
        <v>1.2417014110903799</v>
      </c>
      <c r="G11" s="1772">
        <v>0.77511360999356005</v>
      </c>
      <c r="H11" s="1773">
        <v>0.67382054532249414</v>
      </c>
      <c r="I11" s="1773">
        <v>1.1126688596483303</v>
      </c>
      <c r="J11" s="1774">
        <v>1.2144785172169237</v>
      </c>
    </row>
    <row r="12" spans="1:10">
      <c r="A12" s="1765"/>
      <c r="B12" s="1771" t="s">
        <v>1092</v>
      </c>
      <c r="C12" s="1772">
        <v>0.549664773870296</v>
      </c>
      <c r="D12" s="1773">
        <v>0.47389645393159102</v>
      </c>
      <c r="E12" s="1773">
        <v>0.82560321007673798</v>
      </c>
      <c r="F12" s="1774">
        <v>0.80250932831059296</v>
      </c>
      <c r="G12" s="1772">
        <v>0.60968858169637097</v>
      </c>
      <c r="H12" s="1773">
        <v>0.53450276875144009</v>
      </c>
      <c r="I12" s="1773">
        <v>0.88601081299628348</v>
      </c>
      <c r="J12" s="1774">
        <v>0.80044571523817265</v>
      </c>
    </row>
    <row r="13" spans="1:10">
      <c r="A13" s="1765"/>
      <c r="B13" s="1771" t="s">
        <v>1093</v>
      </c>
      <c r="C13" s="1772">
        <v>0.20518645637367799</v>
      </c>
      <c r="D13" s="1773">
        <v>0.18116801173227901</v>
      </c>
      <c r="E13" s="1773">
        <v>0.28050870620769502</v>
      </c>
      <c r="F13" s="1774">
        <v>0.339340203870164</v>
      </c>
      <c r="G13" s="1772">
        <v>0.22328243997644862</v>
      </c>
      <c r="H13" s="1773">
        <v>0.19662846710128951</v>
      </c>
      <c r="I13" s="1773">
        <v>0.30796493156326982</v>
      </c>
      <c r="J13" s="1774">
        <v>0.3487464516148947</v>
      </c>
    </row>
    <row r="14" spans="1:10">
      <c r="A14" s="1765"/>
      <c r="B14" s="1771" t="s">
        <v>1094</v>
      </c>
      <c r="C14" s="1772">
        <v>0.44350058406166498</v>
      </c>
      <c r="D14" s="1773">
        <v>0.45667173143311401</v>
      </c>
      <c r="E14" s="1773">
        <v>0.40391520689774901</v>
      </c>
      <c r="F14" s="1774">
        <v>0.47153141779029301</v>
      </c>
      <c r="G14" s="1772">
        <v>0.44575805709059546</v>
      </c>
      <c r="H14" s="1773">
        <v>0.45038397801040908</v>
      </c>
      <c r="I14" s="1773">
        <v>0.4235100287323938</v>
      </c>
      <c r="J14" s="1774">
        <v>0.49238086107164752</v>
      </c>
    </row>
    <row r="15" spans="1:10" ht="25.5">
      <c r="A15" s="1765"/>
      <c r="B15" s="1771" t="s">
        <v>1095</v>
      </c>
      <c r="C15" s="1772">
        <v>0.247190608960772</v>
      </c>
      <c r="D15" s="1773">
        <v>0.23226836754376401</v>
      </c>
      <c r="E15" s="1773">
        <v>0.32556627386624598</v>
      </c>
      <c r="F15" s="1774">
        <v>0.15985781648250799</v>
      </c>
      <c r="G15" s="1772">
        <v>0.27189670683069206</v>
      </c>
      <c r="H15" s="1773">
        <v>0.20843531447724165</v>
      </c>
      <c r="I15" s="1773">
        <v>0.54847391675607349</v>
      </c>
      <c r="J15" s="1774">
        <v>0.22936491974609491</v>
      </c>
    </row>
    <row r="16" spans="1:10" ht="25.5">
      <c r="A16" s="1765"/>
      <c r="B16" s="1771" t="s">
        <v>1096</v>
      </c>
      <c r="C16" s="1772">
        <v>0.14302569873800799</v>
      </c>
      <c r="D16" s="1773">
        <v>0.134302442722538</v>
      </c>
      <c r="E16" s="1773">
        <v>0.191933148456637</v>
      </c>
      <c r="F16" s="1774">
        <v>8.5579358508429307E-2</v>
      </c>
      <c r="G16" s="1772">
        <v>0.17570897790548501</v>
      </c>
      <c r="H16" s="1773">
        <v>0.13504873299353701</v>
      </c>
      <c r="I16" s="1773">
        <v>0.35844919726739599</v>
      </c>
      <c r="J16" s="1774">
        <v>0.133766015962203</v>
      </c>
    </row>
    <row r="17" spans="1:10" ht="38.25">
      <c r="A17" s="1765"/>
      <c r="B17" s="1771" t="s">
        <v>1097</v>
      </c>
      <c r="C17" s="1772">
        <v>0.28927643785964502</v>
      </c>
      <c r="D17" s="1773">
        <v>0.239800395716533</v>
      </c>
      <c r="E17" s="1773">
        <v>0.70990944936644595</v>
      </c>
      <c r="F17" s="1774">
        <v>0.33048323076362801</v>
      </c>
      <c r="G17" s="1772">
        <v>0.35205517629528599</v>
      </c>
      <c r="H17" s="1773">
        <v>0.23969444199648701</v>
      </c>
      <c r="I17" s="1773">
        <v>1.3138318591884299</v>
      </c>
      <c r="J17" s="1774">
        <v>0.45855186351724597</v>
      </c>
    </row>
    <row r="18" spans="1:10" ht="25.5">
      <c r="A18" s="1765"/>
      <c r="B18" s="1771" t="s">
        <v>1098</v>
      </c>
      <c r="C18" s="1772">
        <v>7.8756500859880306E-3</v>
      </c>
      <c r="D18" s="1773">
        <v>7.6879517288511896E-3</v>
      </c>
      <c r="E18" s="1773">
        <v>8.9020812354341106E-3</v>
      </c>
      <c r="F18" s="1774">
        <v>5.4111772345380796E-3</v>
      </c>
      <c r="G18" s="1772">
        <v>7.7507332915786398E-3</v>
      </c>
      <c r="H18" s="1773">
        <v>6.19477657539167E-3</v>
      </c>
      <c r="I18" s="1773">
        <v>1.30800199964665E-2</v>
      </c>
      <c r="J18" s="1774">
        <v>7.3606107342343704E-3</v>
      </c>
    </row>
    <row r="19" spans="1:10">
      <c r="A19" s="1765"/>
      <c r="B19" s="1771" t="s">
        <v>1099</v>
      </c>
      <c r="C19" s="1772">
        <v>3.1860636288322183E-2</v>
      </c>
      <c r="D19" s="1773">
        <v>3.3099434977527126E-2</v>
      </c>
      <c r="E19" s="1773">
        <v>2.7343376602612747E-2</v>
      </c>
      <c r="F19" s="1774">
        <v>3.3849938361507528E-2</v>
      </c>
      <c r="G19" s="1772">
        <v>2.8506168323711837E-2</v>
      </c>
      <c r="H19" s="1773">
        <v>2.9720379154215045E-2</v>
      </c>
      <c r="I19" s="1773">
        <v>2.3848025579461835E-2</v>
      </c>
      <c r="J19" s="1774">
        <v>3.2091266364457575E-2</v>
      </c>
    </row>
    <row r="20" spans="1:10" ht="25.5">
      <c r="A20" s="1765"/>
      <c r="B20" s="1771" t="s">
        <v>1100</v>
      </c>
      <c r="C20" s="1772">
        <v>3.7567151975140475E-2</v>
      </c>
      <c r="D20" s="1773">
        <v>3.8791398124189358E-2</v>
      </c>
      <c r="E20" s="1773">
        <v>3.2493118214764478E-2</v>
      </c>
      <c r="F20" s="1774">
        <v>4.346242139814923E-2</v>
      </c>
      <c r="G20" s="1772">
        <v>3.3757044816054405E-2</v>
      </c>
      <c r="H20" s="1773">
        <v>3.4981446220578673E-2</v>
      </c>
      <c r="I20" s="1773">
        <v>2.8478010348533506E-2</v>
      </c>
      <c r="J20" s="1774">
        <v>4.1355426877430553E-2</v>
      </c>
    </row>
    <row r="21" spans="1:10">
      <c r="A21" s="1765"/>
      <c r="B21" s="1771" t="s">
        <v>1101</v>
      </c>
      <c r="C21" s="1772">
        <v>0.62883497163721203</v>
      </c>
      <c r="D21" s="1773">
        <v>0.62284956522555901</v>
      </c>
      <c r="E21" s="1773">
        <v>0.66621035925021599</v>
      </c>
      <c r="F21" s="1774">
        <v>0.57957214829334003</v>
      </c>
      <c r="G21" s="1772">
        <v>0.64623429961179246</v>
      </c>
      <c r="H21" s="1773">
        <v>0.64791675696722062</v>
      </c>
      <c r="I21" s="1773">
        <v>0.65353918630703323</v>
      </c>
      <c r="J21" s="1774">
        <v>0.58320172112754021</v>
      </c>
    </row>
    <row r="22" spans="1:10">
      <c r="A22" s="1765"/>
      <c r="B22" s="1771" t="s">
        <v>1102</v>
      </c>
      <c r="C22" s="1772">
        <v>1.1462878515989006</v>
      </c>
      <c r="D22" s="1773">
        <v>1.3146203403047811</v>
      </c>
      <c r="E22" s="1773">
        <v>0.81073775978958285</v>
      </c>
      <c r="F22" s="1774">
        <v>0.7291472943884183</v>
      </c>
      <c r="G22" s="1772">
        <v>1.0607021558720939</v>
      </c>
      <c r="H22" s="1773">
        <v>1.2121936432672524</v>
      </c>
      <c r="I22" s="1773">
        <v>0.73961021311033326</v>
      </c>
      <c r="J22" s="1774">
        <v>0.72859621836317601</v>
      </c>
    </row>
    <row r="23" spans="1:10">
      <c r="A23" s="1765"/>
      <c r="B23" s="1771" t="s">
        <v>1103</v>
      </c>
      <c r="C23" s="1772">
        <v>0.45817774776555598</v>
      </c>
      <c r="D23" s="1773">
        <v>0.45433301468597198</v>
      </c>
      <c r="E23" s="1773">
        <v>0.464918611141098</v>
      </c>
      <c r="F23" s="1774">
        <v>0.50328162565272705</v>
      </c>
      <c r="G23" s="1772">
        <v>0.46254928121082201</v>
      </c>
      <c r="H23" s="1773">
        <v>0.45000638928098502</v>
      </c>
      <c r="I23" s="1773">
        <v>0.50529892552550604</v>
      </c>
      <c r="J23" s="1774">
        <v>0.50895803259729999</v>
      </c>
    </row>
    <row r="24" spans="1:10">
      <c r="A24" s="1765"/>
      <c r="B24" s="1771" t="s">
        <v>1104</v>
      </c>
      <c r="C24" s="1772">
        <v>0.34152313561769698</v>
      </c>
      <c r="D24" s="1773">
        <v>0.41209963343295303</v>
      </c>
      <c r="E24" s="1773">
        <v>7.0836673335186104E-2</v>
      </c>
      <c r="F24" s="1774">
        <v>0.166700866218499</v>
      </c>
      <c r="G24" s="1772">
        <v>0.28772309761771397</v>
      </c>
      <c r="H24" s="1773">
        <v>0.38653043406563897</v>
      </c>
      <c r="I24" s="1773">
        <v>-9.8939175774127294E-2</v>
      </c>
      <c r="J24" s="1774">
        <v>0.13953191668870199</v>
      </c>
    </row>
    <row r="25" spans="1:10" ht="25.5">
      <c r="A25" s="1765"/>
      <c r="B25" s="1771" t="s">
        <v>1105</v>
      </c>
      <c r="C25" s="1772">
        <v>0.16060132160381002</v>
      </c>
      <c r="D25" s="1773">
        <v>0.20357089384489818</v>
      </c>
      <c r="E25" s="1773">
        <v>2.6492366785457487E-2</v>
      </c>
      <c r="F25" s="1774">
        <v>9.8717174873825933E-2</v>
      </c>
      <c r="G25" s="1772">
        <v>0.1167180970849344</v>
      </c>
      <c r="H25" s="1773">
        <v>0.16023620982355749</v>
      </c>
      <c r="I25" s="1773">
        <v>-3.4800534062844904E-2</v>
      </c>
      <c r="J25" s="1774">
        <v>7.7558587834114179E-2</v>
      </c>
    </row>
    <row r="26" spans="1:10" ht="25.5">
      <c r="A26" s="1765"/>
      <c r="B26" s="1771" t="s">
        <v>1106</v>
      </c>
      <c r="C26" s="1772">
        <v>2.3435890522176987E-2</v>
      </c>
      <c r="D26" s="1773">
        <v>2.9557770207909857E-2</v>
      </c>
      <c r="E26" s="1773">
        <v>3.9500792362178599E-3</v>
      </c>
      <c r="F26" s="1774">
        <v>1.395388624988341E-2</v>
      </c>
      <c r="G26" s="1772">
        <v>1.7332622634328009E-2</v>
      </c>
      <c r="H26" s="1773">
        <v>2.4062583249861928E-2</v>
      </c>
      <c r="I26" s="1773">
        <v>-5.008636738782813E-3</v>
      </c>
      <c r="J26" s="1774">
        <v>1.0889887369834341E-2</v>
      </c>
    </row>
    <row r="27" spans="1:10" ht="25.5">
      <c r="A27" s="1765"/>
      <c r="B27" s="1771" t="s">
        <v>1107</v>
      </c>
      <c r="C27" s="1772">
        <v>0.16271395397928301</v>
      </c>
      <c r="D27" s="1773">
        <v>0.20591358247608127</v>
      </c>
      <c r="E27" s="1773">
        <v>2.6841295340888881E-2</v>
      </c>
      <c r="F27" s="1774">
        <v>0.10396489065575983</v>
      </c>
      <c r="G27" s="1772">
        <v>0.11824487337931161</v>
      </c>
      <c r="H27" s="1773">
        <v>0.16338687190575085</v>
      </c>
      <c r="I27" s="1773">
        <v>-3.4294137781896362E-2</v>
      </c>
      <c r="J27" s="1774">
        <v>8.1213817619542966E-2</v>
      </c>
    </row>
    <row r="28" spans="1:10">
      <c r="A28" s="1765"/>
      <c r="B28" s="1771" t="s">
        <v>1108</v>
      </c>
      <c r="C28" s="1775">
        <v>806.46545426795456</v>
      </c>
      <c r="D28" s="1776">
        <v>1157.0785292638325</v>
      </c>
      <c r="E28" s="1776">
        <v>-2120.2660685592245</v>
      </c>
      <c r="F28" s="1777">
        <v>12299.665860084748</v>
      </c>
      <c r="G28" s="1775">
        <v>92.724914763180649</v>
      </c>
      <c r="H28" s="1776">
        <v>930.30395306719038</v>
      </c>
      <c r="I28" s="1776">
        <v>-2985.8995377665019</v>
      </c>
      <c r="J28" s="1777">
        <v>1567.120137551336</v>
      </c>
    </row>
    <row r="29" spans="1:10">
      <c r="B29" s="1771" t="s">
        <v>1109</v>
      </c>
      <c r="C29" s="1775">
        <v>5933</v>
      </c>
      <c r="D29" s="1776">
        <v>3885</v>
      </c>
      <c r="E29" s="1776">
        <v>1567</v>
      </c>
      <c r="F29" s="1777">
        <v>481</v>
      </c>
      <c r="G29" s="1775">
        <v>5932</v>
      </c>
      <c r="H29" s="1776">
        <v>3921</v>
      </c>
      <c r="I29" s="1776">
        <v>1548</v>
      </c>
      <c r="J29" s="1777">
        <v>463</v>
      </c>
    </row>
    <row r="30" spans="1:10">
      <c r="B30" s="1771" t="s">
        <v>1110</v>
      </c>
      <c r="C30" s="1778">
        <v>4.122381744985673</v>
      </c>
      <c r="D30" s="1779">
        <v>4.922717089575289</v>
      </c>
      <c r="E30" s="1779">
        <v>2.7784237396298659</v>
      </c>
      <c r="F30" s="1780">
        <v>2.0364760914760915</v>
      </c>
      <c r="G30" s="1778">
        <v>3.9167589399865133</v>
      </c>
      <c r="H30" s="1779">
        <v>4.5977924080591688</v>
      </c>
      <c r="I30" s="1779">
        <v>2.7353675710594318</v>
      </c>
      <c r="J30" s="1780">
        <v>2.0991814254859613</v>
      </c>
    </row>
    <row r="31" spans="1:10">
      <c r="B31" s="1771" t="s">
        <v>1111</v>
      </c>
      <c r="C31" s="1778">
        <v>1.4078887397606605</v>
      </c>
      <c r="D31" s="1779">
        <v>2.0286499081081084</v>
      </c>
      <c r="E31" s="1779">
        <v>0.19681429483088705</v>
      </c>
      <c r="F31" s="1781">
        <v>0.33948232848232845</v>
      </c>
      <c r="G31" s="1778">
        <v>1.1269420148347939</v>
      </c>
      <c r="H31" s="1779">
        <v>1.7771866952308084</v>
      </c>
      <c r="I31" s="1779">
        <v>-0.27063501291989661</v>
      </c>
      <c r="J31" s="1781">
        <v>0.29290280777537797</v>
      </c>
    </row>
    <row r="32" spans="1:10" ht="15" thickBot="1">
      <c r="B32" s="1782" t="s">
        <v>1112</v>
      </c>
      <c r="C32" s="1783">
        <v>1.9072283836170569</v>
      </c>
      <c r="D32" s="1784">
        <v>1.9529101673101672</v>
      </c>
      <c r="E32" s="1785">
        <v>1.9295437141033822</v>
      </c>
      <c r="F32" s="1786">
        <v>1.4655613305613304</v>
      </c>
      <c r="G32" s="1783">
        <v>1.9619241402562373</v>
      </c>
      <c r="H32" s="1784">
        <v>2.0073024738587093</v>
      </c>
      <c r="I32" s="1785">
        <v>1.9890846253229975</v>
      </c>
      <c r="J32" s="1786">
        <v>1.4868207343412527</v>
      </c>
    </row>
    <row r="34" spans="2:10">
      <c r="B34" s="2414" t="s">
        <v>1113</v>
      </c>
      <c r="C34" s="2414"/>
      <c r="D34" s="2414"/>
      <c r="E34" s="2414"/>
      <c r="F34" s="2414"/>
      <c r="G34" s="2414"/>
      <c r="H34" s="2414"/>
      <c r="I34" s="2414"/>
      <c r="J34" s="2414"/>
    </row>
    <row r="35" spans="2:10">
      <c r="B35" s="2414"/>
      <c r="C35" s="2414"/>
      <c r="D35" s="2414"/>
      <c r="E35" s="2414"/>
      <c r="F35" s="2414"/>
      <c r="G35" s="2414"/>
      <c r="H35" s="2414"/>
      <c r="I35" s="2414"/>
      <c r="J35" s="2414"/>
    </row>
    <row r="36" spans="2:10">
      <c r="B36" s="2414" t="s">
        <v>1114</v>
      </c>
      <c r="C36" s="2414"/>
      <c r="D36" s="2414"/>
      <c r="E36" s="2414"/>
      <c r="F36" s="2414"/>
      <c r="G36" s="2414"/>
      <c r="H36" s="2414"/>
      <c r="I36" s="2414"/>
      <c r="J36" s="2414"/>
    </row>
    <row r="37" spans="2:10">
      <c r="B37" s="2414"/>
      <c r="C37" s="2414"/>
      <c r="D37" s="2414"/>
      <c r="E37" s="2414"/>
      <c r="F37" s="2414"/>
      <c r="G37" s="2414"/>
      <c r="H37" s="2414"/>
      <c r="I37" s="2414"/>
      <c r="J37" s="2414"/>
    </row>
    <row r="38" spans="2:10">
      <c r="B38" s="2414" t="s">
        <v>1115</v>
      </c>
      <c r="C38" s="2414"/>
      <c r="D38" s="2414"/>
      <c r="E38" s="2414"/>
      <c r="F38" s="2414"/>
      <c r="G38" s="2414"/>
      <c r="H38" s="2414"/>
      <c r="I38" s="2414"/>
      <c r="J38" s="2414"/>
    </row>
    <row r="39" spans="2:10">
      <c r="B39" s="1787"/>
      <c r="C39" s="1787"/>
      <c r="D39" s="1787"/>
      <c r="E39" s="1787"/>
      <c r="F39" s="1787"/>
      <c r="G39" s="1787"/>
      <c r="H39" s="1787"/>
      <c r="I39" s="1787"/>
      <c r="J39" s="1787"/>
    </row>
  </sheetData>
  <mergeCells count="8">
    <mergeCell ref="B36:J37"/>
    <mergeCell ref="B38:J38"/>
    <mergeCell ref="I1:J1"/>
    <mergeCell ref="B3:J3"/>
    <mergeCell ref="B5:B6"/>
    <mergeCell ref="C5:F5"/>
    <mergeCell ref="G5:J5"/>
    <mergeCell ref="B34:J35"/>
  </mergeCells>
  <pageMargins left="0.70866141732283472" right="0.70866141732283472" top="0.74803149606299213" bottom="0.74803149606299213" header="0.31496062992125984" footer="0.31496062992125984"/>
  <pageSetup paperSize="9" scale="5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6"/>
  <sheetViews>
    <sheetView tabSelected="1" workbookViewId="0">
      <selection activeCell="C12" sqref="A1:C12"/>
    </sheetView>
  </sheetViews>
  <sheetFormatPr defaultColWidth="9.140625" defaultRowHeight="14.25"/>
  <cols>
    <col min="1" max="1" width="30.28515625" style="1790" customWidth="1"/>
    <col min="2" max="3" width="29.7109375" style="1790" customWidth="1"/>
    <col min="4" max="16384" width="9.140625" style="1790"/>
  </cols>
  <sheetData>
    <row r="2" spans="1:4">
      <c r="A2" s="1788"/>
      <c r="B2" s="1788"/>
      <c r="C2" s="1342" t="s">
        <v>1082</v>
      </c>
      <c r="D2" s="1789"/>
    </row>
    <row r="3" spans="1:4">
      <c r="A3" s="1791"/>
      <c r="B3" s="1791"/>
      <c r="C3" s="1791"/>
    </row>
    <row r="4" spans="1:4">
      <c r="A4" s="2422"/>
      <c r="B4" s="2422"/>
      <c r="C4" s="2422"/>
    </row>
    <row r="5" spans="1:4">
      <c r="A5" s="2423" t="s">
        <v>1116</v>
      </c>
      <c r="B5" s="2423"/>
      <c r="C5" s="2423"/>
    </row>
    <row r="6" spans="1:4" ht="15" thickBot="1">
      <c r="A6" s="1791"/>
      <c r="B6" s="1791"/>
      <c r="C6" s="1791"/>
    </row>
    <row r="7" spans="1:4" ht="57">
      <c r="A7" s="1792" t="s">
        <v>1117</v>
      </c>
      <c r="B7" s="1793" t="s">
        <v>1118</v>
      </c>
      <c r="C7" s="1794" t="s">
        <v>1119</v>
      </c>
    </row>
    <row r="8" spans="1:4" ht="15" thickBot="1">
      <c r="A8" s="1795" t="s">
        <v>1120</v>
      </c>
      <c r="B8" s="1796" t="s">
        <v>1121</v>
      </c>
      <c r="C8" s="1797" t="s">
        <v>1122</v>
      </c>
    </row>
    <row r="9" spans="1:4" ht="33" customHeight="1">
      <c r="A9" s="2424" t="s">
        <v>1123</v>
      </c>
      <c r="B9" s="2424"/>
      <c r="C9" s="2424"/>
    </row>
    <row r="11" spans="1:4">
      <c r="B11" s="1788"/>
      <c r="C11" s="1798"/>
    </row>
    <row r="13" spans="1:4">
      <c r="B13" s="1791"/>
      <c r="C13" s="1791"/>
    </row>
    <row r="14" spans="1:4">
      <c r="B14" s="1791"/>
      <c r="C14" s="1791"/>
    </row>
    <row r="15" spans="1:4">
      <c r="B15" s="1791"/>
      <c r="C15" s="1791"/>
    </row>
    <row r="16" spans="1:4">
      <c r="B16" s="1791"/>
      <c r="C16" s="1791"/>
    </row>
  </sheetData>
  <mergeCells count="3">
    <mergeCell ref="A4:C4"/>
    <mergeCell ref="A5:C5"/>
    <mergeCell ref="A9:C9"/>
  </mergeCells>
  <pageMargins left="0.70866141732283472" right="0.70866141732283472" top="0.74803149606299213" bottom="0.74803149606299213" header="0.31496062992125984" footer="0.31496062992125984"/>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6"/>
  <sheetViews>
    <sheetView workbookViewId="0">
      <selection activeCell="J19" sqref="A1:J19"/>
    </sheetView>
  </sheetViews>
  <sheetFormatPr defaultRowHeight="12.75"/>
  <cols>
    <col min="1" max="1" width="5.28515625" style="1" customWidth="1"/>
    <col min="2" max="2" width="17.42578125" style="1" customWidth="1"/>
    <col min="3" max="3" width="11.5703125" style="1" customWidth="1"/>
    <col min="4" max="4" width="11.7109375" style="1" customWidth="1"/>
    <col min="5" max="5" width="11.140625" style="1" customWidth="1"/>
    <col min="6" max="6" width="10.85546875" style="1" customWidth="1"/>
    <col min="7" max="7" width="11.7109375" style="1" customWidth="1"/>
    <col min="8" max="8" width="10.5703125" style="1" customWidth="1"/>
    <col min="9" max="9" width="13.28515625" style="1" customWidth="1"/>
    <col min="10" max="10" width="12" style="1" bestFit="1" customWidth="1"/>
    <col min="11" max="11" width="6.28515625" style="1" bestFit="1" customWidth="1"/>
    <col min="12" max="230" width="9.140625" style="1"/>
    <col min="231" max="231" width="20.5703125" style="1" customWidth="1"/>
    <col min="232" max="232" width="11.140625" style="1" bestFit="1" customWidth="1"/>
    <col min="233" max="235" width="11.28515625" style="1" bestFit="1" customWidth="1"/>
    <col min="236" max="236" width="10.5703125" style="1" customWidth="1"/>
    <col min="237" max="237" width="11.28515625" style="1" bestFit="1" customWidth="1"/>
    <col min="238" max="238" width="12.5703125" style="1" customWidth="1"/>
    <col min="239" max="239" width="11" style="1" customWidth="1"/>
    <col min="240" max="240" width="6.28515625" style="1" bestFit="1" customWidth="1"/>
    <col min="241" max="241" width="25.5703125" style="1" customWidth="1"/>
    <col min="242" max="242" width="10" style="1" customWidth="1"/>
    <col min="243" max="243" width="10.85546875" style="1" customWidth="1"/>
    <col min="244" max="244" width="9.85546875" style="1" customWidth="1"/>
    <col min="245" max="245" width="10.140625" style="1" customWidth="1"/>
    <col min="246" max="246" width="9.5703125" style="1" customWidth="1"/>
    <col min="247" max="247" width="10.42578125" style="1" customWidth="1"/>
    <col min="248" max="486" width="9.140625" style="1"/>
    <col min="487" max="487" width="20.5703125" style="1" customWidth="1"/>
    <col min="488" max="488" width="11.140625" style="1" bestFit="1" customWidth="1"/>
    <col min="489" max="491" width="11.28515625" style="1" bestFit="1" customWidth="1"/>
    <col min="492" max="492" width="10.5703125" style="1" customWidth="1"/>
    <col min="493" max="493" width="11.28515625" style="1" bestFit="1" customWidth="1"/>
    <col min="494" max="494" width="12.5703125" style="1" customWidth="1"/>
    <col min="495" max="495" width="11" style="1" customWidth="1"/>
    <col min="496" max="496" width="6.28515625" style="1" bestFit="1" customWidth="1"/>
    <col min="497" max="497" width="25.5703125" style="1" customWidth="1"/>
    <col min="498" max="498" width="10" style="1" customWidth="1"/>
    <col min="499" max="499" width="10.85546875" style="1" customWidth="1"/>
    <col min="500" max="500" width="9.85546875" style="1" customWidth="1"/>
    <col min="501" max="501" width="10.140625" style="1" customWidth="1"/>
    <col min="502" max="502" width="9.5703125" style="1" customWidth="1"/>
    <col min="503" max="503" width="10.42578125" style="1" customWidth="1"/>
    <col min="504" max="742" width="9.140625" style="1"/>
    <col min="743" max="743" width="20.5703125" style="1" customWidth="1"/>
    <col min="744" max="744" width="11.140625" style="1" bestFit="1" customWidth="1"/>
    <col min="745" max="747" width="11.28515625" style="1" bestFit="1" customWidth="1"/>
    <col min="748" max="748" width="10.5703125" style="1" customWidth="1"/>
    <col min="749" max="749" width="11.28515625" style="1" bestFit="1" customWidth="1"/>
    <col min="750" max="750" width="12.5703125" style="1" customWidth="1"/>
    <col min="751" max="751" width="11" style="1" customWidth="1"/>
    <col min="752" max="752" width="6.28515625" style="1" bestFit="1" customWidth="1"/>
    <col min="753" max="753" width="25.5703125" style="1" customWidth="1"/>
    <col min="754" max="754" width="10" style="1" customWidth="1"/>
    <col min="755" max="755" width="10.85546875" style="1" customWidth="1"/>
    <col min="756" max="756" width="9.85546875" style="1" customWidth="1"/>
    <col min="757" max="757" width="10.140625" style="1" customWidth="1"/>
    <col min="758" max="758" width="9.5703125" style="1" customWidth="1"/>
    <col min="759" max="759" width="10.42578125" style="1" customWidth="1"/>
    <col min="760" max="998" width="9.140625" style="1"/>
    <col min="999" max="999" width="20.5703125" style="1" customWidth="1"/>
    <col min="1000" max="1000" width="11.140625" style="1" bestFit="1" customWidth="1"/>
    <col min="1001" max="1003" width="11.28515625" style="1" bestFit="1" customWidth="1"/>
    <col min="1004" max="1004" width="10.5703125" style="1" customWidth="1"/>
    <col min="1005" max="1005" width="11.28515625" style="1" bestFit="1" customWidth="1"/>
    <col min="1006" max="1006" width="12.5703125" style="1" customWidth="1"/>
    <col min="1007" max="1007" width="11" style="1" customWidth="1"/>
    <col min="1008" max="1008" width="6.28515625" style="1" bestFit="1" customWidth="1"/>
    <col min="1009" max="1009" width="25.5703125" style="1" customWidth="1"/>
    <col min="1010" max="1010" width="10" style="1" customWidth="1"/>
    <col min="1011" max="1011" width="10.85546875" style="1" customWidth="1"/>
    <col min="1012" max="1012" width="9.85546875" style="1" customWidth="1"/>
    <col min="1013" max="1013" width="10.140625" style="1" customWidth="1"/>
    <col min="1014" max="1014" width="9.5703125" style="1" customWidth="1"/>
    <col min="1015" max="1015" width="10.42578125" style="1" customWidth="1"/>
    <col min="1016" max="1254" width="9.140625" style="1"/>
    <col min="1255" max="1255" width="20.5703125" style="1" customWidth="1"/>
    <col min="1256" max="1256" width="11.140625" style="1" bestFit="1" customWidth="1"/>
    <col min="1257" max="1259" width="11.28515625" style="1" bestFit="1" customWidth="1"/>
    <col min="1260" max="1260" width="10.5703125" style="1" customWidth="1"/>
    <col min="1261" max="1261" width="11.28515625" style="1" bestFit="1" customWidth="1"/>
    <col min="1262" max="1262" width="12.5703125" style="1" customWidth="1"/>
    <col min="1263" max="1263" width="11" style="1" customWidth="1"/>
    <col min="1264" max="1264" width="6.28515625" style="1" bestFit="1" customWidth="1"/>
    <col min="1265" max="1265" width="25.5703125" style="1" customWidth="1"/>
    <col min="1266" max="1266" width="10" style="1" customWidth="1"/>
    <col min="1267" max="1267" width="10.85546875" style="1" customWidth="1"/>
    <col min="1268" max="1268" width="9.85546875" style="1" customWidth="1"/>
    <col min="1269" max="1269" width="10.140625" style="1" customWidth="1"/>
    <col min="1270" max="1270" width="9.5703125" style="1" customWidth="1"/>
    <col min="1271" max="1271" width="10.42578125" style="1" customWidth="1"/>
    <col min="1272" max="1510" width="9.140625" style="1"/>
    <col min="1511" max="1511" width="20.5703125" style="1" customWidth="1"/>
    <col min="1512" max="1512" width="11.140625" style="1" bestFit="1" customWidth="1"/>
    <col min="1513" max="1515" width="11.28515625" style="1" bestFit="1" customWidth="1"/>
    <col min="1516" max="1516" width="10.5703125" style="1" customWidth="1"/>
    <col min="1517" max="1517" width="11.28515625" style="1" bestFit="1" customWidth="1"/>
    <col min="1518" max="1518" width="12.5703125" style="1" customWidth="1"/>
    <col min="1519" max="1519" width="11" style="1" customWidth="1"/>
    <col min="1520" max="1520" width="6.28515625" style="1" bestFit="1" customWidth="1"/>
    <col min="1521" max="1521" width="25.5703125" style="1" customWidth="1"/>
    <col min="1522" max="1522" width="10" style="1" customWidth="1"/>
    <col min="1523" max="1523" width="10.85546875" style="1" customWidth="1"/>
    <col min="1524" max="1524" width="9.85546875" style="1" customWidth="1"/>
    <col min="1525" max="1525" width="10.140625" style="1" customWidth="1"/>
    <col min="1526" max="1526" width="9.5703125" style="1" customWidth="1"/>
    <col min="1527" max="1527" width="10.42578125" style="1" customWidth="1"/>
    <col min="1528" max="1766" width="9.140625" style="1"/>
    <col min="1767" max="1767" width="20.5703125" style="1" customWidth="1"/>
    <col min="1768" max="1768" width="11.140625" style="1" bestFit="1" customWidth="1"/>
    <col min="1769" max="1771" width="11.28515625" style="1" bestFit="1" customWidth="1"/>
    <col min="1772" max="1772" width="10.5703125" style="1" customWidth="1"/>
    <col min="1773" max="1773" width="11.28515625" style="1" bestFit="1" customWidth="1"/>
    <col min="1774" max="1774" width="12.5703125" style="1" customWidth="1"/>
    <col min="1775" max="1775" width="11" style="1" customWidth="1"/>
    <col min="1776" max="1776" width="6.28515625" style="1" bestFit="1" customWidth="1"/>
    <col min="1777" max="1777" width="25.5703125" style="1" customWidth="1"/>
    <col min="1778" max="1778" width="10" style="1" customWidth="1"/>
    <col min="1779" max="1779" width="10.85546875" style="1" customWidth="1"/>
    <col min="1780" max="1780" width="9.85546875" style="1" customWidth="1"/>
    <col min="1781" max="1781" width="10.140625" style="1" customWidth="1"/>
    <col min="1782" max="1782" width="9.5703125" style="1" customWidth="1"/>
    <col min="1783" max="1783" width="10.42578125" style="1" customWidth="1"/>
    <col min="1784" max="2022" width="9.140625" style="1"/>
    <col min="2023" max="2023" width="20.5703125" style="1" customWidth="1"/>
    <col min="2024" max="2024" width="11.140625" style="1" bestFit="1" customWidth="1"/>
    <col min="2025" max="2027" width="11.28515625" style="1" bestFit="1" customWidth="1"/>
    <col min="2028" max="2028" width="10.5703125" style="1" customWidth="1"/>
    <col min="2029" max="2029" width="11.28515625" style="1" bestFit="1" customWidth="1"/>
    <col min="2030" max="2030" width="12.5703125" style="1" customWidth="1"/>
    <col min="2031" max="2031" width="11" style="1" customWidth="1"/>
    <col min="2032" max="2032" width="6.28515625" style="1" bestFit="1" customWidth="1"/>
    <col min="2033" max="2033" width="25.5703125" style="1" customWidth="1"/>
    <col min="2034" max="2034" width="10" style="1" customWidth="1"/>
    <col min="2035" max="2035" width="10.85546875" style="1" customWidth="1"/>
    <col min="2036" max="2036" width="9.85546875" style="1" customWidth="1"/>
    <col min="2037" max="2037" width="10.140625" style="1" customWidth="1"/>
    <col min="2038" max="2038" width="9.5703125" style="1" customWidth="1"/>
    <col min="2039" max="2039" width="10.42578125" style="1" customWidth="1"/>
    <col min="2040" max="2278" width="9.140625" style="1"/>
    <col min="2279" max="2279" width="20.5703125" style="1" customWidth="1"/>
    <col min="2280" max="2280" width="11.140625" style="1" bestFit="1" customWidth="1"/>
    <col min="2281" max="2283" width="11.28515625" style="1" bestFit="1" customWidth="1"/>
    <col min="2284" max="2284" width="10.5703125" style="1" customWidth="1"/>
    <col min="2285" max="2285" width="11.28515625" style="1" bestFit="1" customWidth="1"/>
    <col min="2286" max="2286" width="12.5703125" style="1" customWidth="1"/>
    <col min="2287" max="2287" width="11" style="1" customWidth="1"/>
    <col min="2288" max="2288" width="6.28515625" style="1" bestFit="1" customWidth="1"/>
    <col min="2289" max="2289" width="25.5703125" style="1" customWidth="1"/>
    <col min="2290" max="2290" width="10" style="1" customWidth="1"/>
    <col min="2291" max="2291" width="10.85546875" style="1" customWidth="1"/>
    <col min="2292" max="2292" width="9.85546875" style="1" customWidth="1"/>
    <col min="2293" max="2293" width="10.140625" style="1" customWidth="1"/>
    <col min="2294" max="2294" width="9.5703125" style="1" customWidth="1"/>
    <col min="2295" max="2295" width="10.42578125" style="1" customWidth="1"/>
    <col min="2296" max="2534" width="9.140625" style="1"/>
    <col min="2535" max="2535" width="20.5703125" style="1" customWidth="1"/>
    <col min="2536" max="2536" width="11.140625" style="1" bestFit="1" customWidth="1"/>
    <col min="2537" max="2539" width="11.28515625" style="1" bestFit="1" customWidth="1"/>
    <col min="2540" max="2540" width="10.5703125" style="1" customWidth="1"/>
    <col min="2541" max="2541" width="11.28515625" style="1" bestFit="1" customWidth="1"/>
    <col min="2542" max="2542" width="12.5703125" style="1" customWidth="1"/>
    <col min="2543" max="2543" width="11" style="1" customWidth="1"/>
    <col min="2544" max="2544" width="6.28515625" style="1" bestFit="1" customWidth="1"/>
    <col min="2545" max="2545" width="25.5703125" style="1" customWidth="1"/>
    <col min="2546" max="2546" width="10" style="1" customWidth="1"/>
    <col min="2547" max="2547" width="10.85546875" style="1" customWidth="1"/>
    <col min="2548" max="2548" width="9.85546875" style="1" customWidth="1"/>
    <col min="2549" max="2549" width="10.140625" style="1" customWidth="1"/>
    <col min="2550" max="2550" width="9.5703125" style="1" customWidth="1"/>
    <col min="2551" max="2551" width="10.42578125" style="1" customWidth="1"/>
    <col min="2552" max="2790" width="9.140625" style="1"/>
    <col min="2791" max="2791" width="20.5703125" style="1" customWidth="1"/>
    <col min="2792" max="2792" width="11.140625" style="1" bestFit="1" customWidth="1"/>
    <col min="2793" max="2795" width="11.28515625" style="1" bestFit="1" customWidth="1"/>
    <col min="2796" max="2796" width="10.5703125" style="1" customWidth="1"/>
    <col min="2797" max="2797" width="11.28515625" style="1" bestFit="1" customWidth="1"/>
    <col min="2798" max="2798" width="12.5703125" style="1" customWidth="1"/>
    <col min="2799" max="2799" width="11" style="1" customWidth="1"/>
    <col min="2800" max="2800" width="6.28515625" style="1" bestFit="1" customWidth="1"/>
    <col min="2801" max="2801" width="25.5703125" style="1" customWidth="1"/>
    <col min="2802" max="2802" width="10" style="1" customWidth="1"/>
    <col min="2803" max="2803" width="10.85546875" style="1" customWidth="1"/>
    <col min="2804" max="2804" width="9.85546875" style="1" customWidth="1"/>
    <col min="2805" max="2805" width="10.140625" style="1" customWidth="1"/>
    <col min="2806" max="2806" width="9.5703125" style="1" customWidth="1"/>
    <col min="2807" max="2807" width="10.42578125" style="1" customWidth="1"/>
    <col min="2808" max="3046" width="9.140625" style="1"/>
    <col min="3047" max="3047" width="20.5703125" style="1" customWidth="1"/>
    <col min="3048" max="3048" width="11.140625" style="1" bestFit="1" customWidth="1"/>
    <col min="3049" max="3051" width="11.28515625" style="1" bestFit="1" customWidth="1"/>
    <col min="3052" max="3052" width="10.5703125" style="1" customWidth="1"/>
    <col min="3053" max="3053" width="11.28515625" style="1" bestFit="1" customWidth="1"/>
    <col min="3054" max="3054" width="12.5703125" style="1" customWidth="1"/>
    <col min="3055" max="3055" width="11" style="1" customWidth="1"/>
    <col min="3056" max="3056" width="6.28515625" style="1" bestFit="1" customWidth="1"/>
    <col min="3057" max="3057" width="25.5703125" style="1" customWidth="1"/>
    <col min="3058" max="3058" width="10" style="1" customWidth="1"/>
    <col min="3059" max="3059" width="10.85546875" style="1" customWidth="1"/>
    <col min="3060" max="3060" width="9.85546875" style="1" customWidth="1"/>
    <col min="3061" max="3061" width="10.140625" style="1" customWidth="1"/>
    <col min="3062" max="3062" width="9.5703125" style="1" customWidth="1"/>
    <col min="3063" max="3063" width="10.42578125" style="1" customWidth="1"/>
    <col min="3064" max="3302" width="9.140625" style="1"/>
    <col min="3303" max="3303" width="20.5703125" style="1" customWidth="1"/>
    <col min="3304" max="3304" width="11.140625" style="1" bestFit="1" customWidth="1"/>
    <col min="3305" max="3307" width="11.28515625" style="1" bestFit="1" customWidth="1"/>
    <col min="3308" max="3308" width="10.5703125" style="1" customWidth="1"/>
    <col min="3309" max="3309" width="11.28515625" style="1" bestFit="1" customWidth="1"/>
    <col min="3310" max="3310" width="12.5703125" style="1" customWidth="1"/>
    <col min="3311" max="3311" width="11" style="1" customWidth="1"/>
    <col min="3312" max="3312" width="6.28515625" style="1" bestFit="1" customWidth="1"/>
    <col min="3313" max="3313" width="25.5703125" style="1" customWidth="1"/>
    <col min="3314" max="3314" width="10" style="1" customWidth="1"/>
    <col min="3315" max="3315" width="10.85546875" style="1" customWidth="1"/>
    <col min="3316" max="3316" width="9.85546875" style="1" customWidth="1"/>
    <col min="3317" max="3317" width="10.140625" style="1" customWidth="1"/>
    <col min="3318" max="3318" width="9.5703125" style="1" customWidth="1"/>
    <col min="3319" max="3319" width="10.42578125" style="1" customWidth="1"/>
    <col min="3320" max="3558" width="9.140625" style="1"/>
    <col min="3559" max="3559" width="20.5703125" style="1" customWidth="1"/>
    <col min="3560" max="3560" width="11.140625" style="1" bestFit="1" customWidth="1"/>
    <col min="3561" max="3563" width="11.28515625" style="1" bestFit="1" customWidth="1"/>
    <col min="3564" max="3564" width="10.5703125" style="1" customWidth="1"/>
    <col min="3565" max="3565" width="11.28515625" style="1" bestFit="1" customWidth="1"/>
    <col min="3566" max="3566" width="12.5703125" style="1" customWidth="1"/>
    <col min="3567" max="3567" width="11" style="1" customWidth="1"/>
    <col min="3568" max="3568" width="6.28515625" style="1" bestFit="1" customWidth="1"/>
    <col min="3569" max="3569" width="25.5703125" style="1" customWidth="1"/>
    <col min="3570" max="3570" width="10" style="1" customWidth="1"/>
    <col min="3571" max="3571" width="10.85546875" style="1" customWidth="1"/>
    <col min="3572" max="3572" width="9.85546875" style="1" customWidth="1"/>
    <col min="3573" max="3573" width="10.140625" style="1" customWidth="1"/>
    <col min="3574" max="3574" width="9.5703125" style="1" customWidth="1"/>
    <col min="3575" max="3575" width="10.42578125" style="1" customWidth="1"/>
    <col min="3576" max="3814" width="9.140625" style="1"/>
    <col min="3815" max="3815" width="20.5703125" style="1" customWidth="1"/>
    <col min="3816" max="3816" width="11.140625" style="1" bestFit="1" customWidth="1"/>
    <col min="3817" max="3819" width="11.28515625" style="1" bestFit="1" customWidth="1"/>
    <col min="3820" max="3820" width="10.5703125" style="1" customWidth="1"/>
    <col min="3821" max="3821" width="11.28515625" style="1" bestFit="1" customWidth="1"/>
    <col min="3822" max="3822" width="12.5703125" style="1" customWidth="1"/>
    <col min="3823" max="3823" width="11" style="1" customWidth="1"/>
    <col min="3824" max="3824" width="6.28515625" style="1" bestFit="1" customWidth="1"/>
    <col min="3825" max="3825" width="25.5703125" style="1" customWidth="1"/>
    <col min="3826" max="3826" width="10" style="1" customWidth="1"/>
    <col min="3827" max="3827" width="10.85546875" style="1" customWidth="1"/>
    <col min="3828" max="3828" width="9.85546875" style="1" customWidth="1"/>
    <col min="3829" max="3829" width="10.140625" style="1" customWidth="1"/>
    <col min="3830" max="3830" width="9.5703125" style="1" customWidth="1"/>
    <col min="3831" max="3831" width="10.42578125" style="1" customWidth="1"/>
    <col min="3832" max="4070" width="9.140625" style="1"/>
    <col min="4071" max="4071" width="20.5703125" style="1" customWidth="1"/>
    <col min="4072" max="4072" width="11.140625" style="1" bestFit="1" customWidth="1"/>
    <col min="4073" max="4075" width="11.28515625" style="1" bestFit="1" customWidth="1"/>
    <col min="4076" max="4076" width="10.5703125" style="1" customWidth="1"/>
    <col min="4077" max="4077" width="11.28515625" style="1" bestFit="1" customWidth="1"/>
    <col min="4078" max="4078" width="12.5703125" style="1" customWidth="1"/>
    <col min="4079" max="4079" width="11" style="1" customWidth="1"/>
    <col min="4080" max="4080" width="6.28515625" style="1" bestFit="1" customWidth="1"/>
    <col min="4081" max="4081" width="25.5703125" style="1" customWidth="1"/>
    <col min="4082" max="4082" width="10" style="1" customWidth="1"/>
    <col min="4083" max="4083" width="10.85546875" style="1" customWidth="1"/>
    <col min="4084" max="4084" width="9.85546875" style="1" customWidth="1"/>
    <col min="4085" max="4085" width="10.140625" style="1" customWidth="1"/>
    <col min="4086" max="4086" width="9.5703125" style="1" customWidth="1"/>
    <col min="4087" max="4087" width="10.42578125" style="1" customWidth="1"/>
    <col min="4088" max="4326" width="9.140625" style="1"/>
    <col min="4327" max="4327" width="20.5703125" style="1" customWidth="1"/>
    <col min="4328" max="4328" width="11.140625" style="1" bestFit="1" customWidth="1"/>
    <col min="4329" max="4331" width="11.28515625" style="1" bestFit="1" customWidth="1"/>
    <col min="4332" max="4332" width="10.5703125" style="1" customWidth="1"/>
    <col min="4333" max="4333" width="11.28515625" style="1" bestFit="1" customWidth="1"/>
    <col min="4334" max="4334" width="12.5703125" style="1" customWidth="1"/>
    <col min="4335" max="4335" width="11" style="1" customWidth="1"/>
    <col min="4336" max="4336" width="6.28515625" style="1" bestFit="1" customWidth="1"/>
    <col min="4337" max="4337" width="25.5703125" style="1" customWidth="1"/>
    <col min="4338" max="4338" width="10" style="1" customWidth="1"/>
    <col min="4339" max="4339" width="10.85546875" style="1" customWidth="1"/>
    <col min="4340" max="4340" width="9.85546875" style="1" customWidth="1"/>
    <col min="4341" max="4341" width="10.140625" style="1" customWidth="1"/>
    <col min="4342" max="4342" width="9.5703125" style="1" customWidth="1"/>
    <col min="4343" max="4343" width="10.42578125" style="1" customWidth="1"/>
    <col min="4344" max="4582" width="9.140625" style="1"/>
    <col min="4583" max="4583" width="20.5703125" style="1" customWidth="1"/>
    <col min="4584" max="4584" width="11.140625" style="1" bestFit="1" customWidth="1"/>
    <col min="4585" max="4587" width="11.28515625" style="1" bestFit="1" customWidth="1"/>
    <col min="4588" max="4588" width="10.5703125" style="1" customWidth="1"/>
    <col min="4589" max="4589" width="11.28515625" style="1" bestFit="1" customWidth="1"/>
    <col min="4590" max="4590" width="12.5703125" style="1" customWidth="1"/>
    <col min="4591" max="4591" width="11" style="1" customWidth="1"/>
    <col min="4592" max="4592" width="6.28515625" style="1" bestFit="1" customWidth="1"/>
    <col min="4593" max="4593" width="25.5703125" style="1" customWidth="1"/>
    <col min="4594" max="4594" width="10" style="1" customWidth="1"/>
    <col min="4595" max="4595" width="10.85546875" style="1" customWidth="1"/>
    <col min="4596" max="4596" width="9.85546875" style="1" customWidth="1"/>
    <col min="4597" max="4597" width="10.140625" style="1" customWidth="1"/>
    <col min="4598" max="4598" width="9.5703125" style="1" customWidth="1"/>
    <col min="4599" max="4599" width="10.42578125" style="1" customWidth="1"/>
    <col min="4600" max="4838" width="9.140625" style="1"/>
    <col min="4839" max="4839" width="20.5703125" style="1" customWidth="1"/>
    <col min="4840" max="4840" width="11.140625" style="1" bestFit="1" customWidth="1"/>
    <col min="4841" max="4843" width="11.28515625" style="1" bestFit="1" customWidth="1"/>
    <col min="4844" max="4844" width="10.5703125" style="1" customWidth="1"/>
    <col min="4845" max="4845" width="11.28515625" style="1" bestFit="1" customWidth="1"/>
    <col min="4846" max="4846" width="12.5703125" style="1" customWidth="1"/>
    <col min="4847" max="4847" width="11" style="1" customWidth="1"/>
    <col min="4848" max="4848" width="6.28515625" style="1" bestFit="1" customWidth="1"/>
    <col min="4849" max="4849" width="25.5703125" style="1" customWidth="1"/>
    <col min="4850" max="4850" width="10" style="1" customWidth="1"/>
    <col min="4851" max="4851" width="10.85546875" style="1" customWidth="1"/>
    <col min="4852" max="4852" width="9.85546875" style="1" customWidth="1"/>
    <col min="4853" max="4853" width="10.140625" style="1" customWidth="1"/>
    <col min="4854" max="4854" width="9.5703125" style="1" customWidth="1"/>
    <col min="4855" max="4855" width="10.42578125" style="1" customWidth="1"/>
    <col min="4856" max="5094" width="9.140625" style="1"/>
    <col min="5095" max="5095" width="20.5703125" style="1" customWidth="1"/>
    <col min="5096" max="5096" width="11.140625" style="1" bestFit="1" customWidth="1"/>
    <col min="5097" max="5099" width="11.28515625" style="1" bestFit="1" customWidth="1"/>
    <col min="5100" max="5100" width="10.5703125" style="1" customWidth="1"/>
    <col min="5101" max="5101" width="11.28515625" style="1" bestFit="1" customWidth="1"/>
    <col min="5102" max="5102" width="12.5703125" style="1" customWidth="1"/>
    <col min="5103" max="5103" width="11" style="1" customWidth="1"/>
    <col min="5104" max="5104" width="6.28515625" style="1" bestFit="1" customWidth="1"/>
    <col min="5105" max="5105" width="25.5703125" style="1" customWidth="1"/>
    <col min="5106" max="5106" width="10" style="1" customWidth="1"/>
    <col min="5107" max="5107" width="10.85546875" style="1" customWidth="1"/>
    <col min="5108" max="5108" width="9.85546875" style="1" customWidth="1"/>
    <col min="5109" max="5109" width="10.140625" style="1" customWidth="1"/>
    <col min="5110" max="5110" width="9.5703125" style="1" customWidth="1"/>
    <col min="5111" max="5111" width="10.42578125" style="1" customWidth="1"/>
    <col min="5112" max="5350" width="9.140625" style="1"/>
    <col min="5351" max="5351" width="20.5703125" style="1" customWidth="1"/>
    <col min="5352" max="5352" width="11.140625" style="1" bestFit="1" customWidth="1"/>
    <col min="5353" max="5355" width="11.28515625" style="1" bestFit="1" customWidth="1"/>
    <col min="5356" max="5356" width="10.5703125" style="1" customWidth="1"/>
    <col min="5357" max="5357" width="11.28515625" style="1" bestFit="1" customWidth="1"/>
    <col min="5358" max="5358" width="12.5703125" style="1" customWidth="1"/>
    <col min="5359" max="5359" width="11" style="1" customWidth="1"/>
    <col min="5360" max="5360" width="6.28515625" style="1" bestFit="1" customWidth="1"/>
    <col min="5361" max="5361" width="25.5703125" style="1" customWidth="1"/>
    <col min="5362" max="5362" width="10" style="1" customWidth="1"/>
    <col min="5363" max="5363" width="10.85546875" style="1" customWidth="1"/>
    <col min="5364" max="5364" width="9.85546875" style="1" customWidth="1"/>
    <col min="5365" max="5365" width="10.140625" style="1" customWidth="1"/>
    <col min="5366" max="5366" width="9.5703125" style="1" customWidth="1"/>
    <col min="5367" max="5367" width="10.42578125" style="1" customWidth="1"/>
    <col min="5368" max="5606" width="9.140625" style="1"/>
    <col min="5607" max="5607" width="20.5703125" style="1" customWidth="1"/>
    <col min="5608" max="5608" width="11.140625" style="1" bestFit="1" customWidth="1"/>
    <col min="5609" max="5611" width="11.28515625" style="1" bestFit="1" customWidth="1"/>
    <col min="5612" max="5612" width="10.5703125" style="1" customWidth="1"/>
    <col min="5613" max="5613" width="11.28515625" style="1" bestFit="1" customWidth="1"/>
    <col min="5614" max="5614" width="12.5703125" style="1" customWidth="1"/>
    <col min="5615" max="5615" width="11" style="1" customWidth="1"/>
    <col min="5616" max="5616" width="6.28515625" style="1" bestFit="1" customWidth="1"/>
    <col min="5617" max="5617" width="25.5703125" style="1" customWidth="1"/>
    <col min="5618" max="5618" width="10" style="1" customWidth="1"/>
    <col min="5619" max="5619" width="10.85546875" style="1" customWidth="1"/>
    <col min="5620" max="5620" width="9.85546875" style="1" customWidth="1"/>
    <col min="5621" max="5621" width="10.140625" style="1" customWidth="1"/>
    <col min="5622" max="5622" width="9.5703125" style="1" customWidth="1"/>
    <col min="5623" max="5623" width="10.42578125" style="1" customWidth="1"/>
    <col min="5624" max="5862" width="9.140625" style="1"/>
    <col min="5863" max="5863" width="20.5703125" style="1" customWidth="1"/>
    <col min="5864" max="5864" width="11.140625" style="1" bestFit="1" customWidth="1"/>
    <col min="5865" max="5867" width="11.28515625" style="1" bestFit="1" customWidth="1"/>
    <col min="5868" max="5868" width="10.5703125" style="1" customWidth="1"/>
    <col min="5869" max="5869" width="11.28515625" style="1" bestFit="1" customWidth="1"/>
    <col min="5870" max="5870" width="12.5703125" style="1" customWidth="1"/>
    <col min="5871" max="5871" width="11" style="1" customWidth="1"/>
    <col min="5872" max="5872" width="6.28515625" style="1" bestFit="1" customWidth="1"/>
    <col min="5873" max="5873" width="25.5703125" style="1" customWidth="1"/>
    <col min="5874" max="5874" width="10" style="1" customWidth="1"/>
    <col min="5875" max="5875" width="10.85546875" style="1" customWidth="1"/>
    <col min="5876" max="5876" width="9.85546875" style="1" customWidth="1"/>
    <col min="5877" max="5877" width="10.140625" style="1" customWidth="1"/>
    <col min="5878" max="5878" width="9.5703125" style="1" customWidth="1"/>
    <col min="5879" max="5879" width="10.42578125" style="1" customWidth="1"/>
    <col min="5880" max="6118" width="9.140625" style="1"/>
    <col min="6119" max="6119" width="20.5703125" style="1" customWidth="1"/>
    <col min="6120" max="6120" width="11.140625" style="1" bestFit="1" customWidth="1"/>
    <col min="6121" max="6123" width="11.28515625" style="1" bestFit="1" customWidth="1"/>
    <col min="6124" max="6124" width="10.5703125" style="1" customWidth="1"/>
    <col min="6125" max="6125" width="11.28515625" style="1" bestFit="1" customWidth="1"/>
    <col min="6126" max="6126" width="12.5703125" style="1" customWidth="1"/>
    <col min="6127" max="6127" width="11" style="1" customWidth="1"/>
    <col min="6128" max="6128" width="6.28515625" style="1" bestFit="1" customWidth="1"/>
    <col min="6129" max="6129" width="25.5703125" style="1" customWidth="1"/>
    <col min="6130" max="6130" width="10" style="1" customWidth="1"/>
    <col min="6131" max="6131" width="10.85546875" style="1" customWidth="1"/>
    <col min="6132" max="6132" width="9.85546875" style="1" customWidth="1"/>
    <col min="6133" max="6133" width="10.140625" style="1" customWidth="1"/>
    <col min="6134" max="6134" width="9.5703125" style="1" customWidth="1"/>
    <col min="6135" max="6135" width="10.42578125" style="1" customWidth="1"/>
    <col min="6136" max="6374" width="9.140625" style="1"/>
    <col min="6375" max="6375" width="20.5703125" style="1" customWidth="1"/>
    <col min="6376" max="6376" width="11.140625" style="1" bestFit="1" customWidth="1"/>
    <col min="6377" max="6379" width="11.28515625" style="1" bestFit="1" customWidth="1"/>
    <col min="6380" max="6380" width="10.5703125" style="1" customWidth="1"/>
    <col min="6381" max="6381" width="11.28515625" style="1" bestFit="1" customWidth="1"/>
    <col min="6382" max="6382" width="12.5703125" style="1" customWidth="1"/>
    <col min="6383" max="6383" width="11" style="1" customWidth="1"/>
    <col min="6384" max="6384" width="6.28515625" style="1" bestFit="1" customWidth="1"/>
    <col min="6385" max="6385" width="25.5703125" style="1" customWidth="1"/>
    <col min="6386" max="6386" width="10" style="1" customWidth="1"/>
    <col min="6387" max="6387" width="10.85546875" style="1" customWidth="1"/>
    <col min="6388" max="6388" width="9.85546875" style="1" customWidth="1"/>
    <col min="6389" max="6389" width="10.140625" style="1" customWidth="1"/>
    <col min="6390" max="6390" width="9.5703125" style="1" customWidth="1"/>
    <col min="6391" max="6391" width="10.42578125" style="1" customWidth="1"/>
    <col min="6392" max="6630" width="9.140625" style="1"/>
    <col min="6631" max="6631" width="20.5703125" style="1" customWidth="1"/>
    <col min="6632" max="6632" width="11.140625" style="1" bestFit="1" customWidth="1"/>
    <col min="6633" max="6635" width="11.28515625" style="1" bestFit="1" customWidth="1"/>
    <col min="6636" max="6636" width="10.5703125" style="1" customWidth="1"/>
    <col min="6637" max="6637" width="11.28515625" style="1" bestFit="1" customWidth="1"/>
    <col min="6638" max="6638" width="12.5703125" style="1" customWidth="1"/>
    <col min="6639" max="6639" width="11" style="1" customWidth="1"/>
    <col min="6640" max="6640" width="6.28515625" style="1" bestFit="1" customWidth="1"/>
    <col min="6641" max="6641" width="25.5703125" style="1" customWidth="1"/>
    <col min="6642" max="6642" width="10" style="1" customWidth="1"/>
    <col min="6643" max="6643" width="10.85546875" style="1" customWidth="1"/>
    <col min="6644" max="6644" width="9.85546875" style="1" customWidth="1"/>
    <col min="6645" max="6645" width="10.140625" style="1" customWidth="1"/>
    <col min="6646" max="6646" width="9.5703125" style="1" customWidth="1"/>
    <col min="6647" max="6647" width="10.42578125" style="1" customWidth="1"/>
    <col min="6648" max="6886" width="9.140625" style="1"/>
    <col min="6887" max="6887" width="20.5703125" style="1" customWidth="1"/>
    <col min="6888" max="6888" width="11.140625" style="1" bestFit="1" customWidth="1"/>
    <col min="6889" max="6891" width="11.28515625" style="1" bestFit="1" customWidth="1"/>
    <col min="6892" max="6892" width="10.5703125" style="1" customWidth="1"/>
    <col min="6893" max="6893" width="11.28515625" style="1" bestFit="1" customWidth="1"/>
    <col min="6894" max="6894" width="12.5703125" style="1" customWidth="1"/>
    <col min="6895" max="6895" width="11" style="1" customWidth="1"/>
    <col min="6896" max="6896" width="6.28515625" style="1" bestFit="1" customWidth="1"/>
    <col min="6897" max="6897" width="25.5703125" style="1" customWidth="1"/>
    <col min="6898" max="6898" width="10" style="1" customWidth="1"/>
    <col min="6899" max="6899" width="10.85546875" style="1" customWidth="1"/>
    <col min="6900" max="6900" width="9.85546875" style="1" customWidth="1"/>
    <col min="6901" max="6901" width="10.140625" style="1" customWidth="1"/>
    <col min="6902" max="6902" width="9.5703125" style="1" customWidth="1"/>
    <col min="6903" max="6903" width="10.42578125" style="1" customWidth="1"/>
    <col min="6904" max="7142" width="9.140625" style="1"/>
    <col min="7143" max="7143" width="20.5703125" style="1" customWidth="1"/>
    <col min="7144" max="7144" width="11.140625" style="1" bestFit="1" customWidth="1"/>
    <col min="7145" max="7147" width="11.28515625" style="1" bestFit="1" customWidth="1"/>
    <col min="7148" max="7148" width="10.5703125" style="1" customWidth="1"/>
    <col min="7149" max="7149" width="11.28515625" style="1" bestFit="1" customWidth="1"/>
    <col min="7150" max="7150" width="12.5703125" style="1" customWidth="1"/>
    <col min="7151" max="7151" width="11" style="1" customWidth="1"/>
    <col min="7152" max="7152" width="6.28515625" style="1" bestFit="1" customWidth="1"/>
    <col min="7153" max="7153" width="25.5703125" style="1" customWidth="1"/>
    <col min="7154" max="7154" width="10" style="1" customWidth="1"/>
    <col min="7155" max="7155" width="10.85546875" style="1" customWidth="1"/>
    <col min="7156" max="7156" width="9.85546875" style="1" customWidth="1"/>
    <col min="7157" max="7157" width="10.140625" style="1" customWidth="1"/>
    <col min="7158" max="7158" width="9.5703125" style="1" customWidth="1"/>
    <col min="7159" max="7159" width="10.42578125" style="1" customWidth="1"/>
    <col min="7160" max="7398" width="9.140625" style="1"/>
    <col min="7399" max="7399" width="20.5703125" style="1" customWidth="1"/>
    <col min="7400" max="7400" width="11.140625" style="1" bestFit="1" customWidth="1"/>
    <col min="7401" max="7403" width="11.28515625" style="1" bestFit="1" customWidth="1"/>
    <col min="7404" max="7404" width="10.5703125" style="1" customWidth="1"/>
    <col min="7405" max="7405" width="11.28515625" style="1" bestFit="1" customWidth="1"/>
    <col min="7406" max="7406" width="12.5703125" style="1" customWidth="1"/>
    <col min="7407" max="7407" width="11" style="1" customWidth="1"/>
    <col min="7408" max="7408" width="6.28515625" style="1" bestFit="1" customWidth="1"/>
    <col min="7409" max="7409" width="25.5703125" style="1" customWidth="1"/>
    <col min="7410" max="7410" width="10" style="1" customWidth="1"/>
    <col min="7411" max="7411" width="10.85546875" style="1" customWidth="1"/>
    <col min="7412" max="7412" width="9.85546875" style="1" customWidth="1"/>
    <col min="7413" max="7413" width="10.140625" style="1" customWidth="1"/>
    <col min="7414" max="7414" width="9.5703125" style="1" customWidth="1"/>
    <col min="7415" max="7415" width="10.42578125" style="1" customWidth="1"/>
    <col min="7416" max="7654" width="9.140625" style="1"/>
    <col min="7655" max="7655" width="20.5703125" style="1" customWidth="1"/>
    <col min="7656" max="7656" width="11.140625" style="1" bestFit="1" customWidth="1"/>
    <col min="7657" max="7659" width="11.28515625" style="1" bestFit="1" customWidth="1"/>
    <col min="7660" max="7660" width="10.5703125" style="1" customWidth="1"/>
    <col min="7661" max="7661" width="11.28515625" style="1" bestFit="1" customWidth="1"/>
    <col min="7662" max="7662" width="12.5703125" style="1" customWidth="1"/>
    <col min="7663" max="7663" width="11" style="1" customWidth="1"/>
    <col min="7664" max="7664" width="6.28515625" style="1" bestFit="1" customWidth="1"/>
    <col min="7665" max="7665" width="25.5703125" style="1" customWidth="1"/>
    <col min="7666" max="7666" width="10" style="1" customWidth="1"/>
    <col min="7667" max="7667" width="10.85546875" style="1" customWidth="1"/>
    <col min="7668" max="7668" width="9.85546875" style="1" customWidth="1"/>
    <col min="7669" max="7669" width="10.140625" style="1" customWidth="1"/>
    <col min="7670" max="7670" width="9.5703125" style="1" customWidth="1"/>
    <col min="7671" max="7671" width="10.42578125" style="1" customWidth="1"/>
    <col min="7672" max="7910" width="9.140625" style="1"/>
    <col min="7911" max="7911" width="20.5703125" style="1" customWidth="1"/>
    <col min="7912" max="7912" width="11.140625" style="1" bestFit="1" customWidth="1"/>
    <col min="7913" max="7915" width="11.28515625" style="1" bestFit="1" customWidth="1"/>
    <col min="7916" max="7916" width="10.5703125" style="1" customWidth="1"/>
    <col min="7917" max="7917" width="11.28515625" style="1" bestFit="1" customWidth="1"/>
    <col min="7918" max="7918" width="12.5703125" style="1" customWidth="1"/>
    <col min="7919" max="7919" width="11" style="1" customWidth="1"/>
    <col min="7920" max="7920" width="6.28515625" style="1" bestFit="1" customWidth="1"/>
    <col min="7921" max="7921" width="25.5703125" style="1" customWidth="1"/>
    <col min="7922" max="7922" width="10" style="1" customWidth="1"/>
    <col min="7923" max="7923" width="10.85546875" style="1" customWidth="1"/>
    <col min="7924" max="7924" width="9.85546875" style="1" customWidth="1"/>
    <col min="7925" max="7925" width="10.140625" style="1" customWidth="1"/>
    <col min="7926" max="7926" width="9.5703125" style="1" customWidth="1"/>
    <col min="7927" max="7927" width="10.42578125" style="1" customWidth="1"/>
    <col min="7928" max="8166" width="9.140625" style="1"/>
    <col min="8167" max="8167" width="20.5703125" style="1" customWidth="1"/>
    <col min="8168" max="8168" width="11.140625" style="1" bestFit="1" customWidth="1"/>
    <col min="8169" max="8171" width="11.28515625" style="1" bestFit="1" customWidth="1"/>
    <col min="8172" max="8172" width="10.5703125" style="1" customWidth="1"/>
    <col min="8173" max="8173" width="11.28515625" style="1" bestFit="1" customWidth="1"/>
    <col min="8174" max="8174" width="12.5703125" style="1" customWidth="1"/>
    <col min="8175" max="8175" width="11" style="1" customWidth="1"/>
    <col min="8176" max="8176" width="6.28515625" style="1" bestFit="1" customWidth="1"/>
    <col min="8177" max="8177" width="25.5703125" style="1" customWidth="1"/>
    <col min="8178" max="8178" width="10" style="1" customWidth="1"/>
    <col min="8179" max="8179" width="10.85546875" style="1" customWidth="1"/>
    <col min="8180" max="8180" width="9.85546875" style="1" customWidth="1"/>
    <col min="8181" max="8181" width="10.140625" style="1" customWidth="1"/>
    <col min="8182" max="8182" width="9.5703125" style="1" customWidth="1"/>
    <col min="8183" max="8183" width="10.42578125" style="1" customWidth="1"/>
    <col min="8184" max="8422" width="9.140625" style="1"/>
    <col min="8423" max="8423" width="20.5703125" style="1" customWidth="1"/>
    <col min="8424" max="8424" width="11.140625" style="1" bestFit="1" customWidth="1"/>
    <col min="8425" max="8427" width="11.28515625" style="1" bestFit="1" customWidth="1"/>
    <col min="8428" max="8428" width="10.5703125" style="1" customWidth="1"/>
    <col min="8429" max="8429" width="11.28515625" style="1" bestFit="1" customWidth="1"/>
    <col min="8430" max="8430" width="12.5703125" style="1" customWidth="1"/>
    <col min="8431" max="8431" width="11" style="1" customWidth="1"/>
    <col min="8432" max="8432" width="6.28515625" style="1" bestFit="1" customWidth="1"/>
    <col min="8433" max="8433" width="25.5703125" style="1" customWidth="1"/>
    <col min="8434" max="8434" width="10" style="1" customWidth="1"/>
    <col min="8435" max="8435" width="10.85546875" style="1" customWidth="1"/>
    <col min="8436" max="8436" width="9.85546875" style="1" customWidth="1"/>
    <col min="8437" max="8437" width="10.140625" style="1" customWidth="1"/>
    <col min="8438" max="8438" width="9.5703125" style="1" customWidth="1"/>
    <col min="8439" max="8439" width="10.42578125" style="1" customWidth="1"/>
    <col min="8440" max="8678" width="9.140625" style="1"/>
    <col min="8679" max="8679" width="20.5703125" style="1" customWidth="1"/>
    <col min="8680" max="8680" width="11.140625" style="1" bestFit="1" customWidth="1"/>
    <col min="8681" max="8683" width="11.28515625" style="1" bestFit="1" customWidth="1"/>
    <col min="8684" max="8684" width="10.5703125" style="1" customWidth="1"/>
    <col min="8685" max="8685" width="11.28515625" style="1" bestFit="1" customWidth="1"/>
    <col min="8686" max="8686" width="12.5703125" style="1" customWidth="1"/>
    <col min="8687" max="8687" width="11" style="1" customWidth="1"/>
    <col min="8688" max="8688" width="6.28515625" style="1" bestFit="1" customWidth="1"/>
    <col min="8689" max="8689" width="25.5703125" style="1" customWidth="1"/>
    <col min="8690" max="8690" width="10" style="1" customWidth="1"/>
    <col min="8691" max="8691" width="10.85546875" style="1" customWidth="1"/>
    <col min="8692" max="8692" width="9.85546875" style="1" customWidth="1"/>
    <col min="8693" max="8693" width="10.140625" style="1" customWidth="1"/>
    <col min="8694" max="8694" width="9.5703125" style="1" customWidth="1"/>
    <col min="8695" max="8695" width="10.42578125" style="1" customWidth="1"/>
    <col min="8696" max="8934" width="9.140625" style="1"/>
    <col min="8935" max="8935" width="20.5703125" style="1" customWidth="1"/>
    <col min="8936" max="8936" width="11.140625" style="1" bestFit="1" customWidth="1"/>
    <col min="8937" max="8939" width="11.28515625" style="1" bestFit="1" customWidth="1"/>
    <col min="8940" max="8940" width="10.5703125" style="1" customWidth="1"/>
    <col min="8941" max="8941" width="11.28515625" style="1" bestFit="1" customWidth="1"/>
    <col min="8942" max="8942" width="12.5703125" style="1" customWidth="1"/>
    <col min="8943" max="8943" width="11" style="1" customWidth="1"/>
    <col min="8944" max="8944" width="6.28515625" style="1" bestFit="1" customWidth="1"/>
    <col min="8945" max="8945" width="25.5703125" style="1" customWidth="1"/>
    <col min="8946" max="8946" width="10" style="1" customWidth="1"/>
    <col min="8947" max="8947" width="10.85546875" style="1" customWidth="1"/>
    <col min="8948" max="8948" width="9.85546875" style="1" customWidth="1"/>
    <col min="8949" max="8949" width="10.140625" style="1" customWidth="1"/>
    <col min="8950" max="8950" width="9.5703125" style="1" customWidth="1"/>
    <col min="8951" max="8951" width="10.42578125" style="1" customWidth="1"/>
    <col min="8952" max="9190" width="9.140625" style="1"/>
    <col min="9191" max="9191" width="20.5703125" style="1" customWidth="1"/>
    <col min="9192" max="9192" width="11.140625" style="1" bestFit="1" customWidth="1"/>
    <col min="9193" max="9195" width="11.28515625" style="1" bestFit="1" customWidth="1"/>
    <col min="9196" max="9196" width="10.5703125" style="1" customWidth="1"/>
    <col min="9197" max="9197" width="11.28515625" style="1" bestFit="1" customWidth="1"/>
    <col min="9198" max="9198" width="12.5703125" style="1" customWidth="1"/>
    <col min="9199" max="9199" width="11" style="1" customWidth="1"/>
    <col min="9200" max="9200" width="6.28515625" style="1" bestFit="1" customWidth="1"/>
    <col min="9201" max="9201" width="25.5703125" style="1" customWidth="1"/>
    <col min="9202" max="9202" width="10" style="1" customWidth="1"/>
    <col min="9203" max="9203" width="10.85546875" style="1" customWidth="1"/>
    <col min="9204" max="9204" width="9.85546875" style="1" customWidth="1"/>
    <col min="9205" max="9205" width="10.140625" style="1" customWidth="1"/>
    <col min="9206" max="9206" width="9.5703125" style="1" customWidth="1"/>
    <col min="9207" max="9207" width="10.42578125" style="1" customWidth="1"/>
    <col min="9208" max="9446" width="9.140625" style="1"/>
    <col min="9447" max="9447" width="20.5703125" style="1" customWidth="1"/>
    <col min="9448" max="9448" width="11.140625" style="1" bestFit="1" customWidth="1"/>
    <col min="9449" max="9451" width="11.28515625" style="1" bestFit="1" customWidth="1"/>
    <col min="9452" max="9452" width="10.5703125" style="1" customWidth="1"/>
    <col min="9453" max="9453" width="11.28515625" style="1" bestFit="1" customWidth="1"/>
    <col min="9454" max="9454" width="12.5703125" style="1" customWidth="1"/>
    <col min="9455" max="9455" width="11" style="1" customWidth="1"/>
    <col min="9456" max="9456" width="6.28515625" style="1" bestFit="1" customWidth="1"/>
    <col min="9457" max="9457" width="25.5703125" style="1" customWidth="1"/>
    <col min="9458" max="9458" width="10" style="1" customWidth="1"/>
    <col min="9459" max="9459" width="10.85546875" style="1" customWidth="1"/>
    <col min="9460" max="9460" width="9.85546875" style="1" customWidth="1"/>
    <col min="9461" max="9461" width="10.140625" style="1" customWidth="1"/>
    <col min="9462" max="9462" width="9.5703125" style="1" customWidth="1"/>
    <col min="9463" max="9463" width="10.42578125" style="1" customWidth="1"/>
    <col min="9464" max="9702" width="9.140625" style="1"/>
    <col min="9703" max="9703" width="20.5703125" style="1" customWidth="1"/>
    <col min="9704" max="9704" width="11.140625" style="1" bestFit="1" customWidth="1"/>
    <col min="9705" max="9707" width="11.28515625" style="1" bestFit="1" customWidth="1"/>
    <col min="9708" max="9708" width="10.5703125" style="1" customWidth="1"/>
    <col min="9709" max="9709" width="11.28515625" style="1" bestFit="1" customWidth="1"/>
    <col min="9710" max="9710" width="12.5703125" style="1" customWidth="1"/>
    <col min="9711" max="9711" width="11" style="1" customWidth="1"/>
    <col min="9712" max="9712" width="6.28515625" style="1" bestFit="1" customWidth="1"/>
    <col min="9713" max="9713" width="25.5703125" style="1" customWidth="1"/>
    <col min="9714" max="9714" width="10" style="1" customWidth="1"/>
    <col min="9715" max="9715" width="10.85546875" style="1" customWidth="1"/>
    <col min="9716" max="9716" width="9.85546875" style="1" customWidth="1"/>
    <col min="9717" max="9717" width="10.140625" style="1" customWidth="1"/>
    <col min="9718" max="9718" width="9.5703125" style="1" customWidth="1"/>
    <col min="9719" max="9719" width="10.42578125" style="1" customWidth="1"/>
    <col min="9720" max="9958" width="9.140625" style="1"/>
    <col min="9959" max="9959" width="20.5703125" style="1" customWidth="1"/>
    <col min="9960" max="9960" width="11.140625" style="1" bestFit="1" customWidth="1"/>
    <col min="9961" max="9963" width="11.28515625" style="1" bestFit="1" customWidth="1"/>
    <col min="9964" max="9964" width="10.5703125" style="1" customWidth="1"/>
    <col min="9965" max="9965" width="11.28515625" style="1" bestFit="1" customWidth="1"/>
    <col min="9966" max="9966" width="12.5703125" style="1" customWidth="1"/>
    <col min="9967" max="9967" width="11" style="1" customWidth="1"/>
    <col min="9968" max="9968" width="6.28515625" style="1" bestFit="1" customWidth="1"/>
    <col min="9969" max="9969" width="25.5703125" style="1" customWidth="1"/>
    <col min="9970" max="9970" width="10" style="1" customWidth="1"/>
    <col min="9971" max="9971" width="10.85546875" style="1" customWidth="1"/>
    <col min="9972" max="9972" width="9.85546875" style="1" customWidth="1"/>
    <col min="9973" max="9973" width="10.140625" style="1" customWidth="1"/>
    <col min="9974" max="9974" width="9.5703125" style="1" customWidth="1"/>
    <col min="9975" max="9975" width="10.42578125" style="1" customWidth="1"/>
    <col min="9976" max="10214" width="9.140625" style="1"/>
    <col min="10215" max="10215" width="20.5703125" style="1" customWidth="1"/>
    <col min="10216" max="10216" width="11.140625" style="1" bestFit="1" customWidth="1"/>
    <col min="10217" max="10219" width="11.28515625" style="1" bestFit="1" customWidth="1"/>
    <col min="10220" max="10220" width="10.5703125" style="1" customWidth="1"/>
    <col min="10221" max="10221" width="11.28515625" style="1" bestFit="1" customWidth="1"/>
    <col min="10222" max="10222" width="12.5703125" style="1" customWidth="1"/>
    <col min="10223" max="10223" width="11" style="1" customWidth="1"/>
    <col min="10224" max="10224" width="6.28515625" style="1" bestFit="1" customWidth="1"/>
    <col min="10225" max="10225" width="25.5703125" style="1" customWidth="1"/>
    <col min="10226" max="10226" width="10" style="1" customWidth="1"/>
    <col min="10227" max="10227" width="10.85546875" style="1" customWidth="1"/>
    <col min="10228" max="10228" width="9.85546875" style="1" customWidth="1"/>
    <col min="10229" max="10229" width="10.140625" style="1" customWidth="1"/>
    <col min="10230" max="10230" width="9.5703125" style="1" customWidth="1"/>
    <col min="10231" max="10231" width="10.42578125" style="1" customWidth="1"/>
    <col min="10232" max="10470" width="9.140625" style="1"/>
    <col min="10471" max="10471" width="20.5703125" style="1" customWidth="1"/>
    <col min="10472" max="10472" width="11.140625" style="1" bestFit="1" customWidth="1"/>
    <col min="10473" max="10475" width="11.28515625" style="1" bestFit="1" customWidth="1"/>
    <col min="10476" max="10476" width="10.5703125" style="1" customWidth="1"/>
    <col min="10477" max="10477" width="11.28515625" style="1" bestFit="1" customWidth="1"/>
    <col min="10478" max="10478" width="12.5703125" style="1" customWidth="1"/>
    <col min="10479" max="10479" width="11" style="1" customWidth="1"/>
    <col min="10480" max="10480" width="6.28515625" style="1" bestFit="1" customWidth="1"/>
    <col min="10481" max="10481" width="25.5703125" style="1" customWidth="1"/>
    <col min="10482" max="10482" width="10" style="1" customWidth="1"/>
    <col min="10483" max="10483" width="10.85546875" style="1" customWidth="1"/>
    <col min="10484" max="10484" width="9.85546875" style="1" customWidth="1"/>
    <col min="10485" max="10485" width="10.140625" style="1" customWidth="1"/>
    <col min="10486" max="10486" width="9.5703125" style="1" customWidth="1"/>
    <col min="10487" max="10487" width="10.42578125" style="1" customWidth="1"/>
    <col min="10488" max="10726" width="9.140625" style="1"/>
    <col min="10727" max="10727" width="20.5703125" style="1" customWidth="1"/>
    <col min="10728" max="10728" width="11.140625" style="1" bestFit="1" customWidth="1"/>
    <col min="10729" max="10731" width="11.28515625" style="1" bestFit="1" customWidth="1"/>
    <col min="10732" max="10732" width="10.5703125" style="1" customWidth="1"/>
    <col min="10733" max="10733" width="11.28515625" style="1" bestFit="1" customWidth="1"/>
    <col min="10734" max="10734" width="12.5703125" style="1" customWidth="1"/>
    <col min="10735" max="10735" width="11" style="1" customWidth="1"/>
    <col min="10736" max="10736" width="6.28515625" style="1" bestFit="1" customWidth="1"/>
    <col min="10737" max="10737" width="25.5703125" style="1" customWidth="1"/>
    <col min="10738" max="10738" width="10" style="1" customWidth="1"/>
    <col min="10739" max="10739" width="10.85546875" style="1" customWidth="1"/>
    <col min="10740" max="10740" width="9.85546875" style="1" customWidth="1"/>
    <col min="10741" max="10741" width="10.140625" style="1" customWidth="1"/>
    <col min="10742" max="10742" width="9.5703125" style="1" customWidth="1"/>
    <col min="10743" max="10743" width="10.42578125" style="1" customWidth="1"/>
    <col min="10744" max="10982" width="9.140625" style="1"/>
    <col min="10983" max="10983" width="20.5703125" style="1" customWidth="1"/>
    <col min="10984" max="10984" width="11.140625" style="1" bestFit="1" customWidth="1"/>
    <col min="10985" max="10987" width="11.28515625" style="1" bestFit="1" customWidth="1"/>
    <col min="10988" max="10988" width="10.5703125" style="1" customWidth="1"/>
    <col min="10989" max="10989" width="11.28515625" style="1" bestFit="1" customWidth="1"/>
    <col min="10990" max="10990" width="12.5703125" style="1" customWidth="1"/>
    <col min="10991" max="10991" width="11" style="1" customWidth="1"/>
    <col min="10992" max="10992" width="6.28515625" style="1" bestFit="1" customWidth="1"/>
    <col min="10993" max="10993" width="25.5703125" style="1" customWidth="1"/>
    <col min="10994" max="10994" width="10" style="1" customWidth="1"/>
    <col min="10995" max="10995" width="10.85546875" style="1" customWidth="1"/>
    <col min="10996" max="10996" width="9.85546875" style="1" customWidth="1"/>
    <col min="10997" max="10997" width="10.140625" style="1" customWidth="1"/>
    <col min="10998" max="10998" width="9.5703125" style="1" customWidth="1"/>
    <col min="10999" max="10999" width="10.42578125" style="1" customWidth="1"/>
    <col min="11000" max="11238" width="9.140625" style="1"/>
    <col min="11239" max="11239" width="20.5703125" style="1" customWidth="1"/>
    <col min="11240" max="11240" width="11.140625" style="1" bestFit="1" customWidth="1"/>
    <col min="11241" max="11243" width="11.28515625" style="1" bestFit="1" customWidth="1"/>
    <col min="11244" max="11244" width="10.5703125" style="1" customWidth="1"/>
    <col min="11245" max="11245" width="11.28515625" style="1" bestFit="1" customWidth="1"/>
    <col min="11246" max="11246" width="12.5703125" style="1" customWidth="1"/>
    <col min="11247" max="11247" width="11" style="1" customWidth="1"/>
    <col min="11248" max="11248" width="6.28515625" style="1" bestFit="1" customWidth="1"/>
    <col min="11249" max="11249" width="25.5703125" style="1" customWidth="1"/>
    <col min="11250" max="11250" width="10" style="1" customWidth="1"/>
    <col min="11251" max="11251" width="10.85546875" style="1" customWidth="1"/>
    <col min="11252" max="11252" width="9.85546875" style="1" customWidth="1"/>
    <col min="11253" max="11253" width="10.140625" style="1" customWidth="1"/>
    <col min="11254" max="11254" width="9.5703125" style="1" customWidth="1"/>
    <col min="11255" max="11255" width="10.42578125" style="1" customWidth="1"/>
    <col min="11256" max="11494" width="9.140625" style="1"/>
    <col min="11495" max="11495" width="20.5703125" style="1" customWidth="1"/>
    <col min="11496" max="11496" width="11.140625" style="1" bestFit="1" customWidth="1"/>
    <col min="11497" max="11499" width="11.28515625" style="1" bestFit="1" customWidth="1"/>
    <col min="11500" max="11500" width="10.5703125" style="1" customWidth="1"/>
    <col min="11501" max="11501" width="11.28515625" style="1" bestFit="1" customWidth="1"/>
    <col min="11502" max="11502" width="12.5703125" style="1" customWidth="1"/>
    <col min="11503" max="11503" width="11" style="1" customWidth="1"/>
    <col min="11504" max="11504" width="6.28515625" style="1" bestFit="1" customWidth="1"/>
    <col min="11505" max="11505" width="25.5703125" style="1" customWidth="1"/>
    <col min="11506" max="11506" width="10" style="1" customWidth="1"/>
    <col min="11507" max="11507" width="10.85546875" style="1" customWidth="1"/>
    <col min="11508" max="11508" width="9.85546875" style="1" customWidth="1"/>
    <col min="11509" max="11509" width="10.140625" style="1" customWidth="1"/>
    <col min="11510" max="11510" width="9.5703125" style="1" customWidth="1"/>
    <col min="11511" max="11511" width="10.42578125" style="1" customWidth="1"/>
    <col min="11512" max="11750" width="9.140625" style="1"/>
    <col min="11751" max="11751" width="20.5703125" style="1" customWidth="1"/>
    <col min="11752" max="11752" width="11.140625" style="1" bestFit="1" customWidth="1"/>
    <col min="11753" max="11755" width="11.28515625" style="1" bestFit="1" customWidth="1"/>
    <col min="11756" max="11756" width="10.5703125" style="1" customWidth="1"/>
    <col min="11757" max="11757" width="11.28515625" style="1" bestFit="1" customWidth="1"/>
    <col min="11758" max="11758" width="12.5703125" style="1" customWidth="1"/>
    <col min="11759" max="11759" width="11" style="1" customWidth="1"/>
    <col min="11760" max="11760" width="6.28515625" style="1" bestFit="1" customWidth="1"/>
    <col min="11761" max="11761" width="25.5703125" style="1" customWidth="1"/>
    <col min="11762" max="11762" width="10" style="1" customWidth="1"/>
    <col min="11763" max="11763" width="10.85546875" style="1" customWidth="1"/>
    <col min="11764" max="11764" width="9.85546875" style="1" customWidth="1"/>
    <col min="11765" max="11765" width="10.140625" style="1" customWidth="1"/>
    <col min="11766" max="11766" width="9.5703125" style="1" customWidth="1"/>
    <col min="11767" max="11767" width="10.42578125" style="1" customWidth="1"/>
    <col min="11768" max="12006" width="9.140625" style="1"/>
    <col min="12007" max="12007" width="20.5703125" style="1" customWidth="1"/>
    <col min="12008" max="12008" width="11.140625" style="1" bestFit="1" customWidth="1"/>
    <col min="12009" max="12011" width="11.28515625" style="1" bestFit="1" customWidth="1"/>
    <col min="12012" max="12012" width="10.5703125" style="1" customWidth="1"/>
    <col min="12013" max="12013" width="11.28515625" style="1" bestFit="1" customWidth="1"/>
    <col min="12014" max="12014" width="12.5703125" style="1" customWidth="1"/>
    <col min="12015" max="12015" width="11" style="1" customWidth="1"/>
    <col min="12016" max="12016" width="6.28515625" style="1" bestFit="1" customWidth="1"/>
    <col min="12017" max="12017" width="25.5703125" style="1" customWidth="1"/>
    <col min="12018" max="12018" width="10" style="1" customWidth="1"/>
    <col min="12019" max="12019" width="10.85546875" style="1" customWidth="1"/>
    <col min="12020" max="12020" width="9.85546875" style="1" customWidth="1"/>
    <col min="12021" max="12021" width="10.140625" style="1" customWidth="1"/>
    <col min="12022" max="12022" width="9.5703125" style="1" customWidth="1"/>
    <col min="12023" max="12023" width="10.42578125" style="1" customWidth="1"/>
    <col min="12024" max="12262" width="9.140625" style="1"/>
    <col min="12263" max="12263" width="20.5703125" style="1" customWidth="1"/>
    <col min="12264" max="12264" width="11.140625" style="1" bestFit="1" customWidth="1"/>
    <col min="12265" max="12267" width="11.28515625" style="1" bestFit="1" customWidth="1"/>
    <col min="12268" max="12268" width="10.5703125" style="1" customWidth="1"/>
    <col min="12269" max="12269" width="11.28515625" style="1" bestFit="1" customWidth="1"/>
    <col min="12270" max="12270" width="12.5703125" style="1" customWidth="1"/>
    <col min="12271" max="12271" width="11" style="1" customWidth="1"/>
    <col min="12272" max="12272" width="6.28515625" style="1" bestFit="1" customWidth="1"/>
    <col min="12273" max="12273" width="25.5703125" style="1" customWidth="1"/>
    <col min="12274" max="12274" width="10" style="1" customWidth="1"/>
    <col min="12275" max="12275" width="10.85546875" style="1" customWidth="1"/>
    <col min="12276" max="12276" width="9.85546875" style="1" customWidth="1"/>
    <col min="12277" max="12277" width="10.140625" style="1" customWidth="1"/>
    <col min="12278" max="12278" width="9.5703125" style="1" customWidth="1"/>
    <col min="12279" max="12279" width="10.42578125" style="1" customWidth="1"/>
    <col min="12280" max="12518" width="9.140625" style="1"/>
    <col min="12519" max="12519" width="20.5703125" style="1" customWidth="1"/>
    <col min="12520" max="12520" width="11.140625" style="1" bestFit="1" customWidth="1"/>
    <col min="12521" max="12523" width="11.28515625" style="1" bestFit="1" customWidth="1"/>
    <col min="12524" max="12524" width="10.5703125" style="1" customWidth="1"/>
    <col min="12525" max="12525" width="11.28515625" style="1" bestFit="1" customWidth="1"/>
    <col min="12526" max="12526" width="12.5703125" style="1" customWidth="1"/>
    <col min="12527" max="12527" width="11" style="1" customWidth="1"/>
    <col min="12528" max="12528" width="6.28515625" style="1" bestFit="1" customWidth="1"/>
    <col min="12529" max="12529" width="25.5703125" style="1" customWidth="1"/>
    <col min="12530" max="12530" width="10" style="1" customWidth="1"/>
    <col min="12531" max="12531" width="10.85546875" style="1" customWidth="1"/>
    <col min="12532" max="12532" width="9.85546875" style="1" customWidth="1"/>
    <col min="12533" max="12533" width="10.140625" style="1" customWidth="1"/>
    <col min="12534" max="12534" width="9.5703125" style="1" customWidth="1"/>
    <col min="12535" max="12535" width="10.42578125" style="1" customWidth="1"/>
    <col min="12536" max="12774" width="9.140625" style="1"/>
    <col min="12775" max="12775" width="20.5703125" style="1" customWidth="1"/>
    <col min="12776" max="12776" width="11.140625" style="1" bestFit="1" customWidth="1"/>
    <col min="12777" max="12779" width="11.28515625" style="1" bestFit="1" customWidth="1"/>
    <col min="12780" max="12780" width="10.5703125" style="1" customWidth="1"/>
    <col min="12781" max="12781" width="11.28515625" style="1" bestFit="1" customWidth="1"/>
    <col min="12782" max="12782" width="12.5703125" style="1" customWidth="1"/>
    <col min="12783" max="12783" width="11" style="1" customWidth="1"/>
    <col min="12784" max="12784" width="6.28515625" style="1" bestFit="1" customWidth="1"/>
    <col min="12785" max="12785" width="25.5703125" style="1" customWidth="1"/>
    <col min="12786" max="12786" width="10" style="1" customWidth="1"/>
    <col min="12787" max="12787" width="10.85546875" style="1" customWidth="1"/>
    <col min="12788" max="12788" width="9.85546875" style="1" customWidth="1"/>
    <col min="12789" max="12789" width="10.140625" style="1" customWidth="1"/>
    <col min="12790" max="12790" width="9.5703125" style="1" customWidth="1"/>
    <col min="12791" max="12791" width="10.42578125" style="1" customWidth="1"/>
    <col min="12792" max="13030" width="9.140625" style="1"/>
    <col min="13031" max="13031" width="20.5703125" style="1" customWidth="1"/>
    <col min="13032" max="13032" width="11.140625" style="1" bestFit="1" customWidth="1"/>
    <col min="13033" max="13035" width="11.28515625" style="1" bestFit="1" customWidth="1"/>
    <col min="13036" max="13036" width="10.5703125" style="1" customWidth="1"/>
    <col min="13037" max="13037" width="11.28515625" style="1" bestFit="1" customWidth="1"/>
    <col min="13038" max="13038" width="12.5703125" style="1" customWidth="1"/>
    <col min="13039" max="13039" width="11" style="1" customWidth="1"/>
    <col min="13040" max="13040" width="6.28515625" style="1" bestFit="1" customWidth="1"/>
    <col min="13041" max="13041" width="25.5703125" style="1" customWidth="1"/>
    <col min="13042" max="13042" width="10" style="1" customWidth="1"/>
    <col min="13043" max="13043" width="10.85546875" style="1" customWidth="1"/>
    <col min="13044" max="13044" width="9.85546875" style="1" customWidth="1"/>
    <col min="13045" max="13045" width="10.140625" style="1" customWidth="1"/>
    <col min="13046" max="13046" width="9.5703125" style="1" customWidth="1"/>
    <col min="13047" max="13047" width="10.42578125" style="1" customWidth="1"/>
    <col min="13048" max="13286" width="9.140625" style="1"/>
    <col min="13287" max="13287" width="20.5703125" style="1" customWidth="1"/>
    <col min="13288" max="13288" width="11.140625" style="1" bestFit="1" customWidth="1"/>
    <col min="13289" max="13291" width="11.28515625" style="1" bestFit="1" customWidth="1"/>
    <col min="13292" max="13292" width="10.5703125" style="1" customWidth="1"/>
    <col min="13293" max="13293" width="11.28515625" style="1" bestFit="1" customWidth="1"/>
    <col min="13294" max="13294" width="12.5703125" style="1" customWidth="1"/>
    <col min="13295" max="13295" width="11" style="1" customWidth="1"/>
    <col min="13296" max="13296" width="6.28515625" style="1" bestFit="1" customWidth="1"/>
    <col min="13297" max="13297" width="25.5703125" style="1" customWidth="1"/>
    <col min="13298" max="13298" width="10" style="1" customWidth="1"/>
    <col min="13299" max="13299" width="10.85546875" style="1" customWidth="1"/>
    <col min="13300" max="13300" width="9.85546875" style="1" customWidth="1"/>
    <col min="13301" max="13301" width="10.140625" style="1" customWidth="1"/>
    <col min="13302" max="13302" width="9.5703125" style="1" customWidth="1"/>
    <col min="13303" max="13303" width="10.42578125" style="1" customWidth="1"/>
    <col min="13304" max="13542" width="9.140625" style="1"/>
    <col min="13543" max="13543" width="20.5703125" style="1" customWidth="1"/>
    <col min="13544" max="13544" width="11.140625" style="1" bestFit="1" customWidth="1"/>
    <col min="13545" max="13547" width="11.28515625" style="1" bestFit="1" customWidth="1"/>
    <col min="13548" max="13548" width="10.5703125" style="1" customWidth="1"/>
    <col min="13549" max="13549" width="11.28515625" style="1" bestFit="1" customWidth="1"/>
    <col min="13550" max="13550" width="12.5703125" style="1" customWidth="1"/>
    <col min="13551" max="13551" width="11" style="1" customWidth="1"/>
    <col min="13552" max="13552" width="6.28515625" style="1" bestFit="1" customWidth="1"/>
    <col min="13553" max="13553" width="25.5703125" style="1" customWidth="1"/>
    <col min="13554" max="13554" width="10" style="1" customWidth="1"/>
    <col min="13555" max="13555" width="10.85546875" style="1" customWidth="1"/>
    <col min="13556" max="13556" width="9.85546875" style="1" customWidth="1"/>
    <col min="13557" max="13557" width="10.140625" style="1" customWidth="1"/>
    <col min="13558" max="13558" width="9.5703125" style="1" customWidth="1"/>
    <col min="13559" max="13559" width="10.42578125" style="1" customWidth="1"/>
    <col min="13560" max="13798" width="9.140625" style="1"/>
    <col min="13799" max="13799" width="20.5703125" style="1" customWidth="1"/>
    <col min="13800" max="13800" width="11.140625" style="1" bestFit="1" customWidth="1"/>
    <col min="13801" max="13803" width="11.28515625" style="1" bestFit="1" customWidth="1"/>
    <col min="13804" max="13804" width="10.5703125" style="1" customWidth="1"/>
    <col min="13805" max="13805" width="11.28515625" style="1" bestFit="1" customWidth="1"/>
    <col min="13806" max="13806" width="12.5703125" style="1" customWidth="1"/>
    <col min="13807" max="13807" width="11" style="1" customWidth="1"/>
    <col min="13808" max="13808" width="6.28515625" style="1" bestFit="1" customWidth="1"/>
    <col min="13809" max="13809" width="25.5703125" style="1" customWidth="1"/>
    <col min="13810" max="13810" width="10" style="1" customWidth="1"/>
    <col min="13811" max="13811" width="10.85546875" style="1" customWidth="1"/>
    <col min="13812" max="13812" width="9.85546875" style="1" customWidth="1"/>
    <col min="13813" max="13813" width="10.140625" style="1" customWidth="1"/>
    <col min="13814" max="13814" width="9.5703125" style="1" customWidth="1"/>
    <col min="13815" max="13815" width="10.42578125" style="1" customWidth="1"/>
    <col min="13816" max="14054" width="9.140625" style="1"/>
    <col min="14055" max="14055" width="20.5703125" style="1" customWidth="1"/>
    <col min="14056" max="14056" width="11.140625" style="1" bestFit="1" customWidth="1"/>
    <col min="14057" max="14059" width="11.28515625" style="1" bestFit="1" customWidth="1"/>
    <col min="14060" max="14060" width="10.5703125" style="1" customWidth="1"/>
    <col min="14061" max="14061" width="11.28515625" style="1" bestFit="1" customWidth="1"/>
    <col min="14062" max="14062" width="12.5703125" style="1" customWidth="1"/>
    <col min="14063" max="14063" width="11" style="1" customWidth="1"/>
    <col min="14064" max="14064" width="6.28515625" style="1" bestFit="1" customWidth="1"/>
    <col min="14065" max="14065" width="25.5703125" style="1" customWidth="1"/>
    <col min="14066" max="14066" width="10" style="1" customWidth="1"/>
    <col min="14067" max="14067" width="10.85546875" style="1" customWidth="1"/>
    <col min="14068" max="14068" width="9.85546875" style="1" customWidth="1"/>
    <col min="14069" max="14069" width="10.140625" style="1" customWidth="1"/>
    <col min="14070" max="14070" width="9.5703125" style="1" customWidth="1"/>
    <col min="14071" max="14071" width="10.42578125" style="1" customWidth="1"/>
    <col min="14072" max="14310" width="9.140625" style="1"/>
    <col min="14311" max="14311" width="20.5703125" style="1" customWidth="1"/>
    <col min="14312" max="14312" width="11.140625" style="1" bestFit="1" customWidth="1"/>
    <col min="14313" max="14315" width="11.28515625" style="1" bestFit="1" customWidth="1"/>
    <col min="14316" max="14316" width="10.5703125" style="1" customWidth="1"/>
    <col min="14317" max="14317" width="11.28515625" style="1" bestFit="1" customWidth="1"/>
    <col min="14318" max="14318" width="12.5703125" style="1" customWidth="1"/>
    <col min="14319" max="14319" width="11" style="1" customWidth="1"/>
    <col min="14320" max="14320" width="6.28515625" style="1" bestFit="1" customWidth="1"/>
    <col min="14321" max="14321" width="25.5703125" style="1" customWidth="1"/>
    <col min="14322" max="14322" width="10" style="1" customWidth="1"/>
    <col min="14323" max="14323" width="10.85546875" style="1" customWidth="1"/>
    <col min="14324" max="14324" width="9.85546875" style="1" customWidth="1"/>
    <col min="14325" max="14325" width="10.140625" style="1" customWidth="1"/>
    <col min="14326" max="14326" width="9.5703125" style="1" customWidth="1"/>
    <col min="14327" max="14327" width="10.42578125" style="1" customWidth="1"/>
    <col min="14328" max="14566" width="9.140625" style="1"/>
    <col min="14567" max="14567" width="20.5703125" style="1" customWidth="1"/>
    <col min="14568" max="14568" width="11.140625" style="1" bestFit="1" customWidth="1"/>
    <col min="14569" max="14571" width="11.28515625" style="1" bestFit="1" customWidth="1"/>
    <col min="14572" max="14572" width="10.5703125" style="1" customWidth="1"/>
    <col min="14573" max="14573" width="11.28515625" style="1" bestFit="1" customWidth="1"/>
    <col min="14574" max="14574" width="12.5703125" style="1" customWidth="1"/>
    <col min="14575" max="14575" width="11" style="1" customWidth="1"/>
    <col min="14576" max="14576" width="6.28515625" style="1" bestFit="1" customWidth="1"/>
    <col min="14577" max="14577" width="25.5703125" style="1" customWidth="1"/>
    <col min="14578" max="14578" width="10" style="1" customWidth="1"/>
    <col min="14579" max="14579" width="10.85546875" style="1" customWidth="1"/>
    <col min="14580" max="14580" width="9.85546875" style="1" customWidth="1"/>
    <col min="14581" max="14581" width="10.140625" style="1" customWidth="1"/>
    <col min="14582" max="14582" width="9.5703125" style="1" customWidth="1"/>
    <col min="14583" max="14583" width="10.42578125" style="1" customWidth="1"/>
    <col min="14584" max="14822" width="9.140625" style="1"/>
    <col min="14823" max="14823" width="20.5703125" style="1" customWidth="1"/>
    <col min="14824" max="14824" width="11.140625" style="1" bestFit="1" customWidth="1"/>
    <col min="14825" max="14827" width="11.28515625" style="1" bestFit="1" customWidth="1"/>
    <col min="14828" max="14828" width="10.5703125" style="1" customWidth="1"/>
    <col min="14829" max="14829" width="11.28515625" style="1" bestFit="1" customWidth="1"/>
    <col min="14830" max="14830" width="12.5703125" style="1" customWidth="1"/>
    <col min="14831" max="14831" width="11" style="1" customWidth="1"/>
    <col min="14832" max="14832" width="6.28515625" style="1" bestFit="1" customWidth="1"/>
    <col min="14833" max="14833" width="25.5703125" style="1" customWidth="1"/>
    <col min="14834" max="14834" width="10" style="1" customWidth="1"/>
    <col min="14835" max="14835" width="10.85546875" style="1" customWidth="1"/>
    <col min="14836" max="14836" width="9.85546875" style="1" customWidth="1"/>
    <col min="14837" max="14837" width="10.140625" style="1" customWidth="1"/>
    <col min="14838" max="14838" width="9.5703125" style="1" customWidth="1"/>
    <col min="14839" max="14839" width="10.42578125" style="1" customWidth="1"/>
    <col min="14840" max="15078" width="9.140625" style="1"/>
    <col min="15079" max="15079" width="20.5703125" style="1" customWidth="1"/>
    <col min="15080" max="15080" width="11.140625" style="1" bestFit="1" customWidth="1"/>
    <col min="15081" max="15083" width="11.28515625" style="1" bestFit="1" customWidth="1"/>
    <col min="15084" max="15084" width="10.5703125" style="1" customWidth="1"/>
    <col min="15085" max="15085" width="11.28515625" style="1" bestFit="1" customWidth="1"/>
    <col min="15086" max="15086" width="12.5703125" style="1" customWidth="1"/>
    <col min="15087" max="15087" width="11" style="1" customWidth="1"/>
    <col min="15088" max="15088" width="6.28515625" style="1" bestFit="1" customWidth="1"/>
    <col min="15089" max="15089" width="25.5703125" style="1" customWidth="1"/>
    <col min="15090" max="15090" width="10" style="1" customWidth="1"/>
    <col min="15091" max="15091" width="10.85546875" style="1" customWidth="1"/>
    <col min="15092" max="15092" width="9.85546875" style="1" customWidth="1"/>
    <col min="15093" max="15093" width="10.140625" style="1" customWidth="1"/>
    <col min="15094" max="15094" width="9.5703125" style="1" customWidth="1"/>
    <col min="15095" max="15095" width="10.42578125" style="1" customWidth="1"/>
    <col min="15096" max="15334" width="9.140625" style="1"/>
    <col min="15335" max="15335" width="20.5703125" style="1" customWidth="1"/>
    <col min="15336" max="15336" width="11.140625" style="1" bestFit="1" customWidth="1"/>
    <col min="15337" max="15339" width="11.28515625" style="1" bestFit="1" customWidth="1"/>
    <col min="15340" max="15340" width="10.5703125" style="1" customWidth="1"/>
    <col min="15341" max="15341" width="11.28515625" style="1" bestFit="1" customWidth="1"/>
    <col min="15342" max="15342" width="12.5703125" style="1" customWidth="1"/>
    <col min="15343" max="15343" width="11" style="1" customWidth="1"/>
    <col min="15344" max="15344" width="6.28515625" style="1" bestFit="1" customWidth="1"/>
    <col min="15345" max="15345" width="25.5703125" style="1" customWidth="1"/>
    <col min="15346" max="15346" width="10" style="1" customWidth="1"/>
    <col min="15347" max="15347" width="10.85546875" style="1" customWidth="1"/>
    <col min="15348" max="15348" width="9.85546875" style="1" customWidth="1"/>
    <col min="15349" max="15349" width="10.140625" style="1" customWidth="1"/>
    <col min="15350" max="15350" width="9.5703125" style="1" customWidth="1"/>
    <col min="15351" max="15351" width="10.42578125" style="1" customWidth="1"/>
    <col min="15352" max="15590" width="9.140625" style="1"/>
    <col min="15591" max="15591" width="20.5703125" style="1" customWidth="1"/>
    <col min="15592" max="15592" width="11.140625" style="1" bestFit="1" customWidth="1"/>
    <col min="15593" max="15595" width="11.28515625" style="1" bestFit="1" customWidth="1"/>
    <col min="15596" max="15596" width="10.5703125" style="1" customWidth="1"/>
    <col min="15597" max="15597" width="11.28515625" style="1" bestFit="1" customWidth="1"/>
    <col min="15598" max="15598" width="12.5703125" style="1" customWidth="1"/>
    <col min="15599" max="15599" width="11" style="1" customWidth="1"/>
    <col min="15600" max="15600" width="6.28515625" style="1" bestFit="1" customWidth="1"/>
    <col min="15601" max="15601" width="25.5703125" style="1" customWidth="1"/>
    <col min="15602" max="15602" width="10" style="1" customWidth="1"/>
    <col min="15603" max="15603" width="10.85546875" style="1" customWidth="1"/>
    <col min="15604" max="15604" width="9.85546875" style="1" customWidth="1"/>
    <col min="15605" max="15605" width="10.140625" style="1" customWidth="1"/>
    <col min="15606" max="15606" width="9.5703125" style="1" customWidth="1"/>
    <col min="15607" max="15607" width="10.42578125" style="1" customWidth="1"/>
    <col min="15608" max="15846" width="9.140625" style="1"/>
    <col min="15847" max="15847" width="20.5703125" style="1" customWidth="1"/>
    <col min="15848" max="15848" width="11.140625" style="1" bestFit="1" customWidth="1"/>
    <col min="15849" max="15851" width="11.28515625" style="1" bestFit="1" customWidth="1"/>
    <col min="15852" max="15852" width="10.5703125" style="1" customWidth="1"/>
    <col min="15853" max="15853" width="11.28515625" style="1" bestFit="1" customWidth="1"/>
    <col min="15854" max="15854" width="12.5703125" style="1" customWidth="1"/>
    <col min="15855" max="15855" width="11" style="1" customWidth="1"/>
    <col min="15856" max="15856" width="6.28515625" style="1" bestFit="1" customWidth="1"/>
    <col min="15857" max="15857" width="25.5703125" style="1" customWidth="1"/>
    <col min="15858" max="15858" width="10" style="1" customWidth="1"/>
    <col min="15859" max="15859" width="10.85546875" style="1" customWidth="1"/>
    <col min="15860" max="15860" width="9.85546875" style="1" customWidth="1"/>
    <col min="15861" max="15861" width="10.140625" style="1" customWidth="1"/>
    <col min="15862" max="15862" width="9.5703125" style="1" customWidth="1"/>
    <col min="15863" max="15863" width="10.42578125" style="1" customWidth="1"/>
    <col min="15864" max="16102" width="9.140625" style="1"/>
    <col min="16103" max="16103" width="20.5703125" style="1" customWidth="1"/>
    <col min="16104" max="16104" width="11.140625" style="1" bestFit="1" customWidth="1"/>
    <col min="16105" max="16107" width="11.28515625" style="1" bestFit="1" customWidth="1"/>
    <col min="16108" max="16108" width="10.5703125" style="1" customWidth="1"/>
    <col min="16109" max="16109" width="11.28515625" style="1" bestFit="1" customWidth="1"/>
    <col min="16110" max="16110" width="12.5703125" style="1" customWidth="1"/>
    <col min="16111" max="16111" width="11" style="1" customWidth="1"/>
    <col min="16112" max="16112" width="6.28515625" style="1" bestFit="1" customWidth="1"/>
    <col min="16113" max="16113" width="25.5703125" style="1" customWidth="1"/>
    <col min="16114" max="16114" width="10" style="1" customWidth="1"/>
    <col min="16115" max="16115" width="10.85546875" style="1" customWidth="1"/>
    <col min="16116" max="16116" width="9.85546875" style="1" customWidth="1"/>
    <col min="16117" max="16117" width="10.140625" style="1" customWidth="1"/>
    <col min="16118" max="16118" width="9.5703125" style="1" customWidth="1"/>
    <col min="16119" max="16119" width="10.42578125" style="1" customWidth="1"/>
    <col min="16120" max="16384" width="9.140625" style="1"/>
  </cols>
  <sheetData>
    <row r="1" spans="2:15">
      <c r="I1" s="2051" t="s">
        <v>216</v>
      </c>
      <c r="J1" s="2051"/>
    </row>
    <row r="3" spans="2:15" ht="22.5" customHeight="1">
      <c r="B3" s="2052" t="s">
        <v>202</v>
      </c>
      <c r="C3" s="2052"/>
      <c r="D3" s="2052"/>
      <c r="E3" s="2052"/>
      <c r="F3" s="2052"/>
      <c r="G3" s="2052"/>
      <c r="H3" s="2052"/>
      <c r="I3" s="2052"/>
      <c r="J3" s="2052"/>
    </row>
    <row r="4" spans="2:15" ht="13.5" thickBot="1">
      <c r="B4" s="2"/>
      <c r="C4" s="2"/>
      <c r="D4" s="2"/>
      <c r="E4" s="2"/>
      <c r="F4" s="2"/>
      <c r="G4" s="2"/>
      <c r="H4" s="2"/>
      <c r="I4" s="2"/>
      <c r="J4" s="3"/>
    </row>
    <row r="5" spans="2:15" ht="32.450000000000003" customHeight="1">
      <c r="B5" s="2053" t="s">
        <v>203</v>
      </c>
      <c r="C5" s="2055" t="s">
        <v>204</v>
      </c>
      <c r="D5" s="2056"/>
      <c r="E5" s="2057" t="s">
        <v>205</v>
      </c>
      <c r="F5" s="2058"/>
      <c r="G5" s="2059" t="s">
        <v>330</v>
      </c>
      <c r="H5" s="2059"/>
      <c r="I5" s="2060"/>
      <c r="J5" s="2061"/>
    </row>
    <row r="6" spans="2:15" ht="64.5" thickBot="1">
      <c r="B6" s="2054"/>
      <c r="C6" s="660" t="s">
        <v>306</v>
      </c>
      <c r="D6" s="4" t="s">
        <v>329</v>
      </c>
      <c r="E6" s="660" t="s">
        <v>306</v>
      </c>
      <c r="F6" s="4" t="s">
        <v>329</v>
      </c>
      <c r="G6" s="5" t="s">
        <v>206</v>
      </c>
      <c r="H6" s="6" t="s">
        <v>207</v>
      </c>
      <c r="I6" s="6" t="s">
        <v>208</v>
      </c>
      <c r="J6" s="7" t="s">
        <v>209</v>
      </c>
    </row>
    <row r="7" spans="2:15">
      <c r="B7" s="8" t="s">
        <v>210</v>
      </c>
      <c r="C7" s="654">
        <v>503469.00599999999</v>
      </c>
      <c r="D7" s="671">
        <v>549969.38399999996</v>
      </c>
      <c r="E7" s="661">
        <v>100</v>
      </c>
      <c r="F7" s="646">
        <v>100</v>
      </c>
      <c r="G7" s="654">
        <v>46500.377999999968</v>
      </c>
      <c r="H7" s="9">
        <v>9.2359961478939514</v>
      </c>
      <c r="I7" s="10"/>
      <c r="J7" s="11">
        <v>100</v>
      </c>
      <c r="M7" s="19"/>
    </row>
    <row r="8" spans="2:15">
      <c r="B8" s="12" t="s">
        <v>211</v>
      </c>
      <c r="C8" s="679">
        <v>375061.4</v>
      </c>
      <c r="D8" s="672">
        <v>410972.114</v>
      </c>
      <c r="E8" s="662">
        <v>74.495429814005277</v>
      </c>
      <c r="F8" s="649">
        <v>74.726362222374192</v>
      </c>
      <c r="G8" s="698">
        <v>35910.713999999978</v>
      </c>
      <c r="H8" s="628">
        <v>9.5746227151074415</v>
      </c>
      <c r="I8" s="13">
        <v>0.23093240836891482</v>
      </c>
      <c r="J8" s="14">
        <v>77.2267141570333</v>
      </c>
      <c r="K8" s="15"/>
      <c r="M8" s="19"/>
    </row>
    <row r="9" spans="2:15">
      <c r="B9" s="12" t="s">
        <v>212</v>
      </c>
      <c r="C9" s="679">
        <v>111464.86599999999</v>
      </c>
      <c r="D9" s="672">
        <v>120614.137</v>
      </c>
      <c r="E9" s="662">
        <v>22.139369985369068</v>
      </c>
      <c r="F9" s="649">
        <v>21.931063893549393</v>
      </c>
      <c r="G9" s="698">
        <v>9149.2710000000079</v>
      </c>
      <c r="H9" s="651">
        <v>8.2082106481875723</v>
      </c>
      <c r="I9" s="13">
        <v>-0.20830609181967574</v>
      </c>
      <c r="J9" s="14">
        <v>19.675691668570984</v>
      </c>
      <c r="M9" s="19"/>
    </row>
    <row r="10" spans="2:15">
      <c r="B10" s="17" t="s">
        <v>213</v>
      </c>
      <c r="C10" s="680">
        <v>16942.740000000002</v>
      </c>
      <c r="D10" s="673">
        <v>18383.133000000002</v>
      </c>
      <c r="E10" s="663">
        <v>3.3652002006256572</v>
      </c>
      <c r="F10" s="650">
        <v>3.3425738840764274</v>
      </c>
      <c r="G10" s="697">
        <v>1440.393</v>
      </c>
      <c r="H10" s="652">
        <v>8.5015351708165259</v>
      </c>
      <c r="I10" s="13">
        <v>-2.2626316549229752E-2</v>
      </c>
      <c r="J10" s="18">
        <v>3.0975941743957458</v>
      </c>
      <c r="L10" s="19"/>
      <c r="M10" s="19"/>
    </row>
    <row r="11" spans="2:15" ht="39.75" customHeight="1">
      <c r="B11" s="20" t="s">
        <v>214</v>
      </c>
      <c r="C11" s="681">
        <v>320085.28399999999</v>
      </c>
      <c r="D11" s="674">
        <v>339698.723</v>
      </c>
      <c r="E11" s="664">
        <v>100</v>
      </c>
      <c r="F11" s="9">
        <v>100</v>
      </c>
      <c r="G11" s="699">
        <v>19613.439000000013</v>
      </c>
      <c r="H11" s="9">
        <v>6.1275666144026832</v>
      </c>
      <c r="I11" s="629">
        <v>0</v>
      </c>
      <c r="J11" s="21">
        <v>100</v>
      </c>
      <c r="M11" s="19"/>
    </row>
    <row r="12" spans="2:15">
      <c r="B12" s="12" t="s">
        <v>211</v>
      </c>
      <c r="C12" s="679">
        <v>239547.05799999999</v>
      </c>
      <c r="D12" s="675">
        <v>251743.62899999999</v>
      </c>
      <c r="E12" s="665">
        <v>74.838510226543249</v>
      </c>
      <c r="F12" s="655">
        <v>74.107911497800956</v>
      </c>
      <c r="G12" s="700">
        <v>12196.570999999996</v>
      </c>
      <c r="H12" s="628">
        <v>5.0915135847754796</v>
      </c>
      <c r="I12" s="629">
        <v>-0.7305987287422937</v>
      </c>
      <c r="J12" s="22">
        <v>62.184765252029429</v>
      </c>
      <c r="L12" s="16"/>
      <c r="M12" s="19"/>
      <c r="O12" s="3"/>
    </row>
    <row r="13" spans="2:15">
      <c r="B13" s="12" t="s">
        <v>212</v>
      </c>
      <c r="C13" s="679">
        <v>69934.932000000001</v>
      </c>
      <c r="D13" s="675">
        <v>76390.668000000005</v>
      </c>
      <c r="E13" s="666">
        <v>21.848843260160628</v>
      </c>
      <c r="F13" s="628">
        <v>22.487770140955167</v>
      </c>
      <c r="G13" s="698">
        <v>6455.7360000000044</v>
      </c>
      <c r="H13" s="651">
        <v>9.2310606665064086</v>
      </c>
      <c r="I13" s="13">
        <v>0.63892688079453919</v>
      </c>
      <c r="J13" s="23">
        <v>32.914860061002052</v>
      </c>
      <c r="M13" s="19"/>
    </row>
    <row r="14" spans="2:15">
      <c r="B14" s="17" t="s">
        <v>213</v>
      </c>
      <c r="C14" s="680">
        <v>10603.294</v>
      </c>
      <c r="D14" s="676">
        <v>11564.425999999999</v>
      </c>
      <c r="E14" s="666">
        <v>3.3126465132961256</v>
      </c>
      <c r="F14" s="628">
        <v>3.4043183612438832</v>
      </c>
      <c r="G14" s="697">
        <v>961.13199999999961</v>
      </c>
      <c r="H14" s="652">
        <v>9.0644661932414543</v>
      </c>
      <c r="I14" s="13">
        <v>9.1671847947757623E-2</v>
      </c>
      <c r="J14" s="23">
        <v>4.9003746869684557</v>
      </c>
      <c r="M14" s="19"/>
      <c r="O14" s="3"/>
    </row>
    <row r="15" spans="2:15" ht="40.5" customHeight="1">
      <c r="B15" s="24" t="s">
        <v>215</v>
      </c>
      <c r="C15" s="682">
        <v>371333.473</v>
      </c>
      <c r="D15" s="677">
        <v>405586.69799999997</v>
      </c>
      <c r="E15" s="667">
        <v>100</v>
      </c>
      <c r="F15" s="656">
        <v>100</v>
      </c>
      <c r="G15" s="699">
        <v>34253.224999999977</v>
      </c>
      <c r="H15" s="9">
        <v>9.2243838734139594</v>
      </c>
      <c r="I15" s="629">
        <v>0</v>
      </c>
      <c r="J15" s="25">
        <v>100</v>
      </c>
      <c r="M15" s="19"/>
    </row>
    <row r="16" spans="2:15">
      <c r="B16" s="12" t="s">
        <v>211</v>
      </c>
      <c r="C16" s="679">
        <v>291297.89600000001</v>
      </c>
      <c r="D16" s="675">
        <v>320703.40299999999</v>
      </c>
      <c r="E16" s="668">
        <v>78.446441589713629</v>
      </c>
      <c r="F16" s="657">
        <v>79.071479558237385</v>
      </c>
      <c r="G16" s="700">
        <v>29405.506999999983</v>
      </c>
      <c r="H16" s="628">
        <v>10.094651353060231</v>
      </c>
      <c r="I16" s="629">
        <v>0.62503796852375615</v>
      </c>
      <c r="J16" s="26">
        <v>85.847411448119132</v>
      </c>
      <c r="M16" s="19"/>
      <c r="N16" s="3"/>
    </row>
    <row r="17" spans="2:14">
      <c r="B17" s="12" t="s">
        <v>212</v>
      </c>
      <c r="C17" s="679">
        <v>67787.126999999993</v>
      </c>
      <c r="D17" s="675">
        <v>71968.114000000001</v>
      </c>
      <c r="E17" s="669">
        <v>18.255054264930216</v>
      </c>
      <c r="F17" s="658">
        <v>17.744199786354926</v>
      </c>
      <c r="G17" s="698">
        <v>4180.9870000000083</v>
      </c>
      <c r="H17" s="651">
        <v>6.1678185594146937</v>
      </c>
      <c r="I17" s="13">
        <v>-0.51085447857528976</v>
      </c>
      <c r="J17" s="27">
        <v>12.206111979237024</v>
      </c>
      <c r="M17" s="19"/>
      <c r="N17" s="3"/>
    </row>
    <row r="18" spans="2:14" ht="13.5" thickBot="1">
      <c r="B18" s="28" t="s">
        <v>213</v>
      </c>
      <c r="C18" s="683">
        <v>12247.808000000001</v>
      </c>
      <c r="D18" s="678">
        <v>12915.181</v>
      </c>
      <c r="E18" s="670">
        <v>3.2983312549364494</v>
      </c>
      <c r="F18" s="659">
        <v>3.1843206554076882</v>
      </c>
      <c r="G18" s="701">
        <v>667.37299999999959</v>
      </c>
      <c r="H18" s="653">
        <v>5.4489178798361273</v>
      </c>
      <c r="I18" s="630">
        <v>-0.11401059952876125</v>
      </c>
      <c r="J18" s="29">
        <v>1.9483508487157051</v>
      </c>
      <c r="M18" s="19"/>
    </row>
    <row r="19" spans="2:14">
      <c r="B19" s="30"/>
      <c r="C19" s="31"/>
      <c r="D19" s="31"/>
      <c r="E19" s="32"/>
      <c r="F19" s="32"/>
      <c r="H19" s="702"/>
      <c r="I19" s="703"/>
      <c r="J19" s="702"/>
    </row>
    <row r="20" spans="2:14">
      <c r="B20" s="3"/>
      <c r="D20" s="31"/>
      <c r="E20" s="16"/>
      <c r="F20" s="34"/>
      <c r="G20" s="16"/>
      <c r="I20" s="33"/>
      <c r="J20" s="32"/>
      <c r="N20" s="3"/>
    </row>
    <row r="21" spans="2:14">
      <c r="E21" s="35"/>
    </row>
    <row r="22" spans="2:14">
      <c r="E22" s="35"/>
      <c r="H22" s="35"/>
      <c r="I22" s="35"/>
      <c r="J22" s="35"/>
    </row>
    <row r="23" spans="2:14">
      <c r="C23" s="3"/>
      <c r="E23" s="35"/>
    </row>
    <row r="26" spans="2:14">
      <c r="E26" s="3"/>
    </row>
  </sheetData>
  <mergeCells count="6">
    <mergeCell ref="I1:J1"/>
    <mergeCell ref="B3:J3"/>
    <mergeCell ref="B5:B6"/>
    <mergeCell ref="C5:D5"/>
    <mergeCell ref="E5:F5"/>
    <mergeCell ref="G5:J5"/>
  </mergeCells>
  <pageMargins left="0.7" right="0.7" top="0.75" bottom="0.75" header="0.3" footer="0.3"/>
  <pageSetup paperSize="9" scale="75" orientation="portrait" r:id="rId1"/>
  <ignoredErrors>
    <ignoredError sqref="D6:F6 C6"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143"/>
  <sheetViews>
    <sheetView topLeftCell="B1" workbookViewId="0">
      <pane xSplit="2" ySplit="6" topLeftCell="D7" activePane="bottomRight" state="frozen"/>
      <selection activeCell="B1" sqref="B1"/>
      <selection pane="topRight" activeCell="D1" sqref="D1"/>
      <selection pane="bottomLeft" activeCell="B7" sqref="B7"/>
      <selection pane="bottomRight" activeCell="B3" sqref="B3"/>
    </sheetView>
  </sheetViews>
  <sheetFormatPr defaultColWidth="9.140625" defaultRowHeight="15"/>
  <cols>
    <col min="1" max="1" width="9.140625" style="37"/>
    <col min="2" max="2" width="9.85546875" style="37" customWidth="1"/>
    <col min="3" max="3" width="27.7109375" style="37" customWidth="1"/>
    <col min="4" max="5" width="13.28515625" style="37" bestFit="1" customWidth="1"/>
    <col min="6" max="6" width="13" style="37" bestFit="1" customWidth="1"/>
    <col min="7" max="7" width="11.85546875" style="37" bestFit="1" customWidth="1"/>
    <col min="8" max="8" width="12.42578125" style="37" bestFit="1" customWidth="1"/>
    <col min="9" max="9" width="12.5703125" style="37" customWidth="1"/>
    <col min="10" max="10" width="11.85546875" style="37" bestFit="1" customWidth="1"/>
    <col min="11" max="11" width="13.28515625" style="37" bestFit="1" customWidth="1"/>
    <col min="12" max="12" width="11.140625" style="37" customWidth="1"/>
    <col min="13" max="13" width="13" style="37" bestFit="1" customWidth="1"/>
    <col min="14" max="14" width="12" style="37" customWidth="1"/>
    <col min="15" max="15" width="13.28515625" style="37" bestFit="1" customWidth="1"/>
    <col min="16" max="16" width="11" style="37" customWidth="1"/>
    <col min="17" max="17" width="12.85546875" style="37" bestFit="1" customWidth="1"/>
    <col min="18" max="18" width="10.85546875" style="37" customWidth="1"/>
    <col min="19" max="19" width="11.5703125" style="37" customWidth="1"/>
    <col min="20" max="16384" width="9.140625" style="37"/>
  </cols>
  <sheetData>
    <row r="1" spans="2:19">
      <c r="B1" s="36"/>
      <c r="C1" s="36"/>
      <c r="D1" s="36"/>
      <c r="E1" s="36"/>
      <c r="F1" s="36"/>
      <c r="G1" s="36"/>
      <c r="H1" s="36"/>
      <c r="I1" s="36"/>
      <c r="J1" s="36"/>
      <c r="K1" s="36"/>
      <c r="L1" s="36"/>
      <c r="M1" s="36"/>
      <c r="N1" s="36"/>
      <c r="O1" s="36"/>
      <c r="P1" s="2062" t="s">
        <v>234</v>
      </c>
      <c r="Q1" s="2062"/>
      <c r="R1" s="2062"/>
      <c r="S1" s="2062"/>
    </row>
    <row r="2" spans="2:19">
      <c r="B2" s="2063" t="s">
        <v>218</v>
      </c>
      <c r="C2" s="2063"/>
      <c r="D2" s="2063"/>
      <c r="E2" s="2063"/>
      <c r="F2" s="2063"/>
      <c r="G2" s="2063"/>
      <c r="H2" s="2063"/>
      <c r="I2" s="2063"/>
      <c r="J2" s="2063"/>
      <c r="K2" s="2063"/>
      <c r="L2" s="2063"/>
      <c r="M2" s="2063"/>
      <c r="N2" s="2063"/>
      <c r="O2" s="2063"/>
      <c r="P2" s="2063"/>
      <c r="Q2" s="2063"/>
      <c r="R2" s="2063"/>
      <c r="S2" s="2063"/>
    </row>
    <row r="3" spans="2:19">
      <c r="B3" s="631"/>
      <c r="C3" s="38"/>
      <c r="D3" s="632"/>
      <c r="E3" s="472"/>
      <c r="F3" s="38"/>
      <c r="G3" s="38"/>
      <c r="H3" s="38"/>
      <c r="I3" s="38"/>
      <c r="J3" s="38"/>
      <c r="K3" s="38"/>
      <c r="L3" s="38"/>
      <c r="M3" s="38"/>
      <c r="N3" s="38"/>
      <c r="O3" s="38"/>
      <c r="P3" s="38"/>
      <c r="Q3" s="38"/>
      <c r="R3" s="38"/>
      <c r="S3" s="38"/>
    </row>
    <row r="4" spans="2:19" ht="15.75" thickBot="1">
      <c r="B4" s="36"/>
      <c r="C4" s="36"/>
      <c r="D4" s="36"/>
      <c r="E4" s="39"/>
      <c r="F4" s="39"/>
      <c r="G4" s="36"/>
      <c r="H4" s="36"/>
      <c r="I4" s="36"/>
      <c r="J4" s="36"/>
      <c r="K4" s="36"/>
      <c r="L4" s="36"/>
      <c r="M4" s="36"/>
      <c r="N4" s="36"/>
      <c r="O4" s="36"/>
      <c r="P4" s="2064" t="s">
        <v>0</v>
      </c>
      <c r="Q4" s="2064"/>
      <c r="R4" s="2064"/>
      <c r="S4" s="2064"/>
    </row>
    <row r="5" spans="2:19" ht="15" customHeight="1">
      <c r="B5" s="2065" t="s">
        <v>5</v>
      </c>
      <c r="C5" s="2067" t="s">
        <v>19</v>
      </c>
      <c r="D5" s="2065"/>
      <c r="E5" s="2065" t="s">
        <v>4</v>
      </c>
      <c r="F5" s="2069"/>
      <c r="G5" s="2069"/>
      <c r="H5" s="2070" t="s">
        <v>18</v>
      </c>
      <c r="I5" s="2071"/>
      <c r="J5" s="2071"/>
      <c r="K5" s="2072"/>
      <c r="L5" s="2069" t="s">
        <v>6</v>
      </c>
      <c r="M5" s="2069"/>
      <c r="N5" s="2069"/>
      <c r="O5" s="2073"/>
      <c r="P5" s="2065" t="s">
        <v>219</v>
      </c>
      <c r="Q5" s="2069"/>
      <c r="R5" s="2069"/>
      <c r="S5" s="2073"/>
    </row>
    <row r="6" spans="2:19" ht="45" customHeight="1" thickBot="1">
      <c r="B6" s="2066"/>
      <c r="C6" s="2068"/>
      <c r="D6" s="2066"/>
      <c r="E6" s="40" t="s">
        <v>220</v>
      </c>
      <c r="F6" s="41" t="s">
        <v>221</v>
      </c>
      <c r="G6" s="42" t="s">
        <v>222</v>
      </c>
      <c r="H6" s="40" t="s">
        <v>220</v>
      </c>
      <c r="I6" s="41" t="s">
        <v>221</v>
      </c>
      <c r="J6" s="42" t="s">
        <v>222</v>
      </c>
      <c r="K6" s="43" t="s">
        <v>4</v>
      </c>
      <c r="L6" s="44" t="s">
        <v>220</v>
      </c>
      <c r="M6" s="45" t="s">
        <v>221</v>
      </c>
      <c r="N6" s="45" t="s">
        <v>222</v>
      </c>
      <c r="O6" s="46" t="s">
        <v>4</v>
      </c>
      <c r="P6" s="47" t="s">
        <v>220</v>
      </c>
      <c r="Q6" s="45" t="s">
        <v>221</v>
      </c>
      <c r="R6" s="45" t="s">
        <v>222</v>
      </c>
      <c r="S6" s="48" t="s">
        <v>4</v>
      </c>
    </row>
    <row r="7" spans="2:19" s="56" customFormat="1" ht="14.45" customHeight="1">
      <c r="B7" s="2083" t="s">
        <v>307</v>
      </c>
      <c r="C7" s="49" t="s">
        <v>223</v>
      </c>
      <c r="D7" s="50">
        <v>2652.71</v>
      </c>
      <c r="E7" s="51">
        <v>1882.7190000000001</v>
      </c>
      <c r="F7" s="52">
        <v>434.29</v>
      </c>
      <c r="G7" s="53">
        <v>335.70100000000002</v>
      </c>
      <c r="H7" s="51">
        <v>1154.98</v>
      </c>
      <c r="I7" s="52">
        <v>359.27100000000002</v>
      </c>
      <c r="J7" s="52">
        <v>311.31799999999998</v>
      </c>
      <c r="K7" s="53">
        <v>1825.569</v>
      </c>
      <c r="L7" s="51">
        <v>721.226</v>
      </c>
      <c r="M7" s="52">
        <v>73.902000000000001</v>
      </c>
      <c r="N7" s="52">
        <v>15.38</v>
      </c>
      <c r="O7" s="54">
        <v>810.50800000000004</v>
      </c>
      <c r="P7" s="55">
        <v>6.5129999999999999</v>
      </c>
      <c r="Q7" s="52">
        <v>1.117</v>
      </c>
      <c r="R7" s="78">
        <v>9.0030000000000001</v>
      </c>
      <c r="S7" s="54">
        <v>16.632999999999999</v>
      </c>
    </row>
    <row r="8" spans="2:19" s="56" customFormat="1">
      <c r="B8" s="2084"/>
      <c r="C8" s="57" t="s">
        <v>224</v>
      </c>
      <c r="D8" s="58">
        <v>59506.707999999999</v>
      </c>
      <c r="E8" s="59">
        <v>50656.911999999997</v>
      </c>
      <c r="F8" s="60">
        <v>2387.9229999999998</v>
      </c>
      <c r="G8" s="61">
        <v>6461.8729999999996</v>
      </c>
      <c r="H8" s="59">
        <v>41434.421000000002</v>
      </c>
      <c r="I8" s="62">
        <v>2289.587</v>
      </c>
      <c r="J8" s="60">
        <v>6190.1970000000001</v>
      </c>
      <c r="K8" s="61">
        <v>49914.205000000002</v>
      </c>
      <c r="L8" s="59">
        <v>9137.0220000000008</v>
      </c>
      <c r="M8" s="60">
        <v>98.335999999999999</v>
      </c>
      <c r="N8" s="60">
        <v>4.798</v>
      </c>
      <c r="O8" s="63">
        <v>9240.1560000000009</v>
      </c>
      <c r="P8" s="64">
        <v>85.468999999999994</v>
      </c>
      <c r="Q8" s="60">
        <v>0</v>
      </c>
      <c r="R8" s="60">
        <v>266.87799999999999</v>
      </c>
      <c r="S8" s="63">
        <v>352.34699999999998</v>
      </c>
    </row>
    <row r="9" spans="2:19" s="56" customFormat="1">
      <c r="B9" s="2084"/>
      <c r="C9" s="57" t="s">
        <v>225</v>
      </c>
      <c r="D9" s="58">
        <v>241316.96900000001</v>
      </c>
      <c r="E9" s="59">
        <v>123022.63400000001</v>
      </c>
      <c r="F9" s="60">
        <v>77743.808000000005</v>
      </c>
      <c r="G9" s="61">
        <v>40550.527000000002</v>
      </c>
      <c r="H9" s="59">
        <v>50640.733</v>
      </c>
      <c r="I9" s="60">
        <v>18061.498</v>
      </c>
      <c r="J9" s="60">
        <v>29342.794000000002</v>
      </c>
      <c r="K9" s="61">
        <v>98045.024999999994</v>
      </c>
      <c r="L9" s="59">
        <v>72019.100999999995</v>
      </c>
      <c r="M9" s="60">
        <v>57936.974999999999</v>
      </c>
      <c r="N9" s="60">
        <v>9623.5319999999992</v>
      </c>
      <c r="O9" s="63">
        <v>139579.60800000001</v>
      </c>
      <c r="P9" s="64">
        <v>362.8</v>
      </c>
      <c r="Q9" s="60">
        <v>1745.335</v>
      </c>
      <c r="R9" s="60">
        <v>1584.201</v>
      </c>
      <c r="S9" s="63">
        <v>3692.3359999999998</v>
      </c>
    </row>
    <row r="10" spans="2:19" s="56" customFormat="1">
      <c r="B10" s="2084"/>
      <c r="C10" s="57" t="s">
        <v>226</v>
      </c>
      <c r="D10" s="58">
        <v>16608.897000000001</v>
      </c>
      <c r="E10" s="59">
        <v>11955.721</v>
      </c>
      <c r="F10" s="60">
        <v>2377.9789999999998</v>
      </c>
      <c r="G10" s="61">
        <v>2275.1970000000001</v>
      </c>
      <c r="H10" s="59">
        <v>9414.1869999999999</v>
      </c>
      <c r="I10" s="60">
        <v>1469.751</v>
      </c>
      <c r="J10" s="60">
        <v>2105.8009999999999</v>
      </c>
      <c r="K10" s="61">
        <v>12989.739</v>
      </c>
      <c r="L10" s="59">
        <v>2522.8310000000001</v>
      </c>
      <c r="M10" s="60">
        <v>906.971</v>
      </c>
      <c r="N10" s="60">
        <v>169.15600000000001</v>
      </c>
      <c r="O10" s="63">
        <v>3598.9580000000001</v>
      </c>
      <c r="P10" s="64">
        <v>18.702999999999999</v>
      </c>
      <c r="Q10" s="60">
        <v>1.2569999999999999</v>
      </c>
      <c r="R10" s="60">
        <v>0.24</v>
      </c>
      <c r="S10" s="63">
        <v>20.2</v>
      </c>
    </row>
    <row r="11" spans="2:19" s="56" customFormat="1" ht="15.75" thickBot="1">
      <c r="B11" s="2084"/>
      <c r="C11" s="65" t="s">
        <v>227</v>
      </c>
      <c r="D11" s="66">
        <v>320085.28399999999</v>
      </c>
      <c r="E11" s="67">
        <v>187517.986</v>
      </c>
      <c r="F11" s="68">
        <v>82944</v>
      </c>
      <c r="G11" s="69">
        <v>49623.298000000003</v>
      </c>
      <c r="H11" s="67">
        <v>102644.321</v>
      </c>
      <c r="I11" s="68">
        <v>22180.107</v>
      </c>
      <c r="J11" s="68">
        <v>37950.11</v>
      </c>
      <c r="K11" s="69">
        <v>162774.538</v>
      </c>
      <c r="L11" s="67">
        <v>84400.18</v>
      </c>
      <c r="M11" s="68">
        <v>59016.184000000001</v>
      </c>
      <c r="N11" s="68">
        <v>9812.866</v>
      </c>
      <c r="O11" s="70">
        <v>153229.23000000001</v>
      </c>
      <c r="P11" s="71">
        <v>473.48500000000001</v>
      </c>
      <c r="Q11" s="71">
        <v>1747.7090000000001</v>
      </c>
      <c r="R11" s="71">
        <v>1860.3219999999999</v>
      </c>
      <c r="S11" s="70">
        <v>4081.5160000000001</v>
      </c>
    </row>
    <row r="12" spans="2:19" s="56" customFormat="1">
      <c r="B12" s="2084"/>
      <c r="C12" s="72" t="s">
        <v>228</v>
      </c>
      <c r="D12" s="73">
        <v>-19755.934000000001</v>
      </c>
      <c r="E12" s="2074"/>
      <c r="F12" s="2075"/>
      <c r="G12" s="2076"/>
      <c r="H12" s="2074"/>
      <c r="I12" s="2075"/>
      <c r="J12" s="2075"/>
      <c r="K12" s="2076"/>
      <c r="L12" s="2074"/>
      <c r="M12" s="2075"/>
      <c r="N12" s="2075"/>
      <c r="O12" s="2076"/>
      <c r="P12" s="2074"/>
      <c r="Q12" s="2075"/>
      <c r="R12" s="2075"/>
      <c r="S12" s="2076"/>
    </row>
    <row r="13" spans="2:19" s="56" customFormat="1">
      <c r="B13" s="2084"/>
      <c r="C13" s="74" t="s">
        <v>229</v>
      </c>
      <c r="D13" s="75">
        <v>-260.79399999999998</v>
      </c>
      <c r="E13" s="2077"/>
      <c r="F13" s="2078"/>
      <c r="G13" s="2079"/>
      <c r="H13" s="2077"/>
      <c r="I13" s="2078"/>
      <c r="J13" s="2078"/>
      <c r="K13" s="2079"/>
      <c r="L13" s="2077"/>
      <c r="M13" s="2078"/>
      <c r="N13" s="2078"/>
      <c r="O13" s="2079"/>
      <c r="P13" s="2077"/>
      <c r="Q13" s="2078"/>
      <c r="R13" s="2078"/>
      <c r="S13" s="2079"/>
    </row>
    <row r="14" spans="2:19" s="56" customFormat="1" ht="15.75" thickBot="1">
      <c r="B14" s="2085"/>
      <c r="C14" s="76" t="s">
        <v>230</v>
      </c>
      <c r="D14" s="77">
        <v>300068.55599999998</v>
      </c>
      <c r="E14" s="2080"/>
      <c r="F14" s="2081"/>
      <c r="G14" s="2082"/>
      <c r="H14" s="2080"/>
      <c r="I14" s="2081"/>
      <c r="J14" s="2081"/>
      <c r="K14" s="2082"/>
      <c r="L14" s="2080"/>
      <c r="M14" s="2081"/>
      <c r="N14" s="2081"/>
      <c r="O14" s="2082"/>
      <c r="P14" s="2080"/>
      <c r="Q14" s="2081"/>
      <c r="R14" s="2081"/>
      <c r="S14" s="2082"/>
    </row>
    <row r="15" spans="2:19" s="56" customFormat="1" ht="15" customHeight="1">
      <c r="B15" s="2083" t="s">
        <v>331</v>
      </c>
      <c r="C15" s="49" t="s">
        <v>223</v>
      </c>
      <c r="D15" s="50">
        <v>1945.4780000000001</v>
      </c>
      <c r="E15" s="51">
        <v>1597.2429999999999</v>
      </c>
      <c r="F15" s="52">
        <v>164.67500000000001</v>
      </c>
      <c r="G15" s="53">
        <v>183.56</v>
      </c>
      <c r="H15" s="51">
        <v>873.66099999999994</v>
      </c>
      <c r="I15" s="52">
        <v>87.201999999999998</v>
      </c>
      <c r="J15" s="52">
        <v>157.191</v>
      </c>
      <c r="K15" s="53">
        <v>1118.0540000000001</v>
      </c>
      <c r="L15" s="51">
        <v>719.77700000000004</v>
      </c>
      <c r="M15" s="52">
        <v>77.376999999999995</v>
      </c>
      <c r="N15" s="52">
        <v>16.664999999999999</v>
      </c>
      <c r="O15" s="705">
        <v>813.81899999999996</v>
      </c>
      <c r="P15" s="55">
        <v>3.8050000000000002</v>
      </c>
      <c r="Q15" s="52">
        <v>9.6000000000000002E-2</v>
      </c>
      <c r="R15" s="52">
        <v>9.7040000000000006</v>
      </c>
      <c r="S15" s="54">
        <v>13.605</v>
      </c>
    </row>
    <row r="16" spans="2:19" s="56" customFormat="1">
      <c r="B16" s="2084"/>
      <c r="C16" s="57" t="s">
        <v>224</v>
      </c>
      <c r="D16" s="58">
        <v>57611.455000000002</v>
      </c>
      <c r="E16" s="59">
        <v>48155.565000000002</v>
      </c>
      <c r="F16" s="60">
        <v>2393.9279999999999</v>
      </c>
      <c r="G16" s="61">
        <v>7061.9620000000004</v>
      </c>
      <c r="H16" s="59">
        <v>38895.24</v>
      </c>
      <c r="I16" s="62">
        <v>2300.96</v>
      </c>
      <c r="J16" s="60">
        <v>6892.3490000000002</v>
      </c>
      <c r="K16" s="61">
        <v>48088.548999999999</v>
      </c>
      <c r="L16" s="59">
        <v>9237.7900000000009</v>
      </c>
      <c r="M16" s="60">
        <v>92.968000000000004</v>
      </c>
      <c r="N16" s="60">
        <v>37.399000000000001</v>
      </c>
      <c r="O16" s="706">
        <v>9368.1569999999992</v>
      </c>
      <c r="P16" s="64">
        <v>22.535</v>
      </c>
      <c r="Q16" s="60">
        <v>0</v>
      </c>
      <c r="R16" s="60">
        <v>132.214</v>
      </c>
      <c r="S16" s="63">
        <v>154.749</v>
      </c>
    </row>
    <row r="17" spans="2:22" s="56" customFormat="1">
      <c r="B17" s="2084"/>
      <c r="C17" s="57" t="s">
        <v>225</v>
      </c>
      <c r="D17" s="58">
        <v>263996.55599999998</v>
      </c>
      <c r="E17" s="59">
        <v>134098.43599999999</v>
      </c>
      <c r="F17" s="60">
        <v>88829.438999999998</v>
      </c>
      <c r="G17" s="61">
        <v>41068.680999999997</v>
      </c>
      <c r="H17" s="59">
        <v>53004.165000000001</v>
      </c>
      <c r="I17" s="60">
        <v>22025.813999999998</v>
      </c>
      <c r="J17" s="60">
        <v>29755.448</v>
      </c>
      <c r="K17" s="61">
        <v>104785.427</v>
      </c>
      <c r="L17" s="59">
        <v>80769.104999999996</v>
      </c>
      <c r="M17" s="60">
        <v>65249.266000000003</v>
      </c>
      <c r="N17" s="60">
        <v>9903.2180000000008</v>
      </c>
      <c r="O17" s="706">
        <v>155921.58900000001</v>
      </c>
      <c r="P17" s="64">
        <v>325.166</v>
      </c>
      <c r="Q17" s="60">
        <v>1554.3589999999999</v>
      </c>
      <c r="R17" s="60">
        <v>1410.0150000000001</v>
      </c>
      <c r="S17" s="63">
        <v>3289.54</v>
      </c>
    </row>
    <row r="18" spans="2:22" s="56" customFormat="1">
      <c r="B18" s="2084"/>
      <c r="C18" s="57" t="s">
        <v>226</v>
      </c>
      <c r="D18" s="58">
        <v>16145.234</v>
      </c>
      <c r="E18" s="59">
        <v>12136.16</v>
      </c>
      <c r="F18" s="60">
        <v>2065.424</v>
      </c>
      <c r="G18" s="61">
        <v>1943.65</v>
      </c>
      <c r="H18" s="59">
        <v>9797.8439999999991</v>
      </c>
      <c r="I18" s="60">
        <v>1162.4469999999999</v>
      </c>
      <c r="J18" s="60">
        <v>1770.2260000000001</v>
      </c>
      <c r="K18" s="61">
        <v>12730.517</v>
      </c>
      <c r="L18" s="59">
        <v>2330.529</v>
      </c>
      <c r="M18" s="60">
        <v>902.82799999999997</v>
      </c>
      <c r="N18" s="60">
        <v>173.42400000000001</v>
      </c>
      <c r="O18" s="63">
        <v>3406.7809999999999</v>
      </c>
      <c r="P18" s="64">
        <v>7.7869999999999999</v>
      </c>
      <c r="Q18" s="60">
        <v>0.14899999999999999</v>
      </c>
      <c r="R18" s="60">
        <v>0</v>
      </c>
      <c r="S18" s="63">
        <v>7.9359999999999999</v>
      </c>
      <c r="V18" s="636"/>
    </row>
    <row r="19" spans="2:22" s="56" customFormat="1" ht="15.75" thickBot="1">
      <c r="B19" s="2084"/>
      <c r="C19" s="65" t="s">
        <v>227</v>
      </c>
      <c r="D19" s="66">
        <v>339698.723</v>
      </c>
      <c r="E19" s="67">
        <v>195987.40400000001</v>
      </c>
      <c r="F19" s="68">
        <v>93453.466</v>
      </c>
      <c r="G19" s="69">
        <v>50257.853000000003</v>
      </c>
      <c r="H19" s="67">
        <v>102570.91</v>
      </c>
      <c r="I19" s="68">
        <v>25576.422999999999</v>
      </c>
      <c r="J19" s="704">
        <v>38575.214</v>
      </c>
      <c r="K19" s="70">
        <v>166722.54699999999</v>
      </c>
      <c r="L19" s="67">
        <v>93057.201000000001</v>
      </c>
      <c r="M19" s="68">
        <v>66322.438999999998</v>
      </c>
      <c r="N19" s="71">
        <v>10130.706</v>
      </c>
      <c r="O19" s="70">
        <v>169510.34599999999</v>
      </c>
      <c r="P19" s="71">
        <v>359.29300000000001</v>
      </c>
      <c r="Q19" s="71">
        <v>1554.604</v>
      </c>
      <c r="R19" s="71">
        <v>1551.933</v>
      </c>
      <c r="S19" s="70">
        <v>3465.83</v>
      </c>
    </row>
    <row r="20" spans="2:22" s="56" customFormat="1">
      <c r="B20" s="2084"/>
      <c r="C20" s="72" t="s">
        <v>228</v>
      </c>
      <c r="D20" s="73">
        <v>-17698.464</v>
      </c>
      <c r="E20" s="2074"/>
      <c r="F20" s="2075"/>
      <c r="G20" s="2076"/>
      <c r="H20" s="2074"/>
      <c r="I20" s="2075"/>
      <c r="J20" s="2075"/>
      <c r="K20" s="2076"/>
      <c r="L20" s="2074"/>
      <c r="M20" s="2075"/>
      <c r="N20" s="2075"/>
      <c r="O20" s="2076"/>
      <c r="P20" s="2074"/>
      <c r="Q20" s="2075"/>
      <c r="R20" s="2075"/>
      <c r="S20" s="2076"/>
    </row>
    <row r="21" spans="2:22" s="56" customFormat="1">
      <c r="B21" s="2084"/>
      <c r="C21" s="74" t="s">
        <v>229</v>
      </c>
      <c r="D21" s="75">
        <v>-167.268</v>
      </c>
      <c r="E21" s="2077"/>
      <c r="F21" s="2078"/>
      <c r="G21" s="2079"/>
      <c r="H21" s="2077"/>
      <c r="I21" s="2078"/>
      <c r="J21" s="2078"/>
      <c r="K21" s="2079"/>
      <c r="L21" s="2077"/>
      <c r="M21" s="2078"/>
      <c r="N21" s="2078"/>
      <c r="O21" s="2079"/>
      <c r="P21" s="2077"/>
      <c r="Q21" s="2078"/>
      <c r="R21" s="2078"/>
      <c r="S21" s="2079"/>
    </row>
    <row r="22" spans="2:22" s="56" customFormat="1" ht="15.75" thickBot="1">
      <c r="B22" s="2085"/>
      <c r="C22" s="76" t="s">
        <v>230</v>
      </c>
      <c r="D22" s="77">
        <v>321832.99100000004</v>
      </c>
      <c r="E22" s="2080"/>
      <c r="F22" s="2081"/>
      <c r="G22" s="2082"/>
      <c r="H22" s="2080"/>
      <c r="I22" s="2081"/>
      <c r="J22" s="2081"/>
      <c r="K22" s="2082"/>
      <c r="L22" s="2080"/>
      <c r="M22" s="2081"/>
      <c r="N22" s="2081"/>
      <c r="O22" s="2082"/>
      <c r="P22" s="2080"/>
      <c r="Q22" s="2081"/>
      <c r="R22" s="2081"/>
      <c r="S22" s="2082"/>
    </row>
    <row r="23" spans="2:22" s="56" customFormat="1" ht="29.25" customHeight="1">
      <c r="B23" s="2086" t="s">
        <v>332</v>
      </c>
      <c r="C23" s="49" t="s">
        <v>231</v>
      </c>
      <c r="D23" s="79">
        <v>19613.439000000013</v>
      </c>
      <c r="E23" s="80">
        <v>8469.4180000000051</v>
      </c>
      <c r="F23" s="81">
        <v>10509.466</v>
      </c>
      <c r="G23" s="633">
        <v>634.55500000000029</v>
      </c>
      <c r="H23" s="80">
        <v>-73.410999999992782</v>
      </c>
      <c r="I23" s="81">
        <v>3396.3159999999989</v>
      </c>
      <c r="J23" s="81">
        <v>625.10399999999936</v>
      </c>
      <c r="K23" s="633">
        <v>3948.0089999999909</v>
      </c>
      <c r="L23" s="80">
        <v>8657.0210000000079</v>
      </c>
      <c r="M23" s="81">
        <v>7306.2549999999974</v>
      </c>
      <c r="N23" s="81">
        <v>317.84000000000015</v>
      </c>
      <c r="O23" s="633">
        <v>16281.11599999998</v>
      </c>
      <c r="P23" s="80">
        <v>-114.19200000000001</v>
      </c>
      <c r="Q23" s="81">
        <v>-193.10500000000002</v>
      </c>
      <c r="R23" s="81">
        <v>-308.3889999999999</v>
      </c>
      <c r="S23" s="685">
        <v>-615.68600000000015</v>
      </c>
    </row>
    <row r="24" spans="2:22" s="56" customFormat="1" ht="18" customHeight="1">
      <c r="B24" s="2087"/>
      <c r="C24" s="57" t="s">
        <v>232</v>
      </c>
      <c r="D24" s="82">
        <v>6.1275666144026832E-2</v>
      </c>
      <c r="E24" s="84">
        <v>4.5165896779629476E-2</v>
      </c>
      <c r="F24" s="83">
        <v>0.12670556037808642</v>
      </c>
      <c r="G24" s="634">
        <v>1.2787441092689976E-2</v>
      </c>
      <c r="H24" s="84">
        <v>-7.1519787246673676E-4</v>
      </c>
      <c r="I24" s="83">
        <v>0.15312441910221619</v>
      </c>
      <c r="J24" s="83">
        <v>1.6471730911978896E-2</v>
      </c>
      <c r="K24" s="634">
        <v>2.4254462943092431E-2</v>
      </c>
      <c r="L24" s="84">
        <v>0.10257112010898566</v>
      </c>
      <c r="M24" s="83">
        <v>0.12380087129998099</v>
      </c>
      <c r="N24" s="83">
        <v>3.2390129448420076E-2</v>
      </c>
      <c r="O24" s="634">
        <v>0.10625333038611484</v>
      </c>
      <c r="P24" s="84">
        <v>-0.24117342682450343</v>
      </c>
      <c r="Q24" s="83">
        <v>-0.1104903619538493</v>
      </c>
      <c r="R24" s="83">
        <v>-0.1657718394987534</v>
      </c>
      <c r="S24" s="686">
        <v>-0.15084738121815525</v>
      </c>
    </row>
    <row r="25" spans="2:22" s="56" customFormat="1" ht="44.25" customHeight="1" thickBot="1">
      <c r="B25" s="2088"/>
      <c r="C25" s="85" t="s">
        <v>233</v>
      </c>
      <c r="D25" s="86"/>
      <c r="E25" s="87">
        <v>0.43181708215474091</v>
      </c>
      <c r="F25" s="88">
        <v>0.53582984605606354</v>
      </c>
      <c r="G25" s="684">
        <v>3.2353071789195144E-2</v>
      </c>
      <c r="H25" s="87">
        <v>-3.7428928195607477E-3</v>
      </c>
      <c r="I25" s="88">
        <v>0.17316269727098835</v>
      </c>
      <c r="J25" s="88">
        <v>3.1871208307732213E-2</v>
      </c>
      <c r="K25" s="89">
        <v>0.20129101275915909</v>
      </c>
      <c r="L25" s="87">
        <v>0.44138210540232142</v>
      </c>
      <c r="M25" s="88">
        <v>0.37251269397477887</v>
      </c>
      <c r="N25" s="88">
        <v>1.6205215209836477E-2</v>
      </c>
      <c r="O25" s="684">
        <v>0.8301000145869355</v>
      </c>
      <c r="P25" s="87">
        <v>-5.8221304280192746E-3</v>
      </c>
      <c r="Q25" s="635">
        <v>-9.8455451897038505E-3</v>
      </c>
      <c r="R25" s="88">
        <v>-1.5723351728373577E-2</v>
      </c>
      <c r="S25" s="90">
        <v>-3.1391027346096709E-2</v>
      </c>
      <c r="U25" s="636"/>
    </row>
    <row r="26" spans="2:22" s="56" customFormat="1" ht="25.15" customHeight="1">
      <c r="B26" s="91"/>
      <c r="C26" s="92"/>
      <c r="D26" s="93"/>
      <c r="E26" s="94"/>
      <c r="F26" s="94"/>
      <c r="G26" s="94"/>
      <c r="H26" s="94"/>
      <c r="I26" s="94"/>
      <c r="J26" s="94"/>
      <c r="K26" s="94"/>
      <c r="L26" s="94"/>
      <c r="M26" s="94"/>
      <c r="N26" s="94"/>
      <c r="O26" s="94"/>
      <c r="P26" s="94"/>
      <c r="Q26" s="94"/>
      <c r="R26" s="94"/>
      <c r="S26" s="94"/>
    </row>
    <row r="27" spans="2:22">
      <c r="B27" s="56"/>
      <c r="C27" s="56"/>
      <c r="D27" s="95"/>
      <c r="E27" s="95"/>
      <c r="F27" s="95"/>
      <c r="G27" s="95"/>
      <c r="H27" s="95"/>
      <c r="I27" s="95"/>
      <c r="J27" s="95"/>
      <c r="K27" s="95"/>
      <c r="L27" s="95"/>
      <c r="M27" s="95"/>
      <c r="N27" s="95"/>
      <c r="O27" s="95"/>
      <c r="P27" s="95"/>
      <c r="Q27" s="95"/>
      <c r="R27" s="56"/>
      <c r="S27" s="56"/>
    </row>
    <row r="28" spans="2:22">
      <c r="B28" s="56"/>
      <c r="C28" s="56"/>
      <c r="D28" s="56"/>
      <c r="E28" s="96"/>
      <c r="F28" s="56"/>
      <c r="G28" s="56"/>
      <c r="H28" s="56"/>
      <c r="I28" s="56"/>
      <c r="J28" s="56"/>
      <c r="K28" s="56"/>
      <c r="L28" s="97"/>
      <c r="M28" s="97"/>
      <c r="N28" s="97"/>
      <c r="O28" s="97"/>
      <c r="P28" s="98"/>
      <c r="Q28" s="56"/>
      <c r="R28" s="56"/>
      <c r="S28" s="56"/>
    </row>
    <row r="29" spans="2:22">
      <c r="B29" s="56"/>
      <c r="C29" s="56"/>
      <c r="D29" s="56"/>
      <c r="E29" s="56"/>
      <c r="F29" s="56"/>
      <c r="G29" s="56"/>
      <c r="H29" s="636"/>
      <c r="I29" s="56"/>
      <c r="J29" s="56"/>
      <c r="K29" s="56"/>
      <c r="L29" s="56"/>
      <c r="M29" s="56"/>
      <c r="N29" s="56"/>
      <c r="O29" s="97"/>
      <c r="P29" s="56"/>
      <c r="Q29" s="56"/>
      <c r="R29" s="56"/>
      <c r="S29" s="56"/>
    </row>
    <row r="30" spans="2:22">
      <c r="B30" s="56"/>
      <c r="C30" s="56"/>
      <c r="D30" s="56"/>
      <c r="E30" s="56"/>
      <c r="F30" s="99"/>
      <c r="G30" s="100"/>
      <c r="H30" s="101"/>
      <c r="I30" s="56"/>
      <c r="J30" s="56"/>
      <c r="K30" s="56"/>
      <c r="L30" s="98"/>
      <c r="M30" s="98"/>
      <c r="N30" s="98"/>
      <c r="O30" s="56"/>
      <c r="P30" s="56"/>
      <c r="Q30" s="56"/>
      <c r="R30" s="56"/>
      <c r="S30" s="56"/>
    </row>
    <row r="31" spans="2:22">
      <c r="B31" s="56"/>
      <c r="C31" s="56"/>
      <c r="D31" s="56"/>
      <c r="E31" s="56"/>
      <c r="F31" s="99"/>
      <c r="G31" s="100"/>
      <c r="H31" s="96"/>
      <c r="I31" s="56"/>
      <c r="J31" s="56"/>
      <c r="K31" s="56"/>
      <c r="L31" s="56"/>
      <c r="M31" s="56"/>
      <c r="N31" s="56"/>
      <c r="O31" s="97"/>
      <c r="P31" s="96"/>
      <c r="Q31" s="56"/>
      <c r="R31" s="56"/>
      <c r="S31" s="56"/>
    </row>
    <row r="32" spans="2:22">
      <c r="H32" s="56"/>
      <c r="I32" s="56"/>
      <c r="J32" s="56"/>
      <c r="K32" s="56"/>
      <c r="L32" s="56"/>
      <c r="M32" s="56"/>
      <c r="N32" s="56"/>
      <c r="O32" s="97"/>
      <c r="P32" s="56"/>
      <c r="Q32" s="56"/>
      <c r="R32" s="56"/>
      <c r="S32" s="56"/>
    </row>
    <row r="33" spans="8:19">
      <c r="H33" s="56"/>
      <c r="I33" s="56"/>
      <c r="J33" s="56"/>
      <c r="K33" s="56"/>
      <c r="L33" s="56"/>
      <c r="M33" s="56"/>
      <c r="N33" s="56"/>
      <c r="O33" s="56"/>
      <c r="P33" s="56"/>
      <c r="Q33" s="56"/>
      <c r="R33" s="56"/>
      <c r="S33" s="56"/>
    </row>
    <row r="34" spans="8:19">
      <c r="H34" s="56"/>
      <c r="I34" s="56"/>
      <c r="J34" s="56"/>
      <c r="K34" s="56"/>
      <c r="L34" s="56"/>
      <c r="M34" s="56"/>
      <c r="N34" s="56"/>
      <c r="O34" s="56"/>
      <c r="P34" s="56"/>
      <c r="Q34" s="56"/>
      <c r="R34" s="56"/>
      <c r="S34" s="56"/>
    </row>
    <row r="35" spans="8:19">
      <c r="H35" s="56"/>
      <c r="I35" s="56"/>
      <c r="J35" s="56"/>
      <c r="K35" s="56"/>
      <c r="L35" s="56"/>
      <c r="M35" s="56"/>
      <c r="N35" s="56"/>
      <c r="O35" s="56"/>
      <c r="P35" s="56"/>
      <c r="Q35" s="56"/>
      <c r="R35" s="56"/>
      <c r="S35" s="56"/>
    </row>
    <row r="36" spans="8:19">
      <c r="H36" s="56"/>
      <c r="I36" s="56"/>
      <c r="J36" s="56"/>
      <c r="K36" s="56"/>
      <c r="L36" s="56"/>
      <c r="M36" s="56"/>
      <c r="N36" s="56"/>
      <c r="O36" s="56"/>
      <c r="P36" s="56"/>
      <c r="Q36" s="56"/>
      <c r="R36" s="56"/>
      <c r="S36" s="56"/>
    </row>
    <row r="37" spans="8:19">
      <c r="H37" s="56"/>
      <c r="I37" s="56"/>
      <c r="J37" s="56"/>
      <c r="K37" s="56"/>
      <c r="L37" s="56"/>
      <c r="M37" s="56"/>
      <c r="N37" s="56"/>
      <c r="O37" s="56"/>
      <c r="P37" s="56"/>
      <c r="Q37" s="56"/>
      <c r="R37" s="56"/>
      <c r="S37" s="56"/>
    </row>
    <row r="38" spans="8:19">
      <c r="H38" s="56"/>
      <c r="I38" s="56"/>
      <c r="J38" s="56"/>
      <c r="K38" s="56"/>
      <c r="L38" s="56"/>
      <c r="M38" s="56"/>
      <c r="N38" s="56"/>
      <c r="O38" s="56"/>
      <c r="P38" s="56"/>
      <c r="Q38" s="56"/>
      <c r="R38" s="56"/>
      <c r="S38" s="56"/>
    </row>
    <row r="39" spans="8:19">
      <c r="H39" s="56"/>
      <c r="I39" s="56"/>
      <c r="J39" s="56"/>
      <c r="K39" s="56"/>
      <c r="L39" s="56"/>
      <c r="M39" s="56"/>
      <c r="N39" s="56"/>
      <c r="O39" s="56"/>
      <c r="P39" s="56"/>
      <c r="Q39" s="56"/>
      <c r="R39" s="56"/>
      <c r="S39" s="56"/>
    </row>
    <row r="40" spans="8:19">
      <c r="H40" s="56"/>
      <c r="I40" s="56"/>
      <c r="J40" s="56"/>
      <c r="K40" s="56"/>
      <c r="L40" s="56"/>
      <c r="M40" s="56"/>
      <c r="N40" s="56"/>
      <c r="O40" s="56"/>
      <c r="P40" s="56"/>
      <c r="Q40" s="56"/>
      <c r="R40" s="56"/>
      <c r="S40" s="56"/>
    </row>
    <row r="41" spans="8:19">
      <c r="H41" s="56"/>
      <c r="I41" s="56"/>
      <c r="J41" s="56"/>
      <c r="K41" s="56"/>
      <c r="L41" s="56"/>
      <c r="M41" s="56"/>
      <c r="N41" s="56"/>
      <c r="O41" s="56"/>
      <c r="P41" s="56"/>
      <c r="Q41" s="56"/>
      <c r="R41" s="56"/>
      <c r="S41" s="56"/>
    </row>
    <row r="42" spans="8:19">
      <c r="H42" s="56"/>
      <c r="I42" s="56"/>
      <c r="J42" s="56"/>
      <c r="K42" s="56"/>
      <c r="L42" s="56"/>
      <c r="M42" s="56"/>
      <c r="N42" s="56"/>
      <c r="O42" s="56"/>
      <c r="P42" s="56"/>
      <c r="Q42" s="56"/>
      <c r="R42" s="56"/>
      <c r="S42" s="56"/>
    </row>
    <row r="43" spans="8:19">
      <c r="H43" s="56"/>
      <c r="I43" s="56"/>
      <c r="J43" s="56"/>
      <c r="K43" s="56"/>
      <c r="L43" s="56"/>
      <c r="M43" s="56"/>
      <c r="N43" s="56"/>
      <c r="O43" s="56"/>
      <c r="P43" s="56"/>
      <c r="Q43" s="56"/>
      <c r="R43" s="56"/>
      <c r="S43" s="56"/>
    </row>
    <row r="44" spans="8:19">
      <c r="H44" s="56"/>
      <c r="I44" s="56"/>
      <c r="J44" s="56"/>
      <c r="K44" s="56"/>
      <c r="L44" s="56"/>
      <c r="M44" s="56"/>
      <c r="N44" s="56"/>
      <c r="O44" s="56"/>
      <c r="P44" s="56"/>
      <c r="Q44" s="56"/>
      <c r="R44" s="56"/>
      <c r="S44" s="56"/>
    </row>
    <row r="45" spans="8:19">
      <c r="H45" s="56"/>
      <c r="I45" s="56"/>
      <c r="J45" s="56"/>
      <c r="K45" s="56"/>
      <c r="L45" s="56"/>
      <c r="M45" s="56"/>
      <c r="N45" s="56"/>
      <c r="O45" s="56"/>
      <c r="P45" s="56"/>
      <c r="Q45" s="56"/>
      <c r="R45" s="56"/>
      <c r="S45" s="56"/>
    </row>
    <row r="46" spans="8:19">
      <c r="H46" s="56"/>
      <c r="I46" s="56"/>
      <c r="J46" s="56"/>
      <c r="K46" s="56"/>
      <c r="L46" s="56"/>
      <c r="M46" s="56"/>
      <c r="N46" s="56"/>
      <c r="O46" s="56"/>
      <c r="P46" s="56"/>
      <c r="Q46" s="56"/>
      <c r="R46" s="56"/>
      <c r="S46" s="56"/>
    </row>
    <row r="47" spans="8:19">
      <c r="H47" s="56"/>
      <c r="I47" s="56"/>
      <c r="J47" s="56"/>
      <c r="K47" s="56"/>
      <c r="L47" s="56"/>
      <c r="M47" s="56"/>
      <c r="N47" s="56"/>
      <c r="O47" s="56"/>
      <c r="P47" s="56"/>
      <c r="Q47" s="56"/>
      <c r="R47" s="56"/>
      <c r="S47" s="56"/>
    </row>
    <row r="48" spans="8:19">
      <c r="H48" s="56"/>
      <c r="I48" s="56"/>
      <c r="J48" s="56"/>
      <c r="K48" s="56"/>
      <c r="L48" s="56"/>
      <c r="M48" s="56"/>
      <c r="N48" s="56"/>
      <c r="O48" s="56"/>
      <c r="P48" s="56"/>
      <c r="Q48" s="56"/>
      <c r="R48" s="56"/>
      <c r="S48" s="56"/>
    </row>
    <row r="49" spans="8:19">
      <c r="H49" s="56"/>
      <c r="I49" s="56"/>
      <c r="J49" s="56"/>
      <c r="K49" s="56"/>
      <c r="L49" s="56"/>
      <c r="M49" s="56"/>
      <c r="N49" s="56"/>
      <c r="O49" s="56"/>
      <c r="P49" s="56"/>
      <c r="Q49" s="56"/>
      <c r="R49" s="56"/>
      <c r="S49" s="56"/>
    </row>
    <row r="50" spans="8:19">
      <c r="H50" s="56"/>
      <c r="I50" s="56"/>
      <c r="J50" s="56"/>
      <c r="K50" s="56"/>
      <c r="L50" s="56"/>
      <c r="M50" s="56"/>
      <c r="N50" s="56"/>
      <c r="O50" s="56"/>
      <c r="P50" s="56"/>
      <c r="Q50" s="56"/>
      <c r="R50" s="56"/>
      <c r="S50" s="56"/>
    </row>
    <row r="51" spans="8:19">
      <c r="H51" s="56"/>
      <c r="I51" s="56"/>
      <c r="J51" s="56"/>
      <c r="K51" s="56"/>
      <c r="L51" s="56"/>
      <c r="M51" s="56"/>
      <c r="N51" s="56"/>
      <c r="O51" s="56"/>
      <c r="P51" s="56"/>
      <c r="Q51" s="56"/>
      <c r="R51" s="56"/>
      <c r="S51" s="56"/>
    </row>
    <row r="52" spans="8:19">
      <c r="H52" s="56"/>
      <c r="I52" s="56"/>
      <c r="J52" s="56"/>
      <c r="K52" s="56"/>
      <c r="L52" s="56"/>
      <c r="M52" s="56"/>
      <c r="N52" s="56"/>
      <c r="O52" s="56"/>
      <c r="P52" s="56"/>
      <c r="Q52" s="56"/>
      <c r="R52" s="56"/>
      <c r="S52" s="56"/>
    </row>
    <row r="53" spans="8:19">
      <c r="H53" s="56"/>
      <c r="I53" s="56"/>
      <c r="J53" s="56"/>
      <c r="K53" s="56"/>
      <c r="L53" s="56"/>
      <c r="M53" s="56"/>
      <c r="N53" s="56"/>
      <c r="O53" s="56"/>
      <c r="P53" s="56"/>
      <c r="Q53" s="56"/>
      <c r="R53" s="56"/>
      <c r="S53" s="56"/>
    </row>
    <row r="54" spans="8:19">
      <c r="H54" s="56"/>
      <c r="I54" s="56"/>
      <c r="J54" s="56"/>
      <c r="K54" s="56"/>
      <c r="L54" s="56"/>
      <c r="M54" s="56"/>
      <c r="N54" s="56"/>
      <c r="O54" s="56"/>
      <c r="P54" s="56"/>
      <c r="Q54" s="56"/>
      <c r="R54" s="56"/>
      <c r="S54" s="56"/>
    </row>
    <row r="55" spans="8:19">
      <c r="H55" s="56"/>
      <c r="I55" s="56"/>
      <c r="J55" s="56"/>
      <c r="K55" s="56"/>
      <c r="L55" s="56"/>
      <c r="M55" s="56"/>
      <c r="N55" s="56"/>
      <c r="O55" s="56"/>
      <c r="P55" s="56"/>
      <c r="Q55" s="56"/>
      <c r="R55" s="56"/>
      <c r="S55" s="56"/>
    </row>
    <row r="56" spans="8:19">
      <c r="H56" s="56"/>
      <c r="I56" s="56"/>
      <c r="J56" s="56"/>
      <c r="K56" s="56"/>
      <c r="L56" s="56"/>
      <c r="M56" s="56"/>
      <c r="N56" s="56"/>
      <c r="O56" s="56"/>
      <c r="P56" s="56"/>
      <c r="Q56" s="56"/>
      <c r="R56" s="56"/>
      <c r="S56" s="56"/>
    </row>
    <row r="57" spans="8:19">
      <c r="H57" s="56"/>
      <c r="I57" s="56"/>
      <c r="J57" s="56"/>
      <c r="K57" s="56"/>
      <c r="L57" s="56"/>
      <c r="M57" s="56"/>
      <c r="N57" s="56"/>
      <c r="O57" s="56"/>
      <c r="P57" s="56"/>
      <c r="Q57" s="56"/>
      <c r="R57" s="56"/>
      <c r="S57" s="56"/>
    </row>
    <row r="58" spans="8:19">
      <c r="H58" s="56"/>
      <c r="I58" s="56"/>
      <c r="J58" s="56"/>
      <c r="K58" s="56"/>
      <c r="L58" s="56"/>
      <c r="M58" s="56"/>
      <c r="N58" s="56"/>
      <c r="O58" s="56"/>
      <c r="P58" s="56"/>
      <c r="Q58" s="56"/>
      <c r="R58" s="56"/>
      <c r="S58" s="56"/>
    </row>
    <row r="59" spans="8:19">
      <c r="H59" s="56"/>
      <c r="I59" s="56"/>
      <c r="J59" s="56"/>
      <c r="K59" s="56"/>
      <c r="L59" s="56"/>
      <c r="M59" s="56"/>
      <c r="N59" s="56"/>
      <c r="O59" s="56"/>
      <c r="P59" s="56"/>
      <c r="Q59" s="56"/>
      <c r="R59" s="56"/>
      <c r="S59" s="56"/>
    </row>
    <row r="60" spans="8:19">
      <c r="H60" s="56"/>
      <c r="I60" s="56"/>
      <c r="J60" s="56"/>
      <c r="K60" s="56"/>
      <c r="L60" s="56"/>
      <c r="M60" s="56"/>
      <c r="N60" s="56"/>
      <c r="O60" s="56"/>
      <c r="P60" s="56"/>
      <c r="Q60" s="56"/>
      <c r="R60" s="56"/>
      <c r="S60" s="56"/>
    </row>
    <row r="61" spans="8:19">
      <c r="H61" s="56"/>
      <c r="I61" s="56"/>
      <c r="J61" s="56"/>
      <c r="K61" s="56"/>
      <c r="L61" s="56"/>
      <c r="M61" s="56"/>
      <c r="N61" s="56"/>
      <c r="O61" s="56"/>
      <c r="P61" s="56"/>
      <c r="Q61" s="56"/>
      <c r="R61" s="56"/>
      <c r="S61" s="56"/>
    </row>
    <row r="62" spans="8:19">
      <c r="H62" s="56"/>
      <c r="I62" s="56"/>
      <c r="J62" s="56"/>
      <c r="K62" s="56"/>
      <c r="L62" s="56"/>
      <c r="M62" s="56"/>
      <c r="N62" s="56"/>
      <c r="O62" s="56"/>
      <c r="P62" s="56"/>
      <c r="Q62" s="56"/>
      <c r="R62" s="56"/>
      <c r="S62" s="56"/>
    </row>
    <row r="63" spans="8:19">
      <c r="H63" s="56"/>
      <c r="I63" s="56"/>
      <c r="J63" s="56"/>
      <c r="K63" s="56"/>
      <c r="L63" s="56"/>
      <c r="M63" s="56"/>
      <c r="N63" s="56"/>
      <c r="O63" s="56"/>
      <c r="P63" s="56"/>
      <c r="Q63" s="56"/>
      <c r="R63" s="56"/>
      <c r="S63" s="56"/>
    </row>
    <row r="64" spans="8:19">
      <c r="H64" s="56"/>
      <c r="I64" s="56"/>
      <c r="J64" s="56"/>
      <c r="K64" s="56"/>
      <c r="L64" s="56"/>
      <c r="M64" s="56"/>
      <c r="N64" s="56"/>
      <c r="O64" s="56"/>
      <c r="P64" s="56"/>
      <c r="Q64" s="56"/>
      <c r="R64" s="56"/>
      <c r="S64" s="56"/>
    </row>
    <row r="65" spans="8:19">
      <c r="H65" s="56"/>
      <c r="I65" s="56"/>
      <c r="J65" s="56"/>
      <c r="K65" s="56"/>
      <c r="L65" s="56"/>
      <c r="M65" s="56"/>
      <c r="N65" s="56"/>
      <c r="O65" s="56"/>
      <c r="P65" s="56"/>
      <c r="Q65" s="56"/>
      <c r="R65" s="56"/>
      <c r="S65" s="56"/>
    </row>
    <row r="66" spans="8:19">
      <c r="H66" s="56"/>
      <c r="I66" s="56"/>
      <c r="J66" s="56"/>
      <c r="K66" s="56"/>
      <c r="L66" s="56"/>
      <c r="M66" s="56"/>
      <c r="N66" s="56"/>
      <c r="O66" s="56"/>
      <c r="P66" s="56"/>
      <c r="Q66" s="56"/>
      <c r="R66" s="56"/>
      <c r="S66" s="56"/>
    </row>
    <row r="67" spans="8:19">
      <c r="H67" s="56"/>
      <c r="I67" s="56"/>
      <c r="J67" s="56"/>
      <c r="K67" s="56"/>
      <c r="L67" s="56"/>
      <c r="M67" s="56"/>
      <c r="N67" s="56"/>
      <c r="O67" s="56"/>
      <c r="P67" s="56"/>
      <c r="Q67" s="56"/>
      <c r="R67" s="56"/>
      <c r="S67" s="56"/>
    </row>
    <row r="68" spans="8:19">
      <c r="H68" s="56"/>
      <c r="I68" s="56"/>
      <c r="J68" s="56"/>
      <c r="K68" s="56"/>
      <c r="L68" s="56"/>
      <c r="M68" s="56"/>
      <c r="N68" s="56"/>
      <c r="O68" s="56"/>
      <c r="P68" s="56"/>
      <c r="Q68" s="56"/>
      <c r="R68" s="56"/>
      <c r="S68" s="56"/>
    </row>
    <row r="69" spans="8:19">
      <c r="H69" s="56"/>
      <c r="I69" s="56"/>
      <c r="J69" s="56"/>
      <c r="K69" s="56"/>
      <c r="L69" s="56"/>
      <c r="M69" s="56"/>
      <c r="N69" s="56"/>
      <c r="O69" s="56"/>
      <c r="P69" s="56"/>
      <c r="Q69" s="56"/>
      <c r="R69" s="56"/>
      <c r="S69" s="56"/>
    </row>
    <row r="70" spans="8:19">
      <c r="H70" s="56"/>
      <c r="I70" s="56"/>
      <c r="J70" s="56"/>
      <c r="K70" s="56"/>
      <c r="L70" s="56"/>
      <c r="M70" s="56"/>
      <c r="N70" s="56"/>
      <c r="O70" s="56"/>
      <c r="P70" s="56"/>
      <c r="Q70" s="56"/>
      <c r="R70" s="56"/>
      <c r="S70" s="56"/>
    </row>
    <row r="71" spans="8:19">
      <c r="H71" s="56"/>
      <c r="I71" s="56"/>
      <c r="J71" s="56"/>
      <c r="K71" s="56"/>
      <c r="L71" s="56"/>
      <c r="M71" s="56"/>
      <c r="N71" s="56"/>
      <c r="O71" s="56"/>
      <c r="P71" s="56"/>
      <c r="Q71" s="56"/>
      <c r="R71" s="56"/>
      <c r="S71" s="56"/>
    </row>
    <row r="72" spans="8:19">
      <c r="H72" s="56"/>
      <c r="I72" s="56"/>
      <c r="J72" s="56"/>
      <c r="K72" s="56"/>
      <c r="L72" s="56"/>
      <c r="M72" s="56"/>
      <c r="N72" s="56"/>
      <c r="O72" s="56"/>
      <c r="P72" s="56"/>
      <c r="Q72" s="56"/>
      <c r="R72" s="56"/>
      <c r="S72" s="56"/>
    </row>
    <row r="73" spans="8:19">
      <c r="H73" s="56"/>
      <c r="I73" s="56"/>
      <c r="J73" s="56"/>
      <c r="K73" s="56"/>
      <c r="L73" s="56"/>
      <c r="M73" s="56"/>
      <c r="N73" s="56"/>
      <c r="O73" s="56"/>
      <c r="P73" s="56"/>
      <c r="Q73" s="56"/>
      <c r="R73" s="56"/>
      <c r="S73" s="56"/>
    </row>
    <row r="74" spans="8:19">
      <c r="H74" s="56"/>
      <c r="I74" s="56"/>
      <c r="J74" s="56"/>
      <c r="K74" s="56"/>
      <c r="L74" s="56"/>
      <c r="M74" s="56"/>
      <c r="N74" s="56"/>
      <c r="O74" s="56"/>
      <c r="P74" s="56"/>
      <c r="Q74" s="56"/>
      <c r="R74" s="56"/>
      <c r="S74" s="56"/>
    </row>
    <row r="75" spans="8:19">
      <c r="H75" s="56"/>
      <c r="I75" s="56"/>
      <c r="J75" s="56"/>
      <c r="K75" s="56"/>
      <c r="L75" s="56"/>
      <c r="M75" s="56"/>
      <c r="N75" s="56"/>
      <c r="O75" s="56"/>
      <c r="P75" s="56"/>
      <c r="Q75" s="56"/>
      <c r="R75" s="56"/>
      <c r="S75" s="56"/>
    </row>
    <row r="76" spans="8:19">
      <c r="H76" s="56"/>
      <c r="I76" s="56"/>
      <c r="J76" s="56"/>
      <c r="K76" s="56"/>
      <c r="L76" s="56"/>
      <c r="M76" s="56"/>
      <c r="N76" s="56"/>
      <c r="O76" s="56"/>
      <c r="P76" s="56"/>
      <c r="Q76" s="56"/>
      <c r="R76" s="56"/>
      <c r="S76" s="56"/>
    </row>
    <row r="77" spans="8:19">
      <c r="H77" s="56"/>
      <c r="I77" s="56"/>
      <c r="J77" s="56"/>
      <c r="K77" s="56"/>
      <c r="L77" s="56"/>
      <c r="M77" s="56"/>
      <c r="N77" s="56"/>
      <c r="O77" s="56"/>
      <c r="P77" s="56"/>
      <c r="Q77" s="56"/>
      <c r="R77" s="56"/>
      <c r="S77" s="56"/>
    </row>
    <row r="78" spans="8:19">
      <c r="H78" s="56"/>
      <c r="I78" s="56"/>
      <c r="J78" s="56"/>
      <c r="K78" s="56"/>
      <c r="L78" s="56"/>
      <c r="M78" s="56"/>
      <c r="N78" s="56"/>
      <c r="O78" s="56"/>
      <c r="P78" s="56"/>
      <c r="Q78" s="56"/>
      <c r="R78" s="56"/>
      <c r="S78" s="56"/>
    </row>
    <row r="79" spans="8:19">
      <c r="H79" s="56"/>
      <c r="I79" s="56"/>
      <c r="J79" s="56"/>
      <c r="K79" s="56"/>
      <c r="L79" s="56"/>
      <c r="M79" s="56"/>
      <c r="N79" s="56"/>
      <c r="O79" s="56"/>
      <c r="P79" s="56"/>
      <c r="Q79" s="56"/>
      <c r="R79" s="56"/>
      <c r="S79" s="56"/>
    </row>
    <row r="80" spans="8:19">
      <c r="H80" s="56"/>
      <c r="I80" s="56"/>
      <c r="J80" s="56"/>
      <c r="K80" s="56"/>
      <c r="L80" s="56"/>
      <c r="M80" s="56"/>
      <c r="N80" s="56"/>
      <c r="O80" s="56"/>
      <c r="P80" s="56"/>
      <c r="Q80" s="56"/>
      <c r="R80" s="56"/>
      <c r="S80" s="56"/>
    </row>
    <row r="81" spans="8:19">
      <c r="H81" s="56"/>
      <c r="I81" s="56"/>
      <c r="J81" s="56"/>
      <c r="K81" s="56"/>
      <c r="L81" s="56"/>
      <c r="M81" s="56"/>
      <c r="N81" s="56"/>
      <c r="O81" s="56"/>
      <c r="P81" s="56"/>
      <c r="Q81" s="56"/>
      <c r="R81" s="56"/>
      <c r="S81" s="56"/>
    </row>
    <row r="82" spans="8:19">
      <c r="H82" s="56"/>
      <c r="I82" s="56"/>
      <c r="J82" s="56"/>
      <c r="K82" s="56"/>
      <c r="L82" s="56"/>
      <c r="M82" s="56"/>
      <c r="N82" s="56"/>
      <c r="O82" s="56"/>
      <c r="P82" s="56"/>
      <c r="Q82" s="56"/>
      <c r="R82" s="56"/>
      <c r="S82" s="56"/>
    </row>
    <row r="83" spans="8:19">
      <c r="H83" s="56"/>
      <c r="I83" s="56"/>
      <c r="J83" s="56"/>
      <c r="K83" s="56"/>
      <c r="L83" s="56"/>
      <c r="M83" s="56"/>
      <c r="N83" s="56"/>
      <c r="O83" s="56"/>
      <c r="P83" s="56"/>
      <c r="Q83" s="56"/>
      <c r="R83" s="56"/>
      <c r="S83" s="56"/>
    </row>
    <row r="84" spans="8:19">
      <c r="H84" s="56"/>
      <c r="I84" s="56"/>
      <c r="J84" s="56"/>
      <c r="K84" s="56"/>
      <c r="L84" s="56"/>
      <c r="M84" s="56"/>
      <c r="N84" s="56"/>
      <c r="O84" s="56"/>
      <c r="P84" s="56"/>
      <c r="Q84" s="56"/>
      <c r="R84" s="56"/>
      <c r="S84" s="56"/>
    </row>
    <row r="85" spans="8:19">
      <c r="H85" s="56"/>
      <c r="I85" s="56"/>
      <c r="J85" s="56"/>
      <c r="K85" s="56"/>
      <c r="L85" s="56"/>
      <c r="M85" s="56"/>
      <c r="N85" s="56"/>
      <c r="O85" s="56"/>
      <c r="P85" s="56"/>
      <c r="Q85" s="56"/>
      <c r="R85" s="56"/>
      <c r="S85" s="56"/>
    </row>
    <row r="86" spans="8:19">
      <c r="H86" s="56"/>
      <c r="I86" s="56"/>
      <c r="J86" s="56"/>
      <c r="K86" s="56"/>
      <c r="L86" s="56"/>
      <c r="M86" s="56"/>
      <c r="N86" s="56"/>
      <c r="O86" s="56"/>
      <c r="P86" s="56"/>
      <c r="Q86" s="56"/>
      <c r="R86" s="56"/>
      <c r="S86" s="56"/>
    </row>
    <row r="87" spans="8:19">
      <c r="H87" s="56"/>
      <c r="I87" s="56"/>
      <c r="J87" s="56"/>
      <c r="K87" s="56"/>
      <c r="L87" s="56"/>
      <c r="M87" s="56"/>
      <c r="N87" s="56"/>
      <c r="O87" s="56"/>
      <c r="P87" s="56"/>
      <c r="Q87" s="56"/>
      <c r="R87" s="56"/>
      <c r="S87" s="56"/>
    </row>
    <row r="88" spans="8:19">
      <c r="H88" s="56"/>
      <c r="I88" s="56"/>
      <c r="J88" s="56"/>
      <c r="K88" s="56"/>
      <c r="L88" s="56"/>
      <c r="M88" s="56"/>
      <c r="N88" s="56"/>
      <c r="O88" s="56"/>
      <c r="P88" s="56"/>
      <c r="Q88" s="56"/>
      <c r="R88" s="56"/>
      <c r="S88" s="56"/>
    </row>
    <row r="89" spans="8:19">
      <c r="H89" s="56"/>
      <c r="I89" s="56"/>
      <c r="J89" s="56"/>
      <c r="K89" s="56"/>
      <c r="L89" s="56"/>
      <c r="M89" s="56"/>
      <c r="N89" s="56"/>
      <c r="O89" s="56"/>
      <c r="P89" s="56"/>
      <c r="Q89" s="56"/>
      <c r="R89" s="56"/>
      <c r="S89" s="56"/>
    </row>
    <row r="90" spans="8:19">
      <c r="H90" s="56"/>
      <c r="I90" s="56"/>
      <c r="J90" s="56"/>
      <c r="K90" s="56"/>
      <c r="L90" s="56"/>
      <c r="M90" s="56"/>
      <c r="N90" s="56"/>
      <c r="O90" s="56"/>
      <c r="P90" s="56"/>
      <c r="Q90" s="56"/>
      <c r="R90" s="56"/>
      <c r="S90" s="56"/>
    </row>
    <row r="91" spans="8:19">
      <c r="H91" s="56"/>
      <c r="I91" s="56"/>
      <c r="J91" s="56"/>
      <c r="K91" s="56"/>
      <c r="L91" s="56"/>
      <c r="M91" s="56"/>
      <c r="N91" s="56"/>
      <c r="O91" s="56"/>
      <c r="P91" s="56"/>
      <c r="Q91" s="56"/>
      <c r="R91" s="56"/>
      <c r="S91" s="56"/>
    </row>
    <row r="92" spans="8:19">
      <c r="H92" s="56"/>
      <c r="I92" s="56"/>
      <c r="J92" s="56"/>
      <c r="K92" s="56"/>
      <c r="L92" s="56"/>
      <c r="M92" s="56"/>
      <c r="N92" s="56"/>
      <c r="O92" s="56"/>
      <c r="P92" s="56"/>
      <c r="Q92" s="56"/>
      <c r="R92" s="56"/>
      <c r="S92" s="56"/>
    </row>
    <row r="93" spans="8:19">
      <c r="H93" s="56"/>
      <c r="I93" s="56"/>
      <c r="J93" s="56"/>
      <c r="K93" s="56"/>
      <c r="L93" s="56"/>
      <c r="M93" s="56"/>
      <c r="N93" s="56"/>
      <c r="O93" s="56"/>
      <c r="P93" s="56"/>
      <c r="Q93" s="56"/>
      <c r="R93" s="56"/>
      <c r="S93" s="56"/>
    </row>
    <row r="94" spans="8:19">
      <c r="H94" s="56"/>
      <c r="I94" s="56"/>
      <c r="J94" s="56"/>
      <c r="K94" s="56"/>
      <c r="L94" s="56"/>
      <c r="M94" s="56"/>
      <c r="N94" s="56"/>
      <c r="O94" s="56"/>
      <c r="P94" s="56"/>
      <c r="Q94" s="56"/>
      <c r="R94" s="56"/>
      <c r="S94" s="56"/>
    </row>
    <row r="95" spans="8:19">
      <c r="H95" s="56"/>
      <c r="I95" s="56"/>
      <c r="J95" s="56"/>
      <c r="K95" s="56"/>
      <c r="L95" s="56"/>
      <c r="M95" s="56"/>
      <c r="N95" s="56"/>
      <c r="O95" s="56"/>
      <c r="P95" s="56"/>
      <c r="Q95" s="56"/>
      <c r="R95" s="56"/>
      <c r="S95" s="56"/>
    </row>
    <row r="96" spans="8:19">
      <c r="H96" s="56"/>
      <c r="I96" s="56"/>
      <c r="J96" s="56"/>
      <c r="K96" s="56"/>
      <c r="L96" s="56"/>
      <c r="M96" s="56"/>
      <c r="N96" s="56"/>
      <c r="O96" s="56"/>
      <c r="P96" s="56"/>
      <c r="Q96" s="56"/>
      <c r="R96" s="56"/>
      <c r="S96" s="56"/>
    </row>
    <row r="97" spans="8:19">
      <c r="H97" s="56"/>
      <c r="I97" s="56"/>
      <c r="J97" s="56"/>
      <c r="K97" s="56"/>
      <c r="L97" s="56"/>
      <c r="M97" s="56"/>
      <c r="N97" s="56"/>
      <c r="O97" s="56"/>
      <c r="P97" s="56"/>
      <c r="Q97" s="56"/>
      <c r="R97" s="56"/>
      <c r="S97" s="56"/>
    </row>
    <row r="98" spans="8:19">
      <c r="H98" s="56"/>
      <c r="I98" s="56"/>
      <c r="J98" s="56"/>
      <c r="K98" s="56"/>
      <c r="L98" s="56"/>
      <c r="M98" s="56"/>
      <c r="N98" s="56"/>
      <c r="O98" s="56"/>
      <c r="P98" s="56"/>
      <c r="Q98" s="56"/>
      <c r="R98" s="56"/>
      <c r="S98" s="56"/>
    </row>
    <row r="99" spans="8:19">
      <c r="H99" s="56"/>
      <c r="I99" s="56"/>
      <c r="J99" s="56"/>
      <c r="K99" s="56"/>
      <c r="L99" s="56"/>
      <c r="M99" s="56"/>
      <c r="N99" s="56"/>
      <c r="O99" s="56"/>
      <c r="P99" s="56"/>
      <c r="Q99" s="56"/>
      <c r="R99" s="56"/>
      <c r="S99" s="56"/>
    </row>
    <row r="100" spans="8:19">
      <c r="H100" s="56"/>
      <c r="I100" s="56"/>
      <c r="J100" s="56"/>
      <c r="K100" s="56"/>
      <c r="L100" s="56"/>
      <c r="M100" s="56"/>
      <c r="N100" s="56"/>
      <c r="O100" s="56"/>
      <c r="P100" s="56"/>
      <c r="Q100" s="56"/>
      <c r="R100" s="56"/>
      <c r="S100" s="56"/>
    </row>
    <row r="101" spans="8:19">
      <c r="H101" s="56"/>
      <c r="I101" s="56"/>
      <c r="J101" s="56"/>
      <c r="K101" s="56"/>
      <c r="L101" s="56"/>
      <c r="M101" s="56"/>
      <c r="N101" s="56"/>
      <c r="O101" s="56"/>
      <c r="P101" s="56"/>
      <c r="Q101" s="56"/>
      <c r="R101" s="56"/>
      <c r="S101" s="56"/>
    </row>
    <row r="102" spans="8:19">
      <c r="H102" s="56"/>
      <c r="I102" s="56"/>
      <c r="J102" s="56"/>
      <c r="K102" s="56"/>
      <c r="L102" s="56"/>
      <c r="M102" s="56"/>
      <c r="N102" s="56"/>
      <c r="O102" s="56"/>
      <c r="P102" s="56"/>
      <c r="Q102" s="56"/>
      <c r="R102" s="56"/>
      <c r="S102" s="56"/>
    </row>
    <row r="103" spans="8:19">
      <c r="H103" s="56"/>
      <c r="I103" s="56"/>
      <c r="J103" s="56"/>
      <c r="K103" s="56"/>
      <c r="L103" s="56"/>
      <c r="M103" s="56"/>
      <c r="N103" s="56"/>
      <c r="O103" s="56"/>
      <c r="P103" s="56"/>
      <c r="Q103" s="56"/>
      <c r="R103" s="56"/>
      <c r="S103" s="56"/>
    </row>
    <row r="104" spans="8:19">
      <c r="H104" s="56"/>
      <c r="I104" s="56"/>
      <c r="J104" s="56"/>
      <c r="K104" s="56"/>
      <c r="L104" s="56"/>
      <c r="M104" s="56"/>
      <c r="N104" s="56"/>
      <c r="O104" s="56"/>
      <c r="P104" s="56"/>
      <c r="Q104" s="56"/>
      <c r="R104" s="56"/>
      <c r="S104" s="56"/>
    </row>
    <row r="105" spans="8:19">
      <c r="H105" s="56"/>
      <c r="I105" s="56"/>
      <c r="J105" s="56"/>
      <c r="K105" s="56"/>
      <c r="L105" s="56"/>
      <c r="M105" s="56"/>
      <c r="N105" s="56"/>
      <c r="O105" s="56"/>
      <c r="P105" s="56"/>
      <c r="Q105" s="56"/>
      <c r="R105" s="56"/>
      <c r="S105" s="56"/>
    </row>
    <row r="106" spans="8:19">
      <c r="H106" s="56"/>
      <c r="I106" s="56"/>
      <c r="J106" s="56"/>
      <c r="K106" s="56"/>
      <c r="L106" s="56"/>
      <c r="M106" s="56"/>
      <c r="N106" s="56"/>
      <c r="O106" s="56"/>
      <c r="P106" s="56"/>
      <c r="Q106" s="56"/>
      <c r="R106" s="56"/>
      <c r="S106" s="56"/>
    </row>
    <row r="107" spans="8:19">
      <c r="H107" s="56"/>
      <c r="I107" s="56"/>
      <c r="J107" s="56"/>
      <c r="K107" s="56"/>
      <c r="L107" s="56"/>
      <c r="M107" s="56"/>
      <c r="N107" s="56"/>
      <c r="O107" s="56"/>
      <c r="P107" s="56"/>
      <c r="Q107" s="56"/>
      <c r="R107" s="56"/>
      <c r="S107" s="56"/>
    </row>
    <row r="108" spans="8:19">
      <c r="H108" s="56"/>
      <c r="I108" s="56"/>
      <c r="J108" s="56"/>
      <c r="K108" s="56"/>
      <c r="L108" s="56"/>
      <c r="M108" s="56"/>
      <c r="N108" s="56"/>
      <c r="O108" s="56"/>
      <c r="P108" s="56"/>
      <c r="Q108" s="56"/>
      <c r="R108" s="56"/>
      <c r="S108" s="56"/>
    </row>
    <row r="109" spans="8:19">
      <c r="H109" s="56"/>
      <c r="I109" s="56"/>
      <c r="J109" s="56"/>
      <c r="K109" s="56"/>
      <c r="L109" s="56"/>
      <c r="M109" s="56"/>
      <c r="N109" s="56"/>
      <c r="O109" s="56"/>
      <c r="P109" s="56"/>
      <c r="Q109" s="56"/>
      <c r="R109" s="56"/>
      <c r="S109" s="56"/>
    </row>
    <row r="110" spans="8:19">
      <c r="H110" s="56"/>
      <c r="I110" s="56"/>
      <c r="J110" s="56"/>
      <c r="K110" s="56"/>
      <c r="L110" s="56"/>
      <c r="M110" s="56"/>
      <c r="N110" s="56"/>
      <c r="O110" s="56"/>
      <c r="P110" s="56"/>
      <c r="Q110" s="56"/>
      <c r="R110" s="56"/>
      <c r="S110" s="56"/>
    </row>
    <row r="111" spans="8:19">
      <c r="H111" s="56"/>
      <c r="I111" s="56"/>
      <c r="J111" s="56"/>
      <c r="K111" s="56"/>
      <c r="L111" s="56"/>
      <c r="M111" s="56"/>
      <c r="N111" s="56"/>
      <c r="O111" s="56"/>
      <c r="P111" s="56"/>
      <c r="Q111" s="56"/>
      <c r="R111" s="56"/>
      <c r="S111" s="56"/>
    </row>
    <row r="112" spans="8:19">
      <c r="H112" s="56"/>
      <c r="I112" s="56"/>
      <c r="J112" s="56"/>
      <c r="K112" s="56"/>
      <c r="L112" s="56"/>
      <c r="M112" s="56"/>
      <c r="N112" s="56"/>
      <c r="O112" s="56"/>
      <c r="P112" s="56"/>
      <c r="Q112" s="56"/>
      <c r="R112" s="56"/>
      <c r="S112" s="56"/>
    </row>
    <row r="113" spans="8:19">
      <c r="H113" s="56"/>
      <c r="I113" s="56"/>
      <c r="J113" s="56"/>
      <c r="K113" s="56"/>
      <c r="L113" s="56"/>
      <c r="M113" s="56"/>
      <c r="N113" s="56"/>
      <c r="O113" s="56"/>
      <c r="P113" s="56"/>
      <c r="Q113" s="56"/>
      <c r="R113" s="56"/>
      <c r="S113" s="56"/>
    </row>
    <row r="114" spans="8:19">
      <c r="H114" s="56"/>
      <c r="I114" s="56"/>
      <c r="J114" s="56"/>
      <c r="K114" s="56"/>
      <c r="L114" s="56"/>
      <c r="M114" s="56"/>
      <c r="N114" s="56"/>
      <c r="O114" s="56"/>
      <c r="P114" s="56"/>
      <c r="Q114" s="56"/>
      <c r="R114" s="56"/>
      <c r="S114" s="56"/>
    </row>
    <row r="115" spans="8:19">
      <c r="H115" s="56"/>
      <c r="I115" s="56"/>
      <c r="J115" s="56"/>
      <c r="K115" s="56"/>
      <c r="L115" s="56"/>
      <c r="M115" s="56"/>
      <c r="N115" s="56"/>
      <c r="O115" s="56"/>
      <c r="P115" s="56"/>
      <c r="Q115" s="56"/>
      <c r="R115" s="56"/>
      <c r="S115" s="56"/>
    </row>
    <row r="116" spans="8:19">
      <c r="H116" s="56"/>
      <c r="I116" s="56"/>
      <c r="J116" s="56"/>
      <c r="K116" s="56"/>
      <c r="L116" s="56"/>
      <c r="M116" s="56"/>
      <c r="N116" s="56"/>
      <c r="O116" s="56"/>
      <c r="P116" s="56"/>
      <c r="Q116" s="56"/>
      <c r="R116" s="56"/>
      <c r="S116" s="56"/>
    </row>
    <row r="117" spans="8:19">
      <c r="H117" s="56"/>
      <c r="I117" s="56"/>
      <c r="J117" s="56"/>
      <c r="K117" s="56"/>
      <c r="L117" s="56"/>
      <c r="M117" s="56"/>
      <c r="N117" s="56"/>
      <c r="O117" s="56"/>
      <c r="P117" s="56"/>
      <c r="Q117" s="56"/>
      <c r="R117" s="56"/>
      <c r="S117" s="56"/>
    </row>
    <row r="118" spans="8:19">
      <c r="H118" s="56"/>
      <c r="I118" s="56"/>
      <c r="J118" s="56"/>
      <c r="K118" s="56"/>
      <c r="L118" s="56"/>
      <c r="M118" s="56"/>
      <c r="N118" s="56"/>
      <c r="O118" s="56"/>
      <c r="P118" s="56"/>
      <c r="Q118" s="56"/>
      <c r="R118" s="56"/>
      <c r="S118" s="56"/>
    </row>
    <row r="119" spans="8:19">
      <c r="H119" s="56"/>
      <c r="I119" s="56"/>
      <c r="J119" s="56"/>
      <c r="K119" s="56"/>
      <c r="L119" s="56"/>
      <c r="M119" s="56"/>
      <c r="N119" s="56"/>
      <c r="O119" s="56"/>
      <c r="P119" s="56"/>
      <c r="Q119" s="56"/>
      <c r="R119" s="56"/>
      <c r="S119" s="56"/>
    </row>
    <row r="120" spans="8:19">
      <c r="H120" s="56"/>
      <c r="I120" s="56"/>
      <c r="J120" s="56"/>
      <c r="K120" s="56"/>
      <c r="L120" s="56"/>
      <c r="M120" s="56"/>
      <c r="N120" s="56"/>
      <c r="O120" s="56"/>
      <c r="P120" s="56"/>
      <c r="Q120" s="56"/>
      <c r="R120" s="56"/>
      <c r="S120" s="56"/>
    </row>
    <row r="121" spans="8:19">
      <c r="H121" s="56"/>
      <c r="I121" s="56"/>
      <c r="J121" s="56"/>
      <c r="K121" s="56"/>
      <c r="L121" s="56"/>
      <c r="M121" s="56"/>
      <c r="N121" s="56"/>
      <c r="O121" s="56"/>
      <c r="P121" s="56"/>
      <c r="Q121" s="56"/>
      <c r="R121" s="56"/>
      <c r="S121" s="56"/>
    </row>
    <row r="122" spans="8:19">
      <c r="H122" s="56"/>
      <c r="I122" s="56"/>
      <c r="J122" s="56"/>
      <c r="K122" s="56"/>
      <c r="L122" s="56"/>
      <c r="M122" s="56"/>
      <c r="N122" s="56"/>
      <c r="O122" s="56"/>
      <c r="P122" s="56"/>
      <c r="Q122" s="56"/>
      <c r="R122" s="56"/>
      <c r="S122" s="56"/>
    </row>
    <row r="123" spans="8:19">
      <c r="H123" s="56"/>
      <c r="I123" s="56"/>
      <c r="J123" s="56"/>
      <c r="K123" s="56"/>
      <c r="L123" s="56"/>
      <c r="M123" s="56"/>
      <c r="N123" s="56"/>
      <c r="O123" s="56"/>
      <c r="P123" s="56"/>
      <c r="Q123" s="56"/>
      <c r="R123" s="56"/>
      <c r="S123" s="56"/>
    </row>
    <row r="124" spans="8:19">
      <c r="H124" s="56"/>
      <c r="I124" s="56"/>
      <c r="J124" s="56"/>
      <c r="K124" s="56"/>
      <c r="L124" s="56"/>
      <c r="M124" s="56"/>
      <c r="N124" s="56"/>
      <c r="O124" s="56"/>
      <c r="P124" s="56"/>
      <c r="Q124" s="56"/>
      <c r="R124" s="56"/>
      <c r="S124" s="56"/>
    </row>
    <row r="125" spans="8:19">
      <c r="H125" s="56"/>
      <c r="I125" s="56"/>
      <c r="J125" s="56"/>
      <c r="K125" s="56"/>
      <c r="L125" s="56"/>
      <c r="M125" s="56"/>
      <c r="N125" s="56"/>
      <c r="O125" s="56"/>
      <c r="P125" s="56"/>
      <c r="Q125" s="56"/>
      <c r="R125" s="56"/>
      <c r="S125" s="56"/>
    </row>
    <row r="126" spans="8:19">
      <c r="H126" s="56"/>
      <c r="I126" s="56"/>
      <c r="J126" s="56"/>
      <c r="K126" s="56"/>
      <c r="L126" s="56"/>
      <c r="M126" s="56"/>
      <c r="N126" s="56"/>
      <c r="O126" s="56"/>
      <c r="P126" s="56"/>
      <c r="Q126" s="56"/>
      <c r="R126" s="56"/>
      <c r="S126" s="56"/>
    </row>
    <row r="127" spans="8:19">
      <c r="H127" s="56"/>
      <c r="I127" s="56"/>
      <c r="J127" s="56"/>
      <c r="K127" s="56"/>
      <c r="L127" s="56"/>
      <c r="M127" s="56"/>
      <c r="N127" s="56"/>
      <c r="O127" s="56"/>
      <c r="P127" s="56"/>
      <c r="Q127" s="56"/>
      <c r="R127" s="56"/>
      <c r="S127" s="56"/>
    </row>
    <row r="128" spans="8:19">
      <c r="H128" s="56"/>
      <c r="I128" s="56"/>
      <c r="J128" s="56"/>
      <c r="K128" s="56"/>
      <c r="L128" s="56"/>
      <c r="M128" s="56"/>
      <c r="N128" s="56"/>
      <c r="O128" s="56"/>
      <c r="P128" s="56"/>
      <c r="Q128" s="56"/>
      <c r="R128" s="56"/>
      <c r="S128" s="56"/>
    </row>
    <row r="129" spans="8:19">
      <c r="H129" s="56"/>
      <c r="I129" s="56"/>
      <c r="J129" s="56"/>
      <c r="K129" s="56"/>
      <c r="L129" s="56"/>
      <c r="M129" s="56"/>
      <c r="N129" s="56"/>
      <c r="O129" s="56"/>
      <c r="P129" s="56"/>
      <c r="Q129" s="56"/>
      <c r="R129" s="56"/>
      <c r="S129" s="56"/>
    </row>
    <row r="130" spans="8:19">
      <c r="H130" s="56"/>
      <c r="I130" s="56"/>
      <c r="J130" s="56"/>
      <c r="K130" s="56"/>
      <c r="L130" s="56"/>
      <c r="M130" s="56"/>
      <c r="N130" s="56"/>
      <c r="O130" s="56"/>
      <c r="P130" s="56"/>
      <c r="Q130" s="56"/>
      <c r="R130" s="56"/>
      <c r="S130" s="56"/>
    </row>
    <row r="131" spans="8:19">
      <c r="H131" s="56"/>
      <c r="I131" s="56"/>
      <c r="J131" s="56"/>
      <c r="K131" s="56"/>
      <c r="L131" s="56"/>
      <c r="M131" s="56"/>
      <c r="N131" s="56"/>
      <c r="O131" s="56"/>
      <c r="P131" s="56"/>
      <c r="Q131" s="56"/>
      <c r="R131" s="56"/>
      <c r="S131" s="56"/>
    </row>
    <row r="132" spans="8:19">
      <c r="H132" s="56"/>
      <c r="I132" s="56"/>
      <c r="J132" s="56"/>
      <c r="K132" s="56"/>
      <c r="L132" s="56"/>
      <c r="M132" s="56"/>
      <c r="N132" s="56"/>
      <c r="O132" s="56"/>
      <c r="P132" s="56"/>
      <c r="Q132" s="56"/>
      <c r="R132" s="56"/>
      <c r="S132" s="56"/>
    </row>
    <row r="133" spans="8:19">
      <c r="H133" s="56"/>
      <c r="I133" s="56"/>
      <c r="J133" s="56"/>
      <c r="K133" s="56"/>
      <c r="L133" s="56"/>
      <c r="M133" s="56"/>
      <c r="N133" s="56"/>
      <c r="O133" s="56"/>
      <c r="P133" s="56"/>
      <c r="Q133" s="56"/>
      <c r="R133" s="56"/>
      <c r="S133" s="56"/>
    </row>
    <row r="134" spans="8:19">
      <c r="H134" s="56"/>
      <c r="I134" s="56"/>
      <c r="J134" s="56"/>
      <c r="K134" s="56"/>
      <c r="L134" s="56"/>
      <c r="M134" s="56"/>
      <c r="N134" s="56"/>
      <c r="O134" s="56"/>
      <c r="P134" s="56"/>
      <c r="Q134" s="56"/>
      <c r="R134" s="56"/>
      <c r="S134" s="56"/>
    </row>
    <row r="135" spans="8:19">
      <c r="H135" s="56"/>
      <c r="I135" s="56"/>
      <c r="J135" s="56"/>
      <c r="K135" s="56"/>
      <c r="L135" s="56"/>
      <c r="M135" s="56"/>
      <c r="N135" s="56"/>
      <c r="O135" s="56"/>
      <c r="P135" s="56"/>
      <c r="Q135" s="56"/>
      <c r="R135" s="56"/>
      <c r="S135" s="56"/>
    </row>
    <row r="136" spans="8:19">
      <c r="H136" s="56"/>
      <c r="I136" s="56"/>
      <c r="J136" s="56"/>
      <c r="K136" s="56"/>
      <c r="L136" s="56"/>
      <c r="M136" s="56"/>
      <c r="N136" s="56"/>
      <c r="O136" s="56"/>
      <c r="P136" s="56"/>
      <c r="Q136" s="56"/>
      <c r="R136" s="56"/>
      <c r="S136" s="56"/>
    </row>
    <row r="137" spans="8:19">
      <c r="H137" s="56"/>
      <c r="I137" s="56"/>
      <c r="J137" s="56"/>
      <c r="K137" s="56"/>
      <c r="L137" s="56"/>
      <c r="M137" s="56"/>
      <c r="N137" s="56"/>
      <c r="O137" s="56"/>
      <c r="P137" s="56"/>
      <c r="Q137" s="56"/>
      <c r="R137" s="56"/>
      <c r="S137" s="56"/>
    </row>
    <row r="138" spans="8:19">
      <c r="H138" s="56"/>
      <c r="I138" s="56"/>
      <c r="J138" s="56"/>
      <c r="K138" s="56"/>
      <c r="L138" s="56"/>
      <c r="M138" s="56"/>
      <c r="N138" s="56"/>
      <c r="O138" s="56"/>
      <c r="P138" s="56"/>
      <c r="Q138" s="56"/>
      <c r="R138" s="56"/>
      <c r="S138" s="56"/>
    </row>
    <row r="139" spans="8:19">
      <c r="H139" s="56"/>
      <c r="I139" s="56"/>
      <c r="J139" s="56"/>
      <c r="K139" s="56"/>
      <c r="L139" s="56"/>
      <c r="M139" s="56"/>
      <c r="N139" s="56"/>
      <c r="O139" s="56"/>
      <c r="P139" s="56"/>
      <c r="Q139" s="56"/>
      <c r="R139" s="56"/>
      <c r="S139" s="56"/>
    </row>
    <row r="140" spans="8:19">
      <c r="H140" s="56"/>
      <c r="I140" s="56"/>
      <c r="J140" s="56"/>
      <c r="K140" s="56"/>
      <c r="L140" s="56"/>
      <c r="M140" s="56"/>
      <c r="N140" s="56"/>
      <c r="O140" s="56"/>
      <c r="P140" s="56"/>
      <c r="Q140" s="56"/>
      <c r="R140" s="56"/>
      <c r="S140" s="56"/>
    </row>
    <row r="141" spans="8:19">
      <c r="H141" s="56"/>
      <c r="I141" s="56"/>
      <c r="J141" s="56"/>
      <c r="K141" s="56"/>
      <c r="L141" s="56"/>
      <c r="M141" s="56"/>
      <c r="N141" s="56"/>
      <c r="O141" s="56"/>
      <c r="P141" s="56"/>
      <c r="Q141" s="56"/>
      <c r="R141" s="56"/>
      <c r="S141" s="56"/>
    </row>
    <row r="142" spans="8:19">
      <c r="H142" s="56"/>
      <c r="I142" s="56"/>
      <c r="J142" s="56"/>
      <c r="K142" s="56"/>
      <c r="L142" s="56"/>
      <c r="M142" s="56"/>
      <c r="N142" s="56"/>
      <c r="O142" s="56"/>
      <c r="P142" s="56"/>
      <c r="Q142" s="56"/>
      <c r="R142" s="56"/>
      <c r="S142" s="56"/>
    </row>
    <row r="143" spans="8:19">
      <c r="H143" s="56"/>
      <c r="I143" s="56"/>
      <c r="J143" s="56"/>
      <c r="K143" s="56"/>
      <c r="L143" s="56"/>
      <c r="M143" s="56"/>
      <c r="N143" s="56"/>
      <c r="O143" s="56"/>
      <c r="P143" s="56"/>
      <c r="Q143" s="56"/>
      <c r="R143" s="56"/>
      <c r="S143" s="56"/>
    </row>
  </sheetData>
  <mergeCells count="21">
    <mergeCell ref="B23:B25"/>
    <mergeCell ref="B7:B14"/>
    <mergeCell ref="E12:G14"/>
    <mergeCell ref="H12:K14"/>
    <mergeCell ref="L12:O14"/>
    <mergeCell ref="P12:S14"/>
    <mergeCell ref="B15:B22"/>
    <mergeCell ref="E20:G22"/>
    <mergeCell ref="H20:K22"/>
    <mergeCell ref="L20:O22"/>
    <mergeCell ref="P20:S22"/>
    <mergeCell ref="P1:S1"/>
    <mergeCell ref="B2:S2"/>
    <mergeCell ref="P4:S4"/>
    <mergeCell ref="B5:B6"/>
    <mergeCell ref="C5:C6"/>
    <mergeCell ref="D5:D6"/>
    <mergeCell ref="E5:G5"/>
    <mergeCell ref="H5:K5"/>
    <mergeCell ref="L5:O5"/>
    <mergeCell ref="P5:S5"/>
  </mergeCells>
  <pageMargins left="0.70866141732283472" right="0.70866141732283472" top="0.9" bottom="0.74803149606299213" header="0.31496062992125984" footer="0.31496062992125984"/>
  <pageSetup paperSize="9" scale="5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69"/>
  <sheetViews>
    <sheetView workbookViewId="0">
      <pane xSplit="3" ySplit="8" topLeftCell="AB9" activePane="bottomRight" state="frozen"/>
      <selection pane="topRight" activeCell="D1" sqref="D1"/>
      <selection pane="bottomLeft" activeCell="A9" sqref="A9"/>
      <selection pane="bottomRight" activeCell="AN23" sqref="A1:AN23"/>
    </sheetView>
  </sheetViews>
  <sheetFormatPr defaultColWidth="9.140625" defaultRowHeight="12.75"/>
  <cols>
    <col min="1" max="1" width="3.85546875" style="103" customWidth="1"/>
    <col min="2" max="2" width="9.85546875" style="103" customWidth="1"/>
    <col min="3" max="3" width="23.5703125" style="103" bestFit="1" customWidth="1"/>
    <col min="4" max="4" width="11.7109375" style="103" customWidth="1"/>
    <col min="5" max="5" width="10.140625" style="103" customWidth="1"/>
    <col min="6" max="6" width="9.7109375" style="103" customWidth="1"/>
    <col min="7" max="7" width="9.42578125" style="103" customWidth="1"/>
    <col min="8" max="9" width="9" style="103" customWidth="1"/>
    <col min="10" max="10" width="9.85546875" style="103" customWidth="1"/>
    <col min="11" max="11" width="9.7109375" style="103" customWidth="1"/>
    <col min="12" max="12" width="9" style="103" customWidth="1"/>
    <col min="13" max="13" width="10.7109375" style="103" customWidth="1"/>
    <col min="14" max="14" width="9.28515625" style="103" customWidth="1"/>
    <col min="15" max="15" width="10.28515625" style="103" customWidth="1"/>
    <col min="16" max="17" width="9.7109375" style="103" customWidth="1"/>
    <col min="18" max="18" width="8.42578125" style="103" bestFit="1" customWidth="1"/>
    <col min="19" max="19" width="9.7109375" style="103" customWidth="1"/>
    <col min="20" max="20" width="8.28515625" style="103" customWidth="1"/>
    <col min="21" max="22" width="7.28515625" style="103" bestFit="1" customWidth="1"/>
    <col min="23" max="23" width="10" style="103" customWidth="1"/>
    <col min="24" max="24" width="9.28515625" style="103" customWidth="1"/>
    <col min="25" max="25" width="7.5703125" style="103" customWidth="1"/>
    <col min="26" max="26" width="9.7109375" style="103" customWidth="1"/>
    <col min="27" max="27" width="8.42578125" style="103" bestFit="1" customWidth="1"/>
    <col min="28" max="31" width="7.28515625" style="103" bestFit="1" customWidth="1"/>
    <col min="32" max="32" width="8.42578125" style="103" customWidth="1"/>
    <col min="33" max="33" width="7.28515625" style="103" customWidth="1"/>
    <col min="34" max="34" width="7.7109375" style="103" customWidth="1"/>
    <col min="35" max="35" width="7.42578125" style="103" customWidth="1"/>
    <col min="36" max="36" width="7.7109375" style="103" customWidth="1"/>
    <col min="37" max="37" width="9.42578125" style="103" customWidth="1"/>
    <col min="38" max="38" width="8.28515625" style="103" customWidth="1"/>
    <col min="39" max="39" width="7.140625" style="103" customWidth="1"/>
    <col min="40" max="40" width="6.85546875" style="103" customWidth="1"/>
    <col min="41" max="16384" width="9.140625" style="103"/>
  </cols>
  <sheetData>
    <row r="1" spans="2:40">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K1" s="2092" t="s">
        <v>217</v>
      </c>
      <c r="AL1" s="2092"/>
      <c r="AM1" s="2092"/>
      <c r="AN1" s="2092"/>
    </row>
    <row r="2" spans="2:40" ht="13.9" customHeight="1">
      <c r="B2" s="2093" t="s">
        <v>236</v>
      </c>
      <c r="C2" s="2093"/>
      <c r="D2" s="2093"/>
      <c r="E2" s="2093"/>
      <c r="F2" s="2093"/>
      <c r="G2" s="2093"/>
      <c r="H2" s="2093"/>
      <c r="I2" s="2093"/>
      <c r="J2" s="2093"/>
      <c r="K2" s="2093"/>
      <c r="L2" s="2093"/>
      <c r="M2" s="2093"/>
      <c r="N2" s="2093"/>
      <c r="O2" s="2093"/>
      <c r="P2" s="2093"/>
      <c r="Q2" s="2093"/>
      <c r="R2" s="2093"/>
      <c r="S2" s="2093"/>
      <c r="T2" s="2093"/>
      <c r="U2" s="2093"/>
      <c r="V2" s="2093"/>
      <c r="W2" s="2093"/>
      <c r="X2" s="2093"/>
      <c r="Y2" s="2093"/>
      <c r="Z2" s="2093"/>
      <c r="AA2" s="2093"/>
      <c r="AB2" s="2093"/>
      <c r="AC2" s="2093"/>
      <c r="AD2" s="2093"/>
      <c r="AE2" s="2093"/>
      <c r="AF2" s="2093"/>
      <c r="AG2" s="2093"/>
      <c r="AH2" s="2093"/>
      <c r="AI2" s="2093"/>
      <c r="AJ2" s="2093"/>
      <c r="AK2" s="2093"/>
      <c r="AL2" s="2093"/>
      <c r="AM2" s="2093"/>
      <c r="AN2" s="2093"/>
    </row>
    <row r="3" spans="2:40">
      <c r="B3" s="104"/>
      <c r="C3" s="104"/>
      <c r="D3" s="104"/>
      <c r="E3" s="104"/>
      <c r="F3" s="105"/>
      <c r="G3" s="104"/>
      <c r="H3" s="104"/>
      <c r="I3" s="104"/>
      <c r="J3" s="104"/>
      <c r="K3" s="104"/>
      <c r="L3" s="104"/>
      <c r="M3" s="104"/>
      <c r="N3" s="104"/>
      <c r="O3" s="104"/>
      <c r="P3" s="104"/>
      <c r="Q3" s="104"/>
      <c r="R3" s="104"/>
      <c r="S3" s="104"/>
      <c r="T3" s="104"/>
      <c r="U3" s="104"/>
      <c r="V3" s="104"/>
      <c r="W3" s="104"/>
      <c r="X3" s="104"/>
      <c r="Y3" s="104"/>
      <c r="Z3" s="104"/>
      <c r="AA3" s="104"/>
      <c r="AB3" s="104"/>
      <c r="AC3" s="104"/>
      <c r="AD3" s="104"/>
    </row>
    <row r="4" spans="2:40">
      <c r="B4" s="104"/>
      <c r="C4" s="104"/>
      <c r="D4" s="104"/>
      <c r="E4" s="104"/>
      <c r="G4" s="104"/>
      <c r="H4" s="104"/>
      <c r="I4" s="104"/>
      <c r="J4" s="104"/>
      <c r="K4" s="104"/>
      <c r="L4" s="104"/>
      <c r="M4" s="104"/>
      <c r="N4" s="104"/>
      <c r="O4" s="104"/>
      <c r="P4" s="104"/>
      <c r="Q4" s="104"/>
      <c r="R4" s="104"/>
      <c r="S4" s="104"/>
      <c r="T4" s="104"/>
      <c r="U4" s="104"/>
      <c r="V4" s="104"/>
      <c r="W4" s="104"/>
      <c r="X4" s="104"/>
      <c r="Y4" s="104"/>
      <c r="Z4" s="104"/>
      <c r="AA4" s="104"/>
      <c r="AB4" s="104"/>
      <c r="AC4" s="104"/>
      <c r="AD4" s="104"/>
    </row>
    <row r="5" spans="2:40" ht="13.5" thickBot="1">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K5" s="2094" t="s">
        <v>0</v>
      </c>
      <c r="AL5" s="2094"/>
      <c r="AM5" s="2094"/>
      <c r="AN5" s="2094"/>
    </row>
    <row r="6" spans="2:40" ht="15" customHeight="1" thickBot="1">
      <c r="B6" s="2095" t="s">
        <v>5</v>
      </c>
      <c r="C6" s="2097" t="s">
        <v>19</v>
      </c>
      <c r="D6" s="2095" t="s">
        <v>4</v>
      </c>
      <c r="E6" s="2101" t="s">
        <v>4</v>
      </c>
      <c r="F6" s="2102"/>
      <c r="G6" s="2102"/>
      <c r="H6" s="2102"/>
      <c r="I6" s="2102"/>
      <c r="J6" s="2102"/>
      <c r="K6" s="2102"/>
      <c r="L6" s="2102"/>
      <c r="M6" s="2103"/>
      <c r="N6" s="2095" t="s">
        <v>18</v>
      </c>
      <c r="O6" s="2104"/>
      <c r="P6" s="2104"/>
      <c r="Q6" s="2104"/>
      <c r="R6" s="2104"/>
      <c r="S6" s="2104"/>
      <c r="T6" s="2104"/>
      <c r="U6" s="2104"/>
      <c r="V6" s="2105"/>
      <c r="W6" s="2095" t="s">
        <v>6</v>
      </c>
      <c r="X6" s="2104"/>
      <c r="Y6" s="2104"/>
      <c r="Z6" s="2104"/>
      <c r="AA6" s="2104"/>
      <c r="AB6" s="2104"/>
      <c r="AC6" s="2104"/>
      <c r="AD6" s="2104"/>
      <c r="AE6" s="2105"/>
      <c r="AF6" s="2095" t="s">
        <v>219</v>
      </c>
      <c r="AG6" s="2104"/>
      <c r="AH6" s="2104"/>
      <c r="AI6" s="2104"/>
      <c r="AJ6" s="2104"/>
      <c r="AK6" s="2104"/>
      <c r="AL6" s="2104"/>
      <c r="AM6" s="2104"/>
      <c r="AN6" s="2105"/>
    </row>
    <row r="7" spans="2:40" ht="17.45" customHeight="1">
      <c r="B7" s="2096"/>
      <c r="C7" s="2098"/>
      <c r="D7" s="2096"/>
      <c r="E7" s="2106" t="s">
        <v>1</v>
      </c>
      <c r="F7" s="2107"/>
      <c r="G7" s="2108"/>
      <c r="H7" s="2106" t="s">
        <v>2</v>
      </c>
      <c r="I7" s="2107"/>
      <c r="J7" s="2108"/>
      <c r="K7" s="2106" t="s">
        <v>3</v>
      </c>
      <c r="L7" s="2107"/>
      <c r="M7" s="2108"/>
      <c r="N7" s="2106" t="s">
        <v>1</v>
      </c>
      <c r="O7" s="2107"/>
      <c r="P7" s="2108"/>
      <c r="Q7" s="2106" t="s">
        <v>2</v>
      </c>
      <c r="R7" s="2107"/>
      <c r="S7" s="2108"/>
      <c r="T7" s="2106" t="s">
        <v>3</v>
      </c>
      <c r="U7" s="2107"/>
      <c r="V7" s="2108"/>
      <c r="W7" s="2106" t="s">
        <v>1</v>
      </c>
      <c r="X7" s="2107"/>
      <c r="Y7" s="2108"/>
      <c r="Z7" s="2106" t="s">
        <v>2</v>
      </c>
      <c r="AA7" s="2107"/>
      <c r="AB7" s="2108"/>
      <c r="AC7" s="2107" t="s">
        <v>3</v>
      </c>
      <c r="AD7" s="2107"/>
      <c r="AE7" s="2107"/>
      <c r="AF7" s="2106" t="s">
        <v>1</v>
      </c>
      <c r="AG7" s="2107"/>
      <c r="AH7" s="2108"/>
      <c r="AI7" s="2106" t="s">
        <v>2</v>
      </c>
      <c r="AJ7" s="2107"/>
      <c r="AK7" s="2108"/>
      <c r="AL7" s="2106" t="s">
        <v>3</v>
      </c>
      <c r="AM7" s="2107"/>
      <c r="AN7" s="2108"/>
    </row>
    <row r="8" spans="2:40" ht="53.45" customHeight="1" thickBot="1">
      <c r="B8" s="2096"/>
      <c r="C8" s="2099"/>
      <c r="D8" s="2100"/>
      <c r="E8" s="106" t="s">
        <v>237</v>
      </c>
      <c r="F8" s="107" t="s">
        <v>238</v>
      </c>
      <c r="G8" s="108" t="s">
        <v>239</v>
      </c>
      <c r="H8" s="106" t="s">
        <v>237</v>
      </c>
      <c r="I8" s="107" t="s">
        <v>238</v>
      </c>
      <c r="J8" s="108" t="s">
        <v>239</v>
      </c>
      <c r="K8" s="106" t="s">
        <v>237</v>
      </c>
      <c r="L8" s="107" t="s">
        <v>238</v>
      </c>
      <c r="M8" s="108" t="s">
        <v>239</v>
      </c>
      <c r="N8" s="106" t="s">
        <v>237</v>
      </c>
      <c r="O8" s="107" t="s">
        <v>238</v>
      </c>
      <c r="P8" s="108" t="s">
        <v>239</v>
      </c>
      <c r="Q8" s="106" t="s">
        <v>237</v>
      </c>
      <c r="R8" s="107" t="s">
        <v>238</v>
      </c>
      <c r="S8" s="108" t="s">
        <v>239</v>
      </c>
      <c r="T8" s="106" t="s">
        <v>237</v>
      </c>
      <c r="U8" s="107" t="s">
        <v>238</v>
      </c>
      <c r="V8" s="108" t="s">
        <v>239</v>
      </c>
      <c r="W8" s="106" t="s">
        <v>237</v>
      </c>
      <c r="X8" s="107" t="s">
        <v>238</v>
      </c>
      <c r="Y8" s="108" t="s">
        <v>239</v>
      </c>
      <c r="Z8" s="106" t="s">
        <v>237</v>
      </c>
      <c r="AA8" s="107" t="s">
        <v>238</v>
      </c>
      <c r="AB8" s="108" t="s">
        <v>239</v>
      </c>
      <c r="AC8" s="106" t="s">
        <v>237</v>
      </c>
      <c r="AD8" s="107" t="s">
        <v>238</v>
      </c>
      <c r="AE8" s="108" t="s">
        <v>239</v>
      </c>
      <c r="AF8" s="109" t="s">
        <v>237</v>
      </c>
      <c r="AG8" s="107" t="s">
        <v>238</v>
      </c>
      <c r="AH8" s="110" t="s">
        <v>239</v>
      </c>
      <c r="AI8" s="109" t="s">
        <v>237</v>
      </c>
      <c r="AJ8" s="111" t="s">
        <v>238</v>
      </c>
      <c r="AK8" s="110" t="s">
        <v>239</v>
      </c>
      <c r="AL8" s="109" t="s">
        <v>237</v>
      </c>
      <c r="AM8" s="111" t="s">
        <v>238</v>
      </c>
      <c r="AN8" s="110" t="s">
        <v>239</v>
      </c>
    </row>
    <row r="9" spans="2:40" s="129" customFormat="1" ht="13.15" customHeight="1">
      <c r="B9" s="2089" t="s">
        <v>307</v>
      </c>
      <c r="C9" s="112" t="s">
        <v>223</v>
      </c>
      <c r="D9" s="113">
        <v>2652.71</v>
      </c>
      <c r="E9" s="113">
        <v>1478.925</v>
      </c>
      <c r="F9" s="114">
        <v>355.49599999999998</v>
      </c>
      <c r="G9" s="115">
        <v>285.94099999999997</v>
      </c>
      <c r="H9" s="113">
        <v>342.28</v>
      </c>
      <c r="I9" s="114">
        <v>76.313999999999993</v>
      </c>
      <c r="J9" s="115">
        <v>47.109000000000002</v>
      </c>
      <c r="K9" s="113">
        <v>61.514000000000003</v>
      </c>
      <c r="L9" s="114">
        <v>2.48</v>
      </c>
      <c r="M9" s="115">
        <v>2.6509999999999998</v>
      </c>
      <c r="N9" s="116">
        <v>862.61699999999996</v>
      </c>
      <c r="O9" s="117">
        <v>294.35399999999998</v>
      </c>
      <c r="P9" s="118">
        <v>273.72000000000003</v>
      </c>
      <c r="Q9" s="116">
        <v>247.44</v>
      </c>
      <c r="R9" s="117">
        <v>62.87</v>
      </c>
      <c r="S9" s="118">
        <v>37</v>
      </c>
      <c r="T9" s="116">
        <v>44.923000000000002</v>
      </c>
      <c r="U9" s="117">
        <v>2.0470000000000002</v>
      </c>
      <c r="V9" s="118">
        <v>0.59799999999999998</v>
      </c>
      <c r="W9" s="119">
        <v>610.42200000000003</v>
      </c>
      <c r="X9" s="120">
        <v>60.024999999999999</v>
      </c>
      <c r="Y9" s="121">
        <v>9.7050000000000001</v>
      </c>
      <c r="Z9" s="119">
        <v>94.271000000000001</v>
      </c>
      <c r="AA9" s="120">
        <v>13.444000000000001</v>
      </c>
      <c r="AB9" s="121">
        <v>3.6219999999999999</v>
      </c>
      <c r="AC9" s="122">
        <v>16.533000000000001</v>
      </c>
      <c r="AD9" s="120">
        <v>0.433</v>
      </c>
      <c r="AE9" s="123">
        <v>2.0529999999999999</v>
      </c>
      <c r="AF9" s="124">
        <v>5.8860000000000001</v>
      </c>
      <c r="AG9" s="114">
        <v>1.117</v>
      </c>
      <c r="AH9" s="125">
        <v>2.516</v>
      </c>
      <c r="AI9" s="126">
        <v>0.56899999999999995</v>
      </c>
      <c r="AJ9" s="127">
        <v>0</v>
      </c>
      <c r="AK9" s="128">
        <v>6.4870000000000001</v>
      </c>
      <c r="AL9" s="124">
        <v>5.8000000000000003E-2</v>
      </c>
      <c r="AM9" s="127">
        <v>0</v>
      </c>
      <c r="AN9" s="125">
        <v>0</v>
      </c>
    </row>
    <row r="10" spans="2:40" s="129" customFormat="1">
      <c r="B10" s="2090"/>
      <c r="C10" s="130" t="s">
        <v>224</v>
      </c>
      <c r="D10" s="131">
        <v>59506.707999999999</v>
      </c>
      <c r="E10" s="131">
        <v>37065.262000000002</v>
      </c>
      <c r="F10" s="132">
        <v>2266.7800000000002</v>
      </c>
      <c r="G10" s="133">
        <v>5248.9660000000003</v>
      </c>
      <c r="H10" s="131">
        <v>12497.210999999999</v>
      </c>
      <c r="I10" s="132">
        <v>88.837000000000003</v>
      </c>
      <c r="J10" s="133">
        <v>1160.373</v>
      </c>
      <c r="K10" s="131">
        <v>1094.4390000000001</v>
      </c>
      <c r="L10" s="132">
        <v>32.305999999999997</v>
      </c>
      <c r="M10" s="133">
        <v>52.533999999999999</v>
      </c>
      <c r="N10" s="134">
        <v>30061.932000000001</v>
      </c>
      <c r="O10" s="135">
        <v>2183.6039999999998</v>
      </c>
      <c r="P10" s="136">
        <v>5090.59</v>
      </c>
      <c r="Q10" s="134">
        <v>10533.84</v>
      </c>
      <c r="R10" s="135">
        <v>73.677000000000007</v>
      </c>
      <c r="S10" s="136">
        <v>1047.124</v>
      </c>
      <c r="T10" s="134">
        <v>838.649</v>
      </c>
      <c r="U10" s="135">
        <v>32.305999999999997</v>
      </c>
      <c r="V10" s="136">
        <v>52.482999999999997</v>
      </c>
      <c r="W10" s="134">
        <v>6977.8149999999996</v>
      </c>
      <c r="X10" s="135">
        <v>83.176000000000002</v>
      </c>
      <c r="Y10" s="136">
        <v>1.5640000000000001</v>
      </c>
      <c r="Z10" s="134">
        <v>1919.1949999999999</v>
      </c>
      <c r="AA10" s="135">
        <v>15.16</v>
      </c>
      <c r="AB10" s="136">
        <v>3.1829999999999998</v>
      </c>
      <c r="AC10" s="137">
        <v>240.012</v>
      </c>
      <c r="AD10" s="135">
        <v>0</v>
      </c>
      <c r="AE10" s="138">
        <v>5.0999999999999997E-2</v>
      </c>
      <c r="AF10" s="131">
        <v>25.515000000000001</v>
      </c>
      <c r="AG10" s="135">
        <v>0</v>
      </c>
      <c r="AH10" s="139">
        <v>156.81200000000001</v>
      </c>
      <c r="AI10" s="140">
        <v>44.176000000000002</v>
      </c>
      <c r="AJ10" s="141">
        <v>0</v>
      </c>
      <c r="AK10" s="133">
        <v>110.066</v>
      </c>
      <c r="AL10" s="131">
        <v>15.778</v>
      </c>
      <c r="AM10" s="138">
        <v>0</v>
      </c>
      <c r="AN10" s="136">
        <v>0</v>
      </c>
    </row>
    <row r="11" spans="2:40" s="129" customFormat="1">
      <c r="B11" s="2090"/>
      <c r="C11" s="130" t="s">
        <v>225</v>
      </c>
      <c r="D11" s="131">
        <v>241316.96900000001</v>
      </c>
      <c r="E11" s="131">
        <v>94340.082999999999</v>
      </c>
      <c r="F11" s="132">
        <v>65784.601999999999</v>
      </c>
      <c r="G11" s="133">
        <v>19081.812999999998</v>
      </c>
      <c r="H11" s="131">
        <v>23603.932000000001</v>
      </c>
      <c r="I11" s="132">
        <v>10326.618</v>
      </c>
      <c r="J11" s="133">
        <v>19477.262999999999</v>
      </c>
      <c r="K11" s="131">
        <v>5078.6189999999997</v>
      </c>
      <c r="L11" s="132">
        <v>1632.588</v>
      </c>
      <c r="M11" s="133">
        <v>1991.451</v>
      </c>
      <c r="N11" s="134">
        <v>36248.487000000001</v>
      </c>
      <c r="O11" s="135">
        <v>16349.959000000001</v>
      </c>
      <c r="P11" s="136">
        <v>15108.985000000001</v>
      </c>
      <c r="Q11" s="134">
        <v>11641.367</v>
      </c>
      <c r="R11" s="135">
        <v>1493.221</v>
      </c>
      <c r="S11" s="136">
        <v>13804.977999999999</v>
      </c>
      <c r="T11" s="134">
        <v>2750.8789999999999</v>
      </c>
      <c r="U11" s="135">
        <v>218.31800000000001</v>
      </c>
      <c r="V11" s="136">
        <v>428.83100000000002</v>
      </c>
      <c r="W11" s="134">
        <v>57827.839</v>
      </c>
      <c r="X11" s="135">
        <v>47690.218999999997</v>
      </c>
      <c r="Y11" s="136">
        <v>2841.5929999999998</v>
      </c>
      <c r="Z11" s="134">
        <v>11896.341</v>
      </c>
      <c r="AA11" s="135">
        <v>8833.2999999999993</v>
      </c>
      <c r="AB11" s="136">
        <v>5219.3190000000004</v>
      </c>
      <c r="AC11" s="137">
        <v>2294.9209999999998</v>
      </c>
      <c r="AD11" s="135">
        <v>1413.4559999999999</v>
      </c>
      <c r="AE11" s="138">
        <v>1562.62</v>
      </c>
      <c r="AF11" s="131">
        <v>263.75700000000001</v>
      </c>
      <c r="AG11" s="132">
        <v>1744.424</v>
      </c>
      <c r="AH11" s="133">
        <v>1131.2349999999999</v>
      </c>
      <c r="AI11" s="142">
        <v>66.224000000000004</v>
      </c>
      <c r="AJ11" s="132">
        <v>9.7000000000000003E-2</v>
      </c>
      <c r="AK11" s="133">
        <v>452.96600000000001</v>
      </c>
      <c r="AL11" s="131">
        <v>32.819000000000003</v>
      </c>
      <c r="AM11" s="141">
        <v>0.81399999999999995</v>
      </c>
      <c r="AN11" s="136">
        <v>0</v>
      </c>
    </row>
    <row r="12" spans="2:40" s="129" customFormat="1">
      <c r="B12" s="2090"/>
      <c r="C12" s="130" t="s">
        <v>226</v>
      </c>
      <c r="D12" s="131">
        <v>16608.897000000001</v>
      </c>
      <c r="E12" s="131">
        <v>9574.4159999999993</v>
      </c>
      <c r="F12" s="132">
        <v>2187.9929999999999</v>
      </c>
      <c r="G12" s="133">
        <v>1876.7809999999999</v>
      </c>
      <c r="H12" s="131">
        <v>1879.299</v>
      </c>
      <c r="I12" s="132">
        <v>143.63399999999999</v>
      </c>
      <c r="J12" s="133">
        <v>292.06200000000001</v>
      </c>
      <c r="K12" s="131">
        <v>502.00599999999997</v>
      </c>
      <c r="L12" s="132">
        <v>46.351999999999997</v>
      </c>
      <c r="M12" s="133">
        <v>106.354</v>
      </c>
      <c r="N12" s="134">
        <v>7459.326</v>
      </c>
      <c r="O12" s="135">
        <v>1335.3679999999999</v>
      </c>
      <c r="P12" s="136">
        <v>1864.7260000000001</v>
      </c>
      <c r="Q12" s="134">
        <v>1570.691</v>
      </c>
      <c r="R12" s="135">
        <v>94.495999999999995</v>
      </c>
      <c r="S12" s="136">
        <v>221</v>
      </c>
      <c r="T12" s="134">
        <v>384.17</v>
      </c>
      <c r="U12" s="135">
        <v>39.887</v>
      </c>
      <c r="V12" s="136">
        <v>20.074999999999999</v>
      </c>
      <c r="W12" s="134">
        <v>2097.8130000000001</v>
      </c>
      <c r="X12" s="135">
        <v>851.36800000000005</v>
      </c>
      <c r="Y12" s="136">
        <v>12.055</v>
      </c>
      <c r="Z12" s="134">
        <v>307.18200000000002</v>
      </c>
      <c r="AA12" s="135">
        <v>49.137999999999998</v>
      </c>
      <c r="AB12" s="136">
        <v>71.061999999999998</v>
      </c>
      <c r="AC12" s="137">
        <v>117.836</v>
      </c>
      <c r="AD12" s="135">
        <v>6.4649999999999999</v>
      </c>
      <c r="AE12" s="138">
        <v>86.039000000000001</v>
      </c>
      <c r="AF12" s="143">
        <v>17.277000000000001</v>
      </c>
      <c r="AG12" s="132">
        <v>1.2569999999999999</v>
      </c>
      <c r="AH12" s="133">
        <v>0</v>
      </c>
      <c r="AI12" s="144">
        <v>1.4259999999999999</v>
      </c>
      <c r="AJ12" s="135">
        <v>0</v>
      </c>
      <c r="AK12" s="145">
        <v>0</v>
      </c>
      <c r="AL12" s="138">
        <v>0</v>
      </c>
      <c r="AM12" s="135">
        <v>0</v>
      </c>
      <c r="AN12" s="136">
        <v>0.24</v>
      </c>
    </row>
    <row r="13" spans="2:40" s="129" customFormat="1" ht="13.5" thickBot="1">
      <c r="B13" s="2091"/>
      <c r="C13" s="146" t="s">
        <v>227</v>
      </c>
      <c r="D13" s="147">
        <v>320085.28399999999</v>
      </c>
      <c r="E13" s="147">
        <v>142458.68599999999</v>
      </c>
      <c r="F13" s="148">
        <v>70594.870999999999</v>
      </c>
      <c r="G13" s="149">
        <v>26493.501</v>
      </c>
      <c r="H13" s="147">
        <v>38322.722000000002</v>
      </c>
      <c r="I13" s="148">
        <v>10635.403</v>
      </c>
      <c r="J13" s="149">
        <v>20976.807000000001</v>
      </c>
      <c r="K13" s="147">
        <v>6736.5780000000004</v>
      </c>
      <c r="L13" s="148">
        <v>1713.7260000000001</v>
      </c>
      <c r="M13" s="149">
        <v>2152.9899999999998</v>
      </c>
      <c r="N13" s="147">
        <v>74632.361999999994</v>
      </c>
      <c r="O13" s="148">
        <v>20163.285</v>
      </c>
      <c r="P13" s="149">
        <v>22338.021000000001</v>
      </c>
      <c r="Q13" s="147">
        <v>23993.338</v>
      </c>
      <c r="R13" s="148">
        <v>1724.2639999999999</v>
      </c>
      <c r="S13" s="149">
        <v>15110.102000000001</v>
      </c>
      <c r="T13" s="147">
        <v>4018.6210000000001</v>
      </c>
      <c r="U13" s="148">
        <v>292.55799999999999</v>
      </c>
      <c r="V13" s="149">
        <v>501.98700000000002</v>
      </c>
      <c r="W13" s="147">
        <v>67513.888999999996</v>
      </c>
      <c r="X13" s="148">
        <v>48684.788</v>
      </c>
      <c r="Y13" s="149">
        <v>2864.9169999999999</v>
      </c>
      <c r="Z13" s="147">
        <v>14216.989</v>
      </c>
      <c r="AA13" s="148">
        <v>8911.0419999999995</v>
      </c>
      <c r="AB13" s="149">
        <v>5297.1859999999997</v>
      </c>
      <c r="AC13" s="150">
        <v>2669.3020000000001</v>
      </c>
      <c r="AD13" s="148">
        <v>1420.354</v>
      </c>
      <c r="AE13" s="151">
        <v>1650.7629999999999</v>
      </c>
      <c r="AF13" s="147">
        <v>312.435</v>
      </c>
      <c r="AG13" s="148">
        <v>1746.798</v>
      </c>
      <c r="AH13" s="149">
        <v>1290.5630000000001</v>
      </c>
      <c r="AI13" s="152">
        <v>112.395</v>
      </c>
      <c r="AJ13" s="148">
        <v>9.7000000000000003E-2</v>
      </c>
      <c r="AK13" s="149">
        <v>569.51900000000001</v>
      </c>
      <c r="AL13" s="147">
        <v>48.655000000000001</v>
      </c>
      <c r="AM13" s="148">
        <v>0.81399999999999995</v>
      </c>
      <c r="AN13" s="149">
        <v>0.24</v>
      </c>
    </row>
    <row r="14" spans="2:40" ht="15" customHeight="1">
      <c r="B14" s="2089" t="s">
        <v>331</v>
      </c>
      <c r="C14" s="112" t="s">
        <v>223</v>
      </c>
      <c r="D14" s="113">
        <v>1945.4780000000001</v>
      </c>
      <c r="E14" s="113">
        <v>1175.694</v>
      </c>
      <c r="F14" s="114">
        <v>140.297</v>
      </c>
      <c r="G14" s="115">
        <v>158.309</v>
      </c>
      <c r="H14" s="113">
        <v>348.976</v>
      </c>
      <c r="I14" s="114">
        <v>22.986999999999998</v>
      </c>
      <c r="J14" s="115">
        <v>23.364000000000001</v>
      </c>
      <c r="K14" s="113">
        <v>72.572999999999993</v>
      </c>
      <c r="L14" s="114">
        <v>1.391</v>
      </c>
      <c r="M14" s="115">
        <v>1.887</v>
      </c>
      <c r="N14" s="116">
        <v>555.66600000000005</v>
      </c>
      <c r="O14" s="117">
        <v>77.274000000000001</v>
      </c>
      <c r="P14" s="118">
        <v>142.74</v>
      </c>
      <c r="Q14" s="116">
        <v>263.08800000000002</v>
      </c>
      <c r="R14" s="117">
        <v>8.875</v>
      </c>
      <c r="S14" s="118">
        <v>14.298</v>
      </c>
      <c r="T14" s="116">
        <v>54.906999999999996</v>
      </c>
      <c r="U14" s="117">
        <v>1.0529999999999999</v>
      </c>
      <c r="V14" s="118">
        <v>0.153</v>
      </c>
      <c r="W14" s="119">
        <v>616.928</v>
      </c>
      <c r="X14" s="120">
        <v>62.927</v>
      </c>
      <c r="Y14" s="121">
        <v>12.742000000000001</v>
      </c>
      <c r="Z14" s="119">
        <v>85.239000000000004</v>
      </c>
      <c r="AA14" s="120">
        <v>14.112</v>
      </c>
      <c r="AB14" s="121">
        <v>2.1890000000000001</v>
      </c>
      <c r="AC14" s="119">
        <v>17.61</v>
      </c>
      <c r="AD14" s="120">
        <v>0.33800000000000002</v>
      </c>
      <c r="AE14" s="121">
        <v>1.734</v>
      </c>
      <c r="AF14" s="119">
        <v>3.1</v>
      </c>
      <c r="AG14" s="120">
        <v>9.6000000000000002E-2</v>
      </c>
      <c r="AH14" s="121">
        <v>2.827</v>
      </c>
      <c r="AI14" s="119">
        <v>0.64900000000000002</v>
      </c>
      <c r="AJ14" s="120">
        <v>0</v>
      </c>
      <c r="AK14" s="121">
        <v>6.8769999999999998</v>
      </c>
      <c r="AL14" s="119">
        <v>5.6000000000000001E-2</v>
      </c>
      <c r="AM14" s="120">
        <v>0</v>
      </c>
      <c r="AN14" s="121">
        <v>0</v>
      </c>
    </row>
    <row r="15" spans="2:40">
      <c r="B15" s="2090"/>
      <c r="C15" s="130" t="s">
        <v>224</v>
      </c>
      <c r="D15" s="131">
        <v>57611.455000000002</v>
      </c>
      <c r="E15" s="131">
        <v>34184.239999999998</v>
      </c>
      <c r="F15" s="132">
        <v>2316.06</v>
      </c>
      <c r="G15" s="133">
        <v>5619.7070000000003</v>
      </c>
      <c r="H15" s="131">
        <v>12873.466</v>
      </c>
      <c r="I15" s="132">
        <v>55.753999999999998</v>
      </c>
      <c r="J15" s="133">
        <v>1380.816</v>
      </c>
      <c r="K15" s="131">
        <v>1097.8589999999999</v>
      </c>
      <c r="L15" s="132">
        <v>22.114000000000001</v>
      </c>
      <c r="M15" s="133">
        <v>61.439</v>
      </c>
      <c r="N15" s="134">
        <v>27312.721000000001</v>
      </c>
      <c r="O15" s="135">
        <v>2252.6170000000002</v>
      </c>
      <c r="P15" s="136">
        <v>5619.7070000000003</v>
      </c>
      <c r="Q15" s="134">
        <v>10757.947</v>
      </c>
      <c r="R15" s="135">
        <v>26.228999999999999</v>
      </c>
      <c r="S15" s="136">
        <v>1211.2660000000001</v>
      </c>
      <c r="T15" s="134">
        <v>824.572</v>
      </c>
      <c r="U15" s="135">
        <v>22.114000000000001</v>
      </c>
      <c r="V15" s="136">
        <v>61.375999999999998</v>
      </c>
      <c r="W15" s="134">
        <v>6858.8029999999999</v>
      </c>
      <c r="X15" s="135">
        <v>63.442999999999998</v>
      </c>
      <c r="Y15" s="136">
        <v>0</v>
      </c>
      <c r="Z15" s="134">
        <v>2105.6999999999998</v>
      </c>
      <c r="AA15" s="135">
        <v>29.524999999999999</v>
      </c>
      <c r="AB15" s="136">
        <v>37.335999999999999</v>
      </c>
      <c r="AC15" s="134">
        <v>273.28699999999998</v>
      </c>
      <c r="AD15" s="135">
        <v>0</v>
      </c>
      <c r="AE15" s="136">
        <v>6.3E-2</v>
      </c>
      <c r="AF15" s="134">
        <v>12.715999999999999</v>
      </c>
      <c r="AG15" s="135">
        <v>0</v>
      </c>
      <c r="AH15" s="136">
        <v>0</v>
      </c>
      <c r="AI15" s="134">
        <v>9.8190000000000008</v>
      </c>
      <c r="AJ15" s="135">
        <v>0</v>
      </c>
      <c r="AK15" s="136">
        <v>132.214</v>
      </c>
      <c r="AL15" s="134">
        <v>0</v>
      </c>
      <c r="AM15" s="135">
        <v>0</v>
      </c>
      <c r="AN15" s="136">
        <v>0</v>
      </c>
    </row>
    <row r="16" spans="2:40">
      <c r="B16" s="2090"/>
      <c r="C16" s="130" t="s">
        <v>225</v>
      </c>
      <c r="D16" s="131">
        <v>263996.55599999998</v>
      </c>
      <c r="E16" s="131">
        <v>103607.93799999999</v>
      </c>
      <c r="F16" s="132">
        <v>75661.966</v>
      </c>
      <c r="G16" s="133">
        <v>17771.062000000002</v>
      </c>
      <c r="H16" s="131">
        <v>24710.373</v>
      </c>
      <c r="I16" s="132">
        <v>11313.109</v>
      </c>
      <c r="J16" s="133">
        <v>21079.811000000002</v>
      </c>
      <c r="K16" s="131">
        <v>5780.125</v>
      </c>
      <c r="L16" s="132">
        <v>1854.364</v>
      </c>
      <c r="M16" s="133">
        <v>2217.808</v>
      </c>
      <c r="N16" s="134">
        <v>39025.237000000001</v>
      </c>
      <c r="O16" s="135">
        <v>20238.874</v>
      </c>
      <c r="P16" s="136">
        <v>14373.513999999999</v>
      </c>
      <c r="Q16" s="134">
        <v>10976.88</v>
      </c>
      <c r="R16" s="135">
        <v>1675.7270000000001</v>
      </c>
      <c r="S16" s="136">
        <v>15002.053</v>
      </c>
      <c r="T16" s="134">
        <v>3002.0479999999998</v>
      </c>
      <c r="U16" s="135">
        <v>111.21299999999999</v>
      </c>
      <c r="V16" s="136">
        <v>379.88099999999997</v>
      </c>
      <c r="W16" s="134">
        <v>64340.161999999997</v>
      </c>
      <c r="X16" s="135">
        <v>53869.072999999997</v>
      </c>
      <c r="Y16" s="136">
        <v>2335.8760000000002</v>
      </c>
      <c r="Z16" s="134">
        <v>13678.777</v>
      </c>
      <c r="AA16" s="135">
        <v>9637.3819999999996</v>
      </c>
      <c r="AB16" s="136">
        <v>5729.415</v>
      </c>
      <c r="AC16" s="134">
        <v>2750.1660000000002</v>
      </c>
      <c r="AD16" s="135">
        <v>1742.8109999999999</v>
      </c>
      <c r="AE16" s="136">
        <v>1837.9269999999999</v>
      </c>
      <c r="AF16" s="134">
        <v>242.53899999999999</v>
      </c>
      <c r="AG16" s="135">
        <v>1554.019</v>
      </c>
      <c r="AH16" s="136">
        <v>1061.672</v>
      </c>
      <c r="AI16" s="134">
        <v>54.716000000000001</v>
      </c>
      <c r="AJ16" s="135">
        <v>0</v>
      </c>
      <c r="AK16" s="136">
        <v>348.34300000000002</v>
      </c>
      <c r="AL16" s="134">
        <v>27.911000000000001</v>
      </c>
      <c r="AM16" s="135">
        <v>0.34</v>
      </c>
      <c r="AN16" s="136">
        <v>0</v>
      </c>
    </row>
    <row r="17" spans="2:41">
      <c r="B17" s="2090"/>
      <c r="C17" s="130" t="s">
        <v>226</v>
      </c>
      <c r="D17" s="131">
        <v>16145.234</v>
      </c>
      <c r="E17" s="131">
        <v>7816.3119999999999</v>
      </c>
      <c r="F17" s="132">
        <v>1838.7239999999999</v>
      </c>
      <c r="G17" s="133">
        <v>1453.32</v>
      </c>
      <c r="H17" s="131">
        <v>3946.8270000000002</v>
      </c>
      <c r="I17" s="132">
        <v>218.583</v>
      </c>
      <c r="J17" s="133">
        <v>416.60199999999998</v>
      </c>
      <c r="K17" s="131">
        <v>373.02100000000002</v>
      </c>
      <c r="L17" s="132">
        <v>8.1170000000000009</v>
      </c>
      <c r="M17" s="133">
        <v>73.727999999999994</v>
      </c>
      <c r="N17" s="134">
        <v>6082.3310000000001</v>
      </c>
      <c r="O17" s="135">
        <v>1054.9159999999999</v>
      </c>
      <c r="P17" s="136">
        <v>1439.028</v>
      </c>
      <c r="Q17" s="134">
        <v>3478.431</v>
      </c>
      <c r="R17" s="135">
        <v>104.792</v>
      </c>
      <c r="S17" s="136">
        <v>317.22699999999998</v>
      </c>
      <c r="T17" s="134">
        <v>237.08199999999999</v>
      </c>
      <c r="U17" s="135">
        <v>2.7389999999999999</v>
      </c>
      <c r="V17" s="136">
        <v>13.971</v>
      </c>
      <c r="W17" s="134">
        <v>1728.9559999999999</v>
      </c>
      <c r="X17" s="135">
        <v>783.65899999999999</v>
      </c>
      <c r="Y17" s="136">
        <v>14.292</v>
      </c>
      <c r="Z17" s="134">
        <v>465.63400000000001</v>
      </c>
      <c r="AA17" s="135">
        <v>113.791</v>
      </c>
      <c r="AB17" s="136">
        <v>99.375</v>
      </c>
      <c r="AC17" s="134">
        <v>135.93899999999999</v>
      </c>
      <c r="AD17" s="135">
        <v>5.3780000000000001</v>
      </c>
      <c r="AE17" s="136">
        <v>59.756999999999998</v>
      </c>
      <c r="AF17" s="134">
        <v>5.0250000000000004</v>
      </c>
      <c r="AG17" s="135">
        <v>0.14899999999999999</v>
      </c>
      <c r="AH17" s="136">
        <v>0</v>
      </c>
      <c r="AI17" s="134">
        <v>2.762</v>
      </c>
      <c r="AJ17" s="135">
        <v>0</v>
      </c>
      <c r="AK17" s="136">
        <v>0</v>
      </c>
      <c r="AL17" s="134">
        <v>0</v>
      </c>
      <c r="AM17" s="135">
        <v>0</v>
      </c>
      <c r="AN17" s="136">
        <v>0</v>
      </c>
    </row>
    <row r="18" spans="2:41" ht="13.5" thickBot="1">
      <c r="B18" s="2091"/>
      <c r="C18" s="146" t="s">
        <v>227</v>
      </c>
      <c r="D18" s="147">
        <v>339698.723</v>
      </c>
      <c r="E18" s="147">
        <v>146784.18400000001</v>
      </c>
      <c r="F18" s="148">
        <v>79957.047000000006</v>
      </c>
      <c r="G18" s="150">
        <v>25002.398000000001</v>
      </c>
      <c r="H18" s="147">
        <v>41879.642</v>
      </c>
      <c r="I18" s="148">
        <v>11610.433000000001</v>
      </c>
      <c r="J18" s="150">
        <v>22900.593000000001</v>
      </c>
      <c r="K18" s="707">
        <v>7323.5779999999995</v>
      </c>
      <c r="L18" s="151">
        <v>1885.9860000000001</v>
      </c>
      <c r="M18" s="149">
        <v>2354.8620000000001</v>
      </c>
      <c r="N18" s="147">
        <v>72975.955000000016</v>
      </c>
      <c r="O18" s="708">
        <v>23623.681</v>
      </c>
      <c r="P18" s="149">
        <v>21574.988999999998</v>
      </c>
      <c r="Q18" s="707">
        <v>25476.346000000001</v>
      </c>
      <c r="R18" s="148">
        <v>1815.623</v>
      </c>
      <c r="S18" s="150">
        <v>16544.844000000001</v>
      </c>
      <c r="T18" s="707">
        <v>4118.6090000000004</v>
      </c>
      <c r="U18" s="151">
        <v>137.119</v>
      </c>
      <c r="V18" s="149">
        <v>455.38099999999997</v>
      </c>
      <c r="W18" s="147">
        <v>73544.849000000002</v>
      </c>
      <c r="X18" s="148">
        <v>54779.101999999999</v>
      </c>
      <c r="Y18" s="150">
        <v>2362.9100000000003</v>
      </c>
      <c r="Z18" s="707">
        <v>16335.35</v>
      </c>
      <c r="AA18" s="151">
        <v>9794.81</v>
      </c>
      <c r="AB18" s="149">
        <v>5868.3149999999996</v>
      </c>
      <c r="AC18" s="707">
        <v>3177.002</v>
      </c>
      <c r="AD18" s="151">
        <v>1748.5269999999998</v>
      </c>
      <c r="AE18" s="149">
        <v>1899.481</v>
      </c>
      <c r="AF18" s="147">
        <v>263.37999999999994</v>
      </c>
      <c r="AG18" s="150">
        <v>1554.2639999999999</v>
      </c>
      <c r="AH18" s="147">
        <v>1064.499</v>
      </c>
      <c r="AI18" s="707">
        <v>67.945999999999998</v>
      </c>
      <c r="AJ18" s="151">
        <v>0</v>
      </c>
      <c r="AK18" s="149">
        <v>487.43400000000003</v>
      </c>
      <c r="AL18" s="147">
        <v>27.967000000000002</v>
      </c>
      <c r="AM18" s="707">
        <v>0.34</v>
      </c>
      <c r="AN18" s="151">
        <v>0</v>
      </c>
      <c r="AO18" s="709"/>
    </row>
    <row r="19" spans="2:41" s="129" customFormat="1">
      <c r="B19" s="153"/>
      <c r="C19" s="154"/>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7"/>
      <c r="AD19" s="156"/>
    </row>
    <row r="20" spans="2:41" s="129" customFormat="1">
      <c r="B20" s="158" t="s">
        <v>240</v>
      </c>
      <c r="C20" s="154"/>
      <c r="D20" s="155"/>
      <c r="E20" s="155"/>
      <c r="F20" s="155"/>
      <c r="G20" s="155"/>
      <c r="H20" s="155"/>
      <c r="I20" s="155"/>
      <c r="J20" s="155"/>
      <c r="K20" s="155"/>
      <c r="L20" s="155"/>
      <c r="M20" s="155"/>
      <c r="N20" s="155"/>
      <c r="O20" s="155"/>
      <c r="P20" s="155"/>
      <c r="Q20" s="155"/>
      <c r="R20" s="155"/>
      <c r="S20" s="155"/>
      <c r="T20" s="155"/>
      <c r="U20" s="155"/>
      <c r="V20" s="155"/>
      <c r="W20" s="155"/>
      <c r="Y20" s="155"/>
      <c r="Z20" s="155"/>
      <c r="AA20" s="155"/>
      <c r="AB20" s="155"/>
      <c r="AC20" s="155"/>
    </row>
    <row r="21" spans="2:41" s="129" customFormat="1">
      <c r="B21" s="129" t="s">
        <v>241</v>
      </c>
      <c r="J21" s="159"/>
      <c r="O21" s="159"/>
      <c r="X21" s="155"/>
    </row>
    <row r="22" spans="2:41" s="129" customFormat="1">
      <c r="B22" s="129" t="s">
        <v>242</v>
      </c>
      <c r="J22" s="154"/>
      <c r="AA22" s="159"/>
    </row>
    <row r="23" spans="2:41" s="129" customFormat="1">
      <c r="B23" s="129" t="s">
        <v>243</v>
      </c>
      <c r="J23" s="154"/>
    </row>
    <row r="24" spans="2:41" s="129" customFormat="1">
      <c r="J24" s="154"/>
      <c r="L24" s="159"/>
    </row>
    <row r="25" spans="2:41" s="129" customFormat="1">
      <c r="J25" s="154"/>
      <c r="L25" s="160"/>
      <c r="M25" s="160"/>
      <c r="Q25" s="160"/>
      <c r="R25" s="160"/>
      <c r="S25" s="160"/>
      <c r="T25" s="160"/>
      <c r="U25" s="160"/>
      <c r="V25" s="160"/>
      <c r="Z25" s="160"/>
      <c r="AA25" s="160"/>
      <c r="AB25" s="160"/>
      <c r="AC25" s="160"/>
      <c r="AD25" s="160"/>
      <c r="AE25" s="160"/>
      <c r="AI25" s="160"/>
      <c r="AJ25" s="160"/>
      <c r="AK25" s="160"/>
      <c r="AL25" s="160"/>
      <c r="AM25" s="160"/>
      <c r="AN25" s="160"/>
    </row>
    <row r="26" spans="2:41" s="129" customFormat="1">
      <c r="J26" s="159"/>
      <c r="N26" s="161"/>
      <c r="O26" s="161"/>
      <c r="P26" s="161"/>
      <c r="Q26" s="161"/>
      <c r="R26" s="161"/>
      <c r="S26" s="161"/>
      <c r="T26" s="161"/>
      <c r="U26" s="161"/>
      <c r="V26" s="161"/>
      <c r="Z26" s="161"/>
      <c r="AA26" s="161"/>
      <c r="AB26" s="161"/>
      <c r="AC26" s="161"/>
      <c r="AD26" s="161"/>
      <c r="AE26" s="161"/>
      <c r="AF26" s="161"/>
      <c r="AG26" s="161"/>
      <c r="AH26" s="161"/>
      <c r="AI26" s="161"/>
      <c r="AJ26" s="161"/>
      <c r="AK26" s="161"/>
      <c r="AL26" s="161"/>
      <c r="AM26" s="161"/>
      <c r="AN26" s="161"/>
    </row>
    <row r="27" spans="2:41" s="129" customFormat="1">
      <c r="J27" s="159"/>
      <c r="N27" s="162"/>
      <c r="O27" s="162"/>
      <c r="P27" s="162"/>
      <c r="Q27" s="162"/>
      <c r="R27" s="162"/>
      <c r="S27" s="162"/>
      <c r="T27" s="162"/>
      <c r="Z27" s="162"/>
      <c r="AE27" s="159"/>
    </row>
    <row r="28" spans="2:41" s="129" customFormat="1">
      <c r="N28" s="162"/>
      <c r="O28" s="162"/>
      <c r="P28" s="162"/>
      <c r="Q28" s="162"/>
      <c r="R28" s="162"/>
      <c r="S28" s="162"/>
      <c r="T28" s="162"/>
      <c r="Z28" s="162"/>
    </row>
    <row r="29" spans="2:41" s="129" customFormat="1">
      <c r="N29" s="162"/>
      <c r="O29" s="162"/>
      <c r="P29" s="162"/>
      <c r="Q29" s="162"/>
      <c r="R29" s="162"/>
      <c r="S29" s="162"/>
      <c r="T29" s="162"/>
      <c r="Z29" s="162"/>
      <c r="AI29" s="162"/>
    </row>
    <row r="30" spans="2:41" s="129" customFormat="1">
      <c r="H30" s="160"/>
      <c r="I30" s="160"/>
      <c r="J30" s="160"/>
      <c r="K30" s="160"/>
      <c r="L30" s="160"/>
      <c r="M30" s="160"/>
      <c r="N30" s="162"/>
      <c r="O30" s="162"/>
      <c r="P30" s="162"/>
      <c r="Q30" s="162"/>
      <c r="R30" s="162"/>
      <c r="S30" s="162"/>
      <c r="T30" s="162"/>
      <c r="Z30" s="162"/>
      <c r="AI30" s="162"/>
    </row>
    <row r="31" spans="2:41" s="129" customFormat="1">
      <c r="D31" s="162"/>
      <c r="H31" s="162"/>
      <c r="I31" s="162"/>
      <c r="J31" s="162"/>
      <c r="K31" s="162"/>
      <c r="L31" s="162"/>
      <c r="M31" s="162"/>
      <c r="N31" s="162"/>
      <c r="O31" s="162"/>
      <c r="P31" s="162"/>
      <c r="Q31" s="162"/>
      <c r="R31" s="162"/>
      <c r="S31" s="162"/>
      <c r="T31" s="162"/>
      <c r="Z31" s="162"/>
      <c r="AI31" s="162"/>
    </row>
    <row r="32" spans="2:41" s="129" customFormat="1">
      <c r="D32" s="162"/>
      <c r="H32" s="162"/>
      <c r="I32" s="162"/>
      <c r="J32" s="162"/>
      <c r="K32" s="162"/>
      <c r="L32" s="162"/>
      <c r="M32" s="162"/>
      <c r="N32" s="162"/>
      <c r="O32" s="162"/>
      <c r="P32" s="162"/>
      <c r="Q32" s="162"/>
      <c r="R32" s="162"/>
      <c r="S32" s="162"/>
      <c r="T32" s="162"/>
      <c r="X32" s="162"/>
      <c r="Y32" s="162"/>
      <c r="Z32" s="162"/>
      <c r="AG32" s="162"/>
      <c r="AH32" s="162"/>
      <c r="AI32" s="162"/>
    </row>
    <row r="33" spans="4:28" s="129" customFormat="1">
      <c r="D33" s="162"/>
      <c r="E33" s="162"/>
      <c r="F33" s="162"/>
      <c r="G33" s="162"/>
      <c r="H33" s="162"/>
      <c r="I33" s="162"/>
      <c r="J33" s="162"/>
      <c r="K33" s="162"/>
      <c r="L33" s="162"/>
      <c r="M33" s="162"/>
      <c r="N33" s="162"/>
      <c r="O33" s="162"/>
      <c r="P33" s="162"/>
      <c r="Q33" s="162"/>
      <c r="R33" s="162"/>
      <c r="S33" s="162"/>
      <c r="T33" s="162"/>
      <c r="U33" s="162"/>
      <c r="V33" s="162"/>
      <c r="W33" s="162"/>
      <c r="X33" s="162"/>
      <c r="Y33" s="162"/>
      <c r="Z33" s="162"/>
      <c r="AA33" s="162"/>
      <c r="AB33" s="162"/>
    </row>
    <row r="34" spans="4:28" s="129" customFormat="1">
      <c r="N34" s="162"/>
      <c r="O34" s="162"/>
      <c r="P34" s="162"/>
    </row>
    <row r="35" spans="4:28" s="129" customFormat="1"/>
    <row r="36" spans="4:28" s="129" customFormat="1"/>
    <row r="37" spans="4:28" s="129" customFormat="1"/>
    <row r="38" spans="4:28" s="129" customFormat="1"/>
    <row r="39" spans="4:28" s="129" customFormat="1"/>
    <row r="40" spans="4:28" s="129" customFormat="1"/>
    <row r="41" spans="4:28" s="129" customFormat="1"/>
    <row r="42" spans="4:28" s="129" customFormat="1"/>
    <row r="43" spans="4:28" s="129" customFormat="1"/>
    <row r="44" spans="4:28" s="129" customFormat="1"/>
    <row r="45" spans="4:28" s="129" customFormat="1"/>
    <row r="46" spans="4:28" s="129" customFormat="1"/>
    <row r="47" spans="4:28" s="129" customFormat="1"/>
    <row r="48" spans="4:28" s="129" customFormat="1"/>
    <row r="49" s="129" customFormat="1"/>
    <row r="50" s="129" customFormat="1"/>
    <row r="51" s="129" customFormat="1"/>
    <row r="52" s="129" customFormat="1"/>
    <row r="53" s="129" customFormat="1"/>
    <row r="54" s="129" customFormat="1"/>
    <row r="55" s="129" customFormat="1"/>
    <row r="56" s="129" customFormat="1"/>
    <row r="57" s="129" customFormat="1"/>
    <row r="58" s="129" customFormat="1"/>
    <row r="59" s="129" customFormat="1"/>
    <row r="60" s="129" customFormat="1"/>
    <row r="61" s="129" customFormat="1"/>
    <row r="62" s="129" customFormat="1"/>
    <row r="63" s="129" customFormat="1"/>
    <row r="64" s="129" customFormat="1"/>
    <row r="65" s="129" customFormat="1"/>
    <row r="66" s="129" customFormat="1"/>
    <row r="67" s="129" customFormat="1"/>
    <row r="68" s="129" customFormat="1"/>
    <row r="69" s="129" customFormat="1"/>
  </sheetData>
  <mergeCells count="24">
    <mergeCell ref="H7:J7"/>
    <mergeCell ref="K7:M7"/>
    <mergeCell ref="W7:Y7"/>
    <mergeCell ref="Z7:AB7"/>
    <mergeCell ref="AC7:AE7"/>
    <mergeCell ref="N7:P7"/>
    <mergeCell ref="Q7:S7"/>
    <mergeCell ref="T7:V7"/>
    <mergeCell ref="B9:B13"/>
    <mergeCell ref="B14:B18"/>
    <mergeCell ref="AK1:AN1"/>
    <mergeCell ref="B2:AN2"/>
    <mergeCell ref="AK5:AN5"/>
    <mergeCell ref="B6:B8"/>
    <mergeCell ref="C6:C8"/>
    <mergeCell ref="D6:D8"/>
    <mergeCell ref="E6:M6"/>
    <mergeCell ref="N6:V6"/>
    <mergeCell ref="W6:AE6"/>
    <mergeCell ref="AF6:AN6"/>
    <mergeCell ref="AF7:AH7"/>
    <mergeCell ref="AI7:AK7"/>
    <mergeCell ref="AL7:AN7"/>
    <mergeCell ref="E7:G7"/>
  </mergeCells>
  <pageMargins left="0.7" right="0.7" top="0.92" bottom="0.75" header="0.3" footer="0.3"/>
  <pageSetup paperSize="9" scale="3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45"/>
  <sheetViews>
    <sheetView workbookViewId="0">
      <selection activeCell="K19" sqref="A1:K19"/>
    </sheetView>
  </sheetViews>
  <sheetFormatPr defaultColWidth="9.140625" defaultRowHeight="12.75"/>
  <cols>
    <col min="1" max="1" width="5.140625" style="163" customWidth="1"/>
    <col min="2" max="2" width="12.7109375" style="163" customWidth="1"/>
    <col min="3" max="3" width="18.85546875" style="163" customWidth="1"/>
    <col min="4" max="7" width="9.140625" style="163" customWidth="1"/>
    <col min="8" max="8" width="9.7109375" style="163" customWidth="1"/>
    <col min="9" max="9" width="9" style="163" customWidth="1"/>
    <col min="10" max="10" width="9.5703125" style="163" customWidth="1"/>
    <col min="11" max="11" width="9.85546875" style="163" customWidth="1"/>
    <col min="12" max="12" width="9.140625" style="163" customWidth="1"/>
    <col min="13" max="15" width="0" style="163" hidden="1" customWidth="1"/>
    <col min="16" max="22" width="9.140625" style="163" customWidth="1"/>
    <col min="23" max="23" width="10.140625" style="163" bestFit="1" customWidth="1"/>
    <col min="24" max="16384" width="9.140625" style="163"/>
  </cols>
  <sheetData>
    <row r="2" spans="2:16">
      <c r="J2" s="2062" t="s">
        <v>235</v>
      </c>
      <c r="K2" s="2062"/>
    </row>
    <row r="4" spans="2:16" ht="24.75" customHeight="1">
      <c r="B4" s="2113" t="s">
        <v>244</v>
      </c>
      <c r="C4" s="2113"/>
      <c r="D4" s="2113"/>
      <c r="E4" s="2113"/>
      <c r="F4" s="2113"/>
      <c r="G4" s="2113"/>
      <c r="H4" s="2113"/>
      <c r="I4" s="2113"/>
      <c r="J4" s="2113"/>
      <c r="K4" s="2113"/>
    </row>
    <row r="5" spans="2:16" s="164" customFormat="1" ht="13.5" thickBot="1"/>
    <row r="6" spans="2:16" s="164" customFormat="1" ht="12.75" customHeight="1">
      <c r="B6" s="2109" t="s">
        <v>245</v>
      </c>
      <c r="C6" s="2114"/>
      <c r="D6" s="2116" t="s">
        <v>307</v>
      </c>
      <c r="E6" s="2117"/>
      <c r="F6" s="2117"/>
      <c r="G6" s="2118"/>
      <c r="H6" s="2116" t="s">
        <v>331</v>
      </c>
      <c r="I6" s="2117"/>
      <c r="J6" s="2117"/>
      <c r="K6" s="2118"/>
    </row>
    <row r="7" spans="2:16" s="164" customFormat="1" ht="26.25" thickBot="1">
      <c r="B7" s="2111"/>
      <c r="C7" s="2115"/>
      <c r="D7" s="47" t="s">
        <v>1</v>
      </c>
      <c r="E7" s="45" t="s">
        <v>2</v>
      </c>
      <c r="F7" s="45" t="s">
        <v>3</v>
      </c>
      <c r="G7" s="46" t="s">
        <v>4</v>
      </c>
      <c r="H7" s="47" t="s">
        <v>1</v>
      </c>
      <c r="I7" s="45" t="s">
        <v>2</v>
      </c>
      <c r="J7" s="45" t="s">
        <v>3</v>
      </c>
      <c r="K7" s="46" t="s">
        <v>4</v>
      </c>
      <c r="M7" s="165" t="s">
        <v>1</v>
      </c>
      <c r="N7" s="166" t="s">
        <v>2</v>
      </c>
      <c r="O7" s="166" t="s">
        <v>3</v>
      </c>
    </row>
    <row r="8" spans="2:16" s="164" customFormat="1" ht="25.5">
      <c r="B8" s="2112" t="s">
        <v>246</v>
      </c>
      <c r="C8" s="167" t="s">
        <v>18</v>
      </c>
      <c r="D8" s="168">
        <v>0.71960682204485815</v>
      </c>
      <c r="E8" s="169">
        <v>0.25082365154677938</v>
      </c>
      <c r="F8" s="169">
        <v>2.9569526408362468E-2</v>
      </c>
      <c r="G8" s="170">
        <v>0.99999999999999989</v>
      </c>
      <c r="H8" s="168">
        <v>0.7088100987324768</v>
      </c>
      <c r="I8" s="169">
        <v>0.26293272139130647</v>
      </c>
      <c r="J8" s="169">
        <v>2.8257179876216742E-2</v>
      </c>
      <c r="K8" s="170">
        <v>0.99999999999999989</v>
      </c>
      <c r="L8" s="171"/>
      <c r="M8" s="172" t="e">
        <f>#REF!-#REF!</f>
        <v>#REF!</v>
      </c>
      <c r="N8" s="172" t="e">
        <f>#REF!-#REF!</f>
        <v>#REF!</v>
      </c>
      <c r="O8" s="172" t="e">
        <f>#REF!-#REF!</f>
        <v>#REF!</v>
      </c>
      <c r="P8" s="171"/>
    </row>
    <row r="9" spans="2:16" s="164" customFormat="1">
      <c r="B9" s="2110"/>
      <c r="C9" s="173" t="s">
        <v>6</v>
      </c>
      <c r="D9" s="174">
        <v>0.77702925218641383</v>
      </c>
      <c r="E9" s="175">
        <v>0.18550779769630116</v>
      </c>
      <c r="F9" s="175">
        <v>3.7462950117285065E-2</v>
      </c>
      <c r="G9" s="176">
        <v>1</v>
      </c>
      <c r="H9" s="174">
        <v>0.77096687065932834</v>
      </c>
      <c r="I9" s="175">
        <v>0.18877004121034593</v>
      </c>
      <c r="J9" s="175">
        <v>4.0263088130325683E-2</v>
      </c>
      <c r="K9" s="176">
        <v>1</v>
      </c>
      <c r="L9" s="171"/>
      <c r="M9" s="172" t="e">
        <f>#REF!-#REF!</f>
        <v>#REF!</v>
      </c>
      <c r="N9" s="172" t="e">
        <f>#REF!-#REF!</f>
        <v>#REF!</v>
      </c>
      <c r="O9" s="172" t="e">
        <f>#REF!-#REF!</f>
        <v>#REF!</v>
      </c>
      <c r="P9" s="171"/>
    </row>
    <row r="10" spans="2:16" s="164" customFormat="1" ht="13.5" thickBot="1">
      <c r="B10" s="2119"/>
      <c r="C10" s="43" t="s">
        <v>219</v>
      </c>
      <c r="D10" s="177">
        <v>0.82072347627695197</v>
      </c>
      <c r="E10" s="178">
        <v>0.16709747064571107</v>
      </c>
      <c r="F10" s="178">
        <v>1.217905307733695E-2</v>
      </c>
      <c r="G10" s="179">
        <v>1</v>
      </c>
      <c r="H10" s="177">
        <v>0.83158810443674391</v>
      </c>
      <c r="I10" s="178">
        <v>0.16024444361090995</v>
      </c>
      <c r="J10" s="178">
        <v>8.1674519523461907E-3</v>
      </c>
      <c r="K10" s="179">
        <v>1</v>
      </c>
      <c r="L10" s="171"/>
      <c r="M10" s="180" t="e">
        <f>#REF!-#REF!</f>
        <v>#REF!</v>
      </c>
      <c r="N10" s="181" t="e">
        <f>#REF!-#REF!</f>
        <v>#REF!</v>
      </c>
      <c r="O10" s="172" t="e">
        <f>#REF!-#REF!</f>
        <v>#REF!</v>
      </c>
      <c r="P10" s="171"/>
    </row>
    <row r="11" spans="2:16" s="164" customFormat="1">
      <c r="B11" s="2109" t="s">
        <v>247</v>
      </c>
      <c r="C11" s="182" t="s">
        <v>248</v>
      </c>
      <c r="D11" s="183">
        <v>0.74917617691101313</v>
      </c>
      <c r="E11" s="184">
        <v>0.23100624218701529</v>
      </c>
      <c r="F11" s="184">
        <v>1.9817580901971589E-2</v>
      </c>
      <c r="G11" s="185">
        <v>1</v>
      </c>
      <c r="H11" s="183">
        <v>0.73110472561402939</v>
      </c>
      <c r="I11" s="184">
        <v>0.2483887275542685</v>
      </c>
      <c r="J11" s="184">
        <v>2.0506546831702131E-2</v>
      </c>
      <c r="K11" s="185">
        <v>1</v>
      </c>
      <c r="L11" s="171"/>
      <c r="M11" s="172" t="e">
        <f>#REF!-#REF!</f>
        <v>#REF!</v>
      </c>
      <c r="N11" s="172" t="e">
        <f>#REF!-#REF!</f>
        <v>#REF!</v>
      </c>
      <c r="O11" s="172" t="e">
        <f>#REF!-#REF!</f>
        <v>#REF!</v>
      </c>
      <c r="P11" s="171"/>
    </row>
    <row r="12" spans="2:16" s="164" customFormat="1">
      <c r="B12" s="2110"/>
      <c r="C12" s="173" t="s">
        <v>249</v>
      </c>
      <c r="D12" s="174">
        <v>0.74261871737664664</v>
      </c>
      <c r="E12" s="175">
        <v>0.22131809968158517</v>
      </c>
      <c r="F12" s="175">
        <v>3.6063182941768177E-2</v>
      </c>
      <c r="G12" s="176">
        <v>1</v>
      </c>
      <c r="H12" s="174">
        <v>0.74637703228219388</v>
      </c>
      <c r="I12" s="175">
        <v>0.21630317404595234</v>
      </c>
      <c r="J12" s="175">
        <v>3.7319793671853813E-2</v>
      </c>
      <c r="K12" s="176">
        <v>1</v>
      </c>
      <c r="L12" s="171"/>
      <c r="M12" s="172" t="e">
        <f>#REF!-#REF!</f>
        <v>#REF!</v>
      </c>
      <c r="N12" s="172" t="e">
        <f>#REF!-#REF!</f>
        <v>#REF!</v>
      </c>
      <c r="O12" s="172" t="e">
        <f>#REF!-#REF!</f>
        <v>#REF!</v>
      </c>
      <c r="P12" s="171"/>
    </row>
    <row r="13" spans="2:16" s="164" customFormat="1">
      <c r="B13" s="2110"/>
      <c r="C13" s="173" t="s">
        <v>250</v>
      </c>
      <c r="D13" s="174">
        <v>0.79931918679388247</v>
      </c>
      <c r="E13" s="175">
        <v>0.17555744879764468</v>
      </c>
      <c r="F13" s="175">
        <v>2.5123364408472845E-2</v>
      </c>
      <c r="G13" s="176">
        <v>1</v>
      </c>
      <c r="H13" s="174">
        <v>0.75780862081195499</v>
      </c>
      <c r="I13" s="175">
        <v>0.20320301745894839</v>
      </c>
      <c r="J13" s="175">
        <v>3.8988361729096914E-2</v>
      </c>
      <c r="K13" s="176">
        <v>1</v>
      </c>
      <c r="L13" s="171"/>
      <c r="M13" s="181" t="e">
        <f>#REF!-#REF!</f>
        <v>#REF!</v>
      </c>
      <c r="N13" s="180" t="e">
        <f>#REF!-#REF!</f>
        <v>#REF!</v>
      </c>
      <c r="O13" s="172" t="e">
        <f>#REF!-#REF!</f>
        <v>#REF!</v>
      </c>
      <c r="P13" s="171"/>
    </row>
    <row r="14" spans="2:16" s="164" customFormat="1" ht="13.5" thickBot="1">
      <c r="B14" s="2111"/>
      <c r="C14" s="46" t="s">
        <v>251</v>
      </c>
      <c r="D14" s="186">
        <v>0.82119781945784842</v>
      </c>
      <c r="E14" s="187">
        <v>0.13938282596369886</v>
      </c>
      <c r="F14" s="187">
        <v>3.9419354578452741E-2</v>
      </c>
      <c r="G14" s="188">
        <v>0.99999999999999989</v>
      </c>
      <c r="H14" s="186">
        <v>0.68802694343110793</v>
      </c>
      <c r="I14" s="187">
        <v>0.28379966496614417</v>
      </c>
      <c r="J14" s="187">
        <v>2.8173391602747906E-2</v>
      </c>
      <c r="K14" s="188">
        <v>0.99999999999999989</v>
      </c>
      <c r="L14" s="171"/>
      <c r="M14" s="172" t="e">
        <f>#REF!-#REF!</f>
        <v>#REF!</v>
      </c>
      <c r="N14" s="181" t="e">
        <f>#REF!-#REF!</f>
        <v>#REF!</v>
      </c>
      <c r="O14" s="180" t="e">
        <f>#REF!-#REF!</f>
        <v>#REF!</v>
      </c>
      <c r="P14" s="171"/>
    </row>
    <row r="15" spans="2:16" s="164" customFormat="1">
      <c r="B15" s="2112" t="s">
        <v>252</v>
      </c>
      <c r="C15" s="167" t="s">
        <v>220</v>
      </c>
      <c r="D15" s="168">
        <v>0.75970678354022003</v>
      </c>
      <c r="E15" s="169">
        <v>0.20436824657449126</v>
      </c>
      <c r="F15" s="169">
        <v>3.5924969885288767E-2</v>
      </c>
      <c r="G15" s="170">
        <v>1</v>
      </c>
      <c r="H15" s="168">
        <v>0.74894702926928913</v>
      </c>
      <c r="I15" s="169">
        <v>0.21368537541320767</v>
      </c>
      <c r="J15" s="169">
        <v>3.7367595317503159E-2</v>
      </c>
      <c r="K15" s="170">
        <v>1</v>
      </c>
      <c r="L15" s="171"/>
      <c r="M15" s="172" t="e">
        <f>#REF!-#REF!</f>
        <v>#REF!</v>
      </c>
      <c r="N15" s="172" t="e">
        <f>#REF!-#REF!</f>
        <v>#REF!</v>
      </c>
      <c r="O15" s="172" t="e">
        <f>#REF!-#REF!</f>
        <v>#REF!</v>
      </c>
      <c r="P15" s="171"/>
    </row>
    <row r="16" spans="2:16" s="164" customFormat="1" ht="25.5">
      <c r="B16" s="2110"/>
      <c r="C16" s="173" t="s">
        <v>221</v>
      </c>
      <c r="D16" s="189">
        <v>0.85111486062885799</v>
      </c>
      <c r="E16" s="175">
        <v>0.12822389805169754</v>
      </c>
      <c r="F16" s="190">
        <v>2.0661241319444443E-2</v>
      </c>
      <c r="G16" s="176">
        <v>1.0000000000000002</v>
      </c>
      <c r="H16" s="189">
        <v>0.85558139705594227</v>
      </c>
      <c r="I16" s="175">
        <v>0.12423758579483826</v>
      </c>
      <c r="J16" s="190">
        <v>2.0181017149219483E-2</v>
      </c>
      <c r="K16" s="176">
        <v>1.0000000000000002</v>
      </c>
      <c r="L16" s="171"/>
      <c r="M16" s="172" t="e">
        <f>#REF!-#REF!</f>
        <v>#REF!</v>
      </c>
      <c r="N16" s="172" t="e">
        <f>#REF!-#REF!</f>
        <v>#REF!</v>
      </c>
      <c r="O16" s="172" t="e">
        <f>#REF!-#REF!</f>
        <v>#REF!</v>
      </c>
      <c r="P16" s="171"/>
    </row>
    <row r="17" spans="2:16" s="164" customFormat="1" ht="13.5" thickBot="1">
      <c r="B17" s="2111"/>
      <c r="C17" s="46" t="s">
        <v>222</v>
      </c>
      <c r="D17" s="191">
        <v>0.53389238659631211</v>
      </c>
      <c r="E17" s="192">
        <v>0.4227209364440066</v>
      </c>
      <c r="F17" s="192">
        <v>4.338667695968132E-2</v>
      </c>
      <c r="G17" s="188">
        <v>1</v>
      </c>
      <c r="H17" s="191">
        <v>0.49748241334543281</v>
      </c>
      <c r="I17" s="192">
        <v>0.45566198380977396</v>
      </c>
      <c r="J17" s="192">
        <v>4.6855602844793232E-2</v>
      </c>
      <c r="K17" s="188">
        <v>1</v>
      </c>
      <c r="L17" s="171"/>
      <c r="M17" s="181" t="e">
        <f>#REF!-#REF!</f>
        <v>#REF!</v>
      </c>
      <c r="N17" s="172" t="e">
        <f>#REF!-#REF!</f>
        <v>#REF!</v>
      </c>
      <c r="O17" s="180" t="e">
        <f>#REF!-#REF!</f>
        <v>#REF!</v>
      </c>
      <c r="P17" s="171"/>
    </row>
    <row r="18" spans="2:16">
      <c r="D18" s="193"/>
      <c r="E18" s="193"/>
      <c r="F18" s="193"/>
      <c r="I18" s="194"/>
      <c r="J18" s="194"/>
      <c r="K18" s="195"/>
    </row>
    <row r="19" spans="2:16">
      <c r="K19" s="194"/>
    </row>
    <row r="20" spans="2:16">
      <c r="H20" s="196"/>
      <c r="I20" s="197"/>
      <c r="J20" s="197"/>
      <c r="K20" s="194"/>
    </row>
    <row r="21" spans="2:16">
      <c r="H21" s="196"/>
      <c r="I21" s="197"/>
      <c r="J21" s="197"/>
      <c r="K21" s="194"/>
    </row>
    <row r="22" spans="2:16" ht="15">
      <c r="D22" s="198"/>
      <c r="E22" s="198"/>
      <c r="F22" s="198"/>
      <c r="H22" s="196"/>
      <c r="I22" s="196"/>
      <c r="J22" s="196"/>
    </row>
    <row r="23" spans="2:16" ht="15">
      <c r="D23" s="199"/>
      <c r="E23" s="199"/>
      <c r="F23" s="199"/>
      <c r="H23" s="196"/>
      <c r="I23" s="196"/>
      <c r="J23" s="196"/>
    </row>
    <row r="24" spans="2:16" ht="15">
      <c r="C24" s="196"/>
      <c r="D24" s="199"/>
      <c r="E24" s="199"/>
      <c r="F24" s="199"/>
      <c r="H24" s="200"/>
      <c r="I24" s="196"/>
      <c r="J24" s="196"/>
    </row>
    <row r="25" spans="2:16" ht="15">
      <c r="D25" s="199"/>
      <c r="E25" s="199"/>
      <c r="F25" s="199"/>
      <c r="H25" s="196"/>
      <c r="I25" s="196"/>
      <c r="J25" s="196"/>
    </row>
    <row r="26" spans="2:16" ht="15">
      <c r="D26" s="198"/>
      <c r="E26" s="198"/>
      <c r="F26" s="198"/>
      <c r="H26" s="196"/>
      <c r="I26" s="196"/>
      <c r="J26" s="196"/>
    </row>
    <row r="27" spans="2:16" ht="15">
      <c r="D27" s="37"/>
      <c r="E27" s="37"/>
      <c r="F27" s="37"/>
      <c r="H27" s="196"/>
      <c r="I27" s="196"/>
      <c r="J27" s="196"/>
    </row>
    <row r="28" spans="2:16" ht="15">
      <c r="D28" s="37"/>
      <c r="E28" s="37"/>
      <c r="F28" s="37"/>
      <c r="H28" s="196"/>
      <c r="I28" s="196"/>
      <c r="J28" s="196"/>
    </row>
    <row r="29" spans="2:16" ht="15">
      <c r="D29" s="201"/>
      <c r="E29" s="201"/>
      <c r="F29" s="201"/>
      <c r="H29" s="196"/>
      <c r="I29" s="196"/>
      <c r="J29" s="196"/>
    </row>
    <row r="30" spans="2:16" ht="15">
      <c r="D30" s="198"/>
      <c r="E30" s="198"/>
      <c r="F30" s="198"/>
      <c r="H30" s="196"/>
      <c r="I30" s="196"/>
      <c r="J30" s="196"/>
    </row>
    <row r="31" spans="2:16">
      <c r="H31" s="196"/>
      <c r="I31" s="196"/>
      <c r="J31" s="196"/>
    </row>
    <row r="45" spans="3:5">
      <c r="C45" s="196"/>
      <c r="D45" s="196"/>
      <c r="E45" s="196"/>
    </row>
  </sheetData>
  <mergeCells count="8">
    <mergeCell ref="B11:B14"/>
    <mergeCell ref="B15:B17"/>
    <mergeCell ref="J2:K2"/>
    <mergeCell ref="B4:K4"/>
    <mergeCell ref="B6:C7"/>
    <mergeCell ref="D6:G6"/>
    <mergeCell ref="H6:K6"/>
    <mergeCell ref="B8:B10"/>
  </mergeCells>
  <pageMargins left="0.7" right="0.7" top="0.75" bottom="0.75" header="0.3" footer="0.3"/>
  <pageSetup paperSize="9" scale="7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2"/>
  <sheetViews>
    <sheetView workbookViewId="0">
      <selection activeCell="L21" sqref="B1:L21"/>
    </sheetView>
  </sheetViews>
  <sheetFormatPr defaultColWidth="9.140625" defaultRowHeight="12.75"/>
  <cols>
    <col min="1" max="1" width="5.5703125" style="163" customWidth="1"/>
    <col min="2" max="2" width="14.7109375" style="163" customWidth="1"/>
    <col min="3" max="3" width="20.28515625" style="163" customWidth="1"/>
    <col min="4" max="6" width="0" style="163" hidden="1" customWidth="1"/>
    <col min="7" max="7" width="11.85546875" style="163" customWidth="1"/>
    <col min="8" max="8" width="11.42578125" style="163" customWidth="1"/>
    <col min="9" max="9" width="11.140625" style="163" customWidth="1"/>
    <col min="10" max="11" width="11.85546875" style="163" customWidth="1"/>
    <col min="12" max="12" width="11.5703125" style="163" customWidth="1"/>
    <col min="13" max="16384" width="9.140625" style="163"/>
  </cols>
  <sheetData>
    <row r="1" spans="2:15">
      <c r="K1" s="2062" t="s">
        <v>256</v>
      </c>
      <c r="L1" s="2062"/>
    </row>
    <row r="2" spans="2:15">
      <c r="H2" s="202"/>
      <c r="I2" s="202"/>
    </row>
    <row r="3" spans="2:15" ht="33.75" customHeight="1">
      <c r="B3" s="2123" t="s">
        <v>253</v>
      </c>
      <c r="C3" s="2123"/>
      <c r="D3" s="2123"/>
      <c r="E3" s="2123"/>
      <c r="F3" s="2123"/>
      <c r="G3" s="2123"/>
      <c r="H3" s="2123"/>
      <c r="I3" s="2123"/>
      <c r="J3" s="2123"/>
      <c r="K3" s="2123"/>
      <c r="L3" s="2123"/>
    </row>
    <row r="4" spans="2:15" ht="13.5" thickBot="1">
      <c r="J4" s="203"/>
      <c r="K4" s="203"/>
      <c r="L4" s="203"/>
    </row>
    <row r="5" spans="2:15" ht="13.5" thickBot="1">
      <c r="B5" s="2065" t="s">
        <v>254</v>
      </c>
      <c r="C5" s="2073"/>
      <c r="D5" s="2126">
        <v>40178</v>
      </c>
      <c r="E5" s="2127"/>
      <c r="F5" s="2128"/>
      <c r="G5" s="2129" t="s">
        <v>307</v>
      </c>
      <c r="H5" s="2130"/>
      <c r="I5" s="2131"/>
      <c r="J5" s="2129" t="s">
        <v>331</v>
      </c>
      <c r="K5" s="2130"/>
      <c r="L5" s="2131"/>
      <c r="M5" s="204"/>
      <c r="N5" s="204"/>
    </row>
    <row r="6" spans="2:15" ht="26.25" thickBot="1">
      <c r="B6" s="2124"/>
      <c r="C6" s="2125"/>
      <c r="D6" s="205" t="s">
        <v>1</v>
      </c>
      <c r="E6" s="45" t="s">
        <v>2</v>
      </c>
      <c r="F6" s="46" t="s">
        <v>3</v>
      </c>
      <c r="G6" s="206" t="s">
        <v>1</v>
      </c>
      <c r="H6" s="207" t="s">
        <v>2</v>
      </c>
      <c r="I6" s="208" t="s">
        <v>3</v>
      </c>
      <c r="J6" s="647" t="s">
        <v>1</v>
      </c>
      <c r="K6" s="207" t="s">
        <v>2</v>
      </c>
      <c r="L6" s="208" t="s">
        <v>3</v>
      </c>
    </row>
    <row r="7" spans="2:15" ht="25.5">
      <c r="B7" s="2120" t="s">
        <v>246</v>
      </c>
      <c r="C7" s="167" t="s">
        <v>18</v>
      </c>
      <c r="D7" s="209">
        <v>0.61702994700019231</v>
      </c>
      <c r="E7" s="210">
        <v>0.58276441932741097</v>
      </c>
      <c r="F7" s="211">
        <v>0.54499110064385525</v>
      </c>
      <c r="G7" s="209">
        <v>0.4889797811668386</v>
      </c>
      <c r="H7" s="212">
        <v>0.58379557729462006</v>
      </c>
      <c r="I7" s="213">
        <v>0.45393120288846089</v>
      </c>
      <c r="J7" s="209">
        <v>0.46942449137411935</v>
      </c>
      <c r="K7" s="212">
        <v>0.5738503687387575</v>
      </c>
      <c r="L7" s="213">
        <v>0.40737940646600185</v>
      </c>
    </row>
    <row r="8" spans="2:15">
      <c r="B8" s="2121"/>
      <c r="C8" s="173" t="s">
        <v>6</v>
      </c>
      <c r="D8" s="212">
        <v>0.3810399065587825</v>
      </c>
      <c r="E8" s="214">
        <v>0.41321928326913893</v>
      </c>
      <c r="F8" s="215">
        <v>0.45399325433833043</v>
      </c>
      <c r="G8" s="209">
        <v>0.49703634431611343</v>
      </c>
      <c r="H8" s="212">
        <v>0.40645234344404596</v>
      </c>
      <c r="I8" s="213">
        <v>0.54138072564997253</v>
      </c>
      <c r="J8" s="209">
        <v>0.51912678592553374</v>
      </c>
      <c r="K8" s="212">
        <v>0.41887937149600524</v>
      </c>
      <c r="L8" s="213">
        <v>0.59017282829255857</v>
      </c>
    </row>
    <row r="9" spans="2:15">
      <c r="B9" s="2121"/>
      <c r="C9" s="43" t="s">
        <v>219</v>
      </c>
      <c r="D9" s="216">
        <v>1.9301464410252031E-3</v>
      </c>
      <c r="E9" s="217">
        <v>4.0162974034501659E-3</v>
      </c>
      <c r="F9" s="218">
        <v>1.0156450178143038E-3</v>
      </c>
      <c r="G9" s="219">
        <v>1.398387451704792E-2</v>
      </c>
      <c r="H9" s="216">
        <v>9.7520792613339496E-3</v>
      </c>
      <c r="I9" s="220">
        <v>4.6880714615665656E-3</v>
      </c>
      <c r="J9" s="219">
        <v>1.1448722700346867E-2</v>
      </c>
      <c r="K9" s="216">
        <v>7.2702597652372931E-3</v>
      </c>
      <c r="L9" s="220">
        <v>2.4477652414395664E-3</v>
      </c>
      <c r="N9" s="193"/>
    </row>
    <row r="10" spans="2:15" ht="13.5" thickBot="1">
      <c r="B10" s="2122"/>
      <c r="C10" s="43" t="s">
        <v>4</v>
      </c>
      <c r="D10" s="221">
        <f>D7+D8+D9</f>
        <v>1</v>
      </c>
      <c r="E10" s="222">
        <f>E7+E8+E9</f>
        <v>1</v>
      </c>
      <c r="F10" s="223">
        <f>F7+F8+F9</f>
        <v>1</v>
      </c>
      <c r="G10" s="221">
        <v>1</v>
      </c>
      <c r="H10" s="221">
        <v>1</v>
      </c>
      <c r="I10" s="224">
        <v>1</v>
      </c>
      <c r="J10" s="221">
        <v>1</v>
      </c>
      <c r="K10" s="221">
        <v>1</v>
      </c>
      <c r="L10" s="224">
        <v>1</v>
      </c>
    </row>
    <row r="11" spans="2:15">
      <c r="B11" s="2120" t="s">
        <v>247</v>
      </c>
      <c r="C11" s="182" t="s">
        <v>248</v>
      </c>
      <c r="D11" s="225">
        <v>0.23327920643937936</v>
      </c>
      <c r="E11" s="226">
        <v>0.21255070629223724</v>
      </c>
      <c r="F11" s="227">
        <v>0.15244889087611271</v>
      </c>
      <c r="G11" s="225">
        <v>0.18610542902179997</v>
      </c>
      <c r="H11" s="225">
        <v>0.19656015394424062</v>
      </c>
      <c r="I11" s="228">
        <v>0.11121817427678607</v>
      </c>
      <c r="J11" s="225">
        <v>0.16731310010629902</v>
      </c>
      <c r="K11" s="225">
        <v>0.18732701748333971</v>
      </c>
      <c r="L11" s="228">
        <v>0.10215915601863854</v>
      </c>
    </row>
    <row r="12" spans="2:15">
      <c r="B12" s="2121"/>
      <c r="C12" s="173" t="s">
        <v>249</v>
      </c>
      <c r="D12" s="212">
        <v>0.66786869226376078</v>
      </c>
      <c r="E12" s="214">
        <v>0.67991876179961164</v>
      </c>
      <c r="F12" s="215">
        <v>0.58376218257963908</v>
      </c>
      <c r="G12" s="212">
        <v>0.74810561021375599</v>
      </c>
      <c r="H12" s="212">
        <v>0.76367862915774343</v>
      </c>
      <c r="I12" s="213">
        <v>0.82075041963374773</v>
      </c>
      <c r="J12" s="212">
        <v>5.8563547600245331E-3</v>
      </c>
      <c r="K12" s="212">
        <v>5.1750692898771353E-3</v>
      </c>
      <c r="L12" s="213">
        <v>6.5589939353669609E-3</v>
      </c>
    </row>
    <row r="13" spans="2:15">
      <c r="B13" s="2121"/>
      <c r="C13" s="173" t="s">
        <v>250</v>
      </c>
      <c r="D13" s="212">
        <v>1.2815494787117476E-2</v>
      </c>
      <c r="E13" s="214">
        <v>1.5648384560312072E-2</v>
      </c>
      <c r="F13" s="215">
        <v>2.6909020649413744E-2</v>
      </c>
      <c r="G13" s="212">
        <v>8.851546822169697E-3</v>
      </c>
      <c r="H13" s="212">
        <v>6.6590899094604106E-3</v>
      </c>
      <c r="I13" s="213">
        <v>6.2853109609145984E-3</v>
      </c>
      <c r="J13" s="212">
        <v>0.78270487631685015</v>
      </c>
      <c r="K13" s="212">
        <v>0.74751660765684103</v>
      </c>
      <c r="L13" s="213">
        <v>0.85194863973361068</v>
      </c>
      <c r="O13" s="193"/>
    </row>
    <row r="14" spans="2:15">
      <c r="B14" s="2121"/>
      <c r="C14" s="43" t="s">
        <v>251</v>
      </c>
      <c r="D14" s="216">
        <v>8.6036606509742417E-2</v>
      </c>
      <c r="E14" s="217">
        <v>9.1882147347839185E-2</v>
      </c>
      <c r="F14" s="218">
        <v>0.2368799058948344</v>
      </c>
      <c r="G14" s="216">
        <v>5.6937413942274341E-2</v>
      </c>
      <c r="H14" s="216">
        <v>3.3102126988555587E-2</v>
      </c>
      <c r="I14" s="220">
        <v>6.1746095128551559E-2</v>
      </c>
      <c r="J14" s="216">
        <v>4.4125668816826343E-2</v>
      </c>
      <c r="K14" s="216">
        <v>5.9981305569942127E-2</v>
      </c>
      <c r="L14" s="220">
        <v>3.9333210312383855E-2</v>
      </c>
    </row>
    <row r="15" spans="2:15" ht="13.5" thickBot="1">
      <c r="B15" s="2122"/>
      <c r="C15" s="46" t="s">
        <v>4</v>
      </c>
      <c r="D15" s="229">
        <f>D11+D12+D13+D14</f>
        <v>1</v>
      </c>
      <c r="E15" s="230">
        <f>E11+E12+E13+E14</f>
        <v>1.0000000000000002</v>
      </c>
      <c r="F15" s="231">
        <f>F11+F12+F13+F14</f>
        <v>0.99999999999999989</v>
      </c>
      <c r="G15" s="229">
        <v>1</v>
      </c>
      <c r="H15" s="229">
        <v>1</v>
      </c>
      <c r="I15" s="232">
        <v>1</v>
      </c>
      <c r="J15" s="229">
        <v>1</v>
      </c>
      <c r="K15" s="229">
        <v>1</v>
      </c>
      <c r="L15" s="232">
        <v>1</v>
      </c>
    </row>
    <row r="16" spans="2:15">
      <c r="B16" s="2120" t="s">
        <v>252</v>
      </c>
      <c r="C16" s="167" t="s">
        <v>220</v>
      </c>
      <c r="D16" s="209">
        <v>0.46210276601961675</v>
      </c>
      <c r="E16" s="210">
        <v>0.27623842728249082</v>
      </c>
      <c r="F16" s="211">
        <v>0.68924814467458118</v>
      </c>
      <c r="G16" s="209">
        <v>0.59470021126287431</v>
      </c>
      <c r="H16" s="209">
        <v>0.54797682508649614</v>
      </c>
      <c r="I16" s="219">
        <v>0.63532879499521566</v>
      </c>
      <c r="J16" s="209">
        <v>0.58307010422893368</v>
      </c>
      <c r="K16" s="209">
        <v>0.54822981780968327</v>
      </c>
      <c r="L16" s="219">
        <v>0.63328504155761811</v>
      </c>
    </row>
    <row r="17" spans="2:12" ht="25.5">
      <c r="B17" s="2121"/>
      <c r="C17" s="173" t="s">
        <v>255</v>
      </c>
      <c r="D17" s="212">
        <v>0.30138688562916149</v>
      </c>
      <c r="E17" s="214">
        <v>0.50878439438410616</v>
      </c>
      <c r="F17" s="215">
        <v>0.29501440283454772</v>
      </c>
      <c r="G17" s="212">
        <v>0.29470147364531607</v>
      </c>
      <c r="H17" s="212">
        <v>0.15207568944229474</v>
      </c>
      <c r="I17" s="213">
        <v>0.16162203933985042</v>
      </c>
      <c r="J17" s="212">
        <v>0.31761299111168373</v>
      </c>
      <c r="K17" s="212">
        <v>0.15198758309064661</v>
      </c>
      <c r="L17" s="213">
        <v>0.16308513712656383</v>
      </c>
    </row>
    <row r="18" spans="2:12">
      <c r="B18" s="2121"/>
      <c r="C18" s="43" t="s">
        <v>222</v>
      </c>
      <c r="D18" s="216">
        <v>0.23651034835122173</v>
      </c>
      <c r="E18" s="217">
        <v>0.21497717833340305</v>
      </c>
      <c r="F18" s="218">
        <v>1.5737452490871051E-2</v>
      </c>
      <c r="G18" s="216">
        <v>0.11059831509180965</v>
      </c>
      <c r="H18" s="216">
        <v>0.29994748547120914</v>
      </c>
      <c r="I18" s="220">
        <v>0.20304916566493394</v>
      </c>
      <c r="J18" s="216">
        <v>9.9316904659382657E-2</v>
      </c>
      <c r="K18" s="216">
        <v>0.29978259909967014</v>
      </c>
      <c r="L18" s="220">
        <v>0.203629821315818</v>
      </c>
    </row>
    <row r="19" spans="2:12" ht="13.5" thickBot="1">
      <c r="B19" s="2122"/>
      <c r="C19" s="46" t="s">
        <v>4</v>
      </c>
      <c r="D19" s="229">
        <f>D16+D17+D18</f>
        <v>1</v>
      </c>
      <c r="E19" s="230">
        <f>E16+E17+E18</f>
        <v>1</v>
      </c>
      <c r="F19" s="231">
        <f>F16+F17+F18</f>
        <v>1</v>
      </c>
      <c r="G19" s="229">
        <v>1</v>
      </c>
      <c r="H19" s="229">
        <v>1</v>
      </c>
      <c r="I19" s="232">
        <v>1</v>
      </c>
      <c r="J19" s="229">
        <v>1</v>
      </c>
      <c r="K19" s="229">
        <v>1</v>
      </c>
      <c r="L19" s="232">
        <v>1</v>
      </c>
    </row>
    <row r="22" spans="2:12" ht="15">
      <c r="B22"/>
      <c r="C22"/>
      <c r="D22"/>
      <c r="E22"/>
      <c r="F22"/>
      <c r="G22" s="637"/>
      <c r="H22" s="637"/>
      <c r="I22" s="637"/>
    </row>
    <row r="23" spans="2:12" hidden="1">
      <c r="G23" s="233">
        <v>136777016</v>
      </c>
      <c r="H23" s="233">
        <v>56371068</v>
      </c>
      <c r="I23" s="233">
        <v>9257253</v>
      </c>
      <c r="J23" s="233">
        <v>202405337</v>
      </c>
    </row>
    <row r="24" spans="2:12" ht="15">
      <c r="B24"/>
      <c r="J24" s="233"/>
      <c r="K24" s="233"/>
      <c r="L24" s="233"/>
    </row>
    <row r="25" spans="2:12">
      <c r="G25" s="196"/>
      <c r="H25" s="196"/>
      <c r="I25" s="196"/>
      <c r="J25" s="196"/>
      <c r="K25" s="196"/>
      <c r="L25" s="196"/>
    </row>
    <row r="26" spans="2:12">
      <c r="G26" s="196"/>
      <c r="H26" s="196"/>
      <c r="I26" s="196"/>
      <c r="J26" s="196"/>
      <c r="K26" s="196"/>
      <c r="L26" s="196"/>
    </row>
    <row r="27" spans="2:12">
      <c r="G27" s="196"/>
      <c r="H27" s="196"/>
      <c r="I27" s="196"/>
      <c r="J27" s="196"/>
      <c r="K27" s="196"/>
      <c r="L27" s="196"/>
    </row>
    <row r="28" spans="2:12">
      <c r="G28" s="196"/>
      <c r="H28" s="196"/>
      <c r="I28" s="196"/>
      <c r="J28" s="196"/>
      <c r="K28" s="196"/>
      <c r="L28" s="196"/>
    </row>
    <row r="29" spans="2:12">
      <c r="J29" s="196"/>
      <c r="K29" s="196"/>
      <c r="L29" s="196"/>
    </row>
    <row r="30" spans="2:12">
      <c r="G30" s="196"/>
      <c r="H30" s="196"/>
      <c r="I30" s="196"/>
      <c r="J30" s="233"/>
      <c r="K30" s="233"/>
      <c r="L30" s="233"/>
    </row>
    <row r="31" spans="2:12">
      <c r="G31" s="196"/>
      <c r="H31" s="200"/>
      <c r="I31" s="196"/>
      <c r="J31" s="233"/>
      <c r="K31" s="233"/>
      <c r="L31" s="233"/>
    </row>
    <row r="32" spans="2:12">
      <c r="G32" s="196"/>
      <c r="H32" s="196"/>
      <c r="I32" s="196"/>
      <c r="J32" s="233"/>
      <c r="K32" s="233"/>
      <c r="L32" s="233"/>
    </row>
    <row r="33" spans="7:12">
      <c r="G33" s="196"/>
      <c r="H33" s="196"/>
      <c r="I33" s="196"/>
      <c r="J33" s="233"/>
      <c r="K33" s="233"/>
      <c r="L33" s="233"/>
    </row>
    <row r="34" spans="7:12">
      <c r="G34" s="196"/>
      <c r="H34" s="196"/>
      <c r="I34" s="196"/>
      <c r="K34" s="196"/>
      <c r="L34" s="196"/>
    </row>
    <row r="35" spans="7:12">
      <c r="K35" s="196"/>
      <c r="L35" s="196"/>
    </row>
    <row r="36" spans="7:12">
      <c r="J36" s="234"/>
      <c r="K36" s="234"/>
      <c r="L36" s="234"/>
    </row>
    <row r="37" spans="7:12">
      <c r="J37" s="234"/>
      <c r="K37" s="234"/>
      <c r="L37" s="234"/>
    </row>
    <row r="38" spans="7:12">
      <c r="J38" s="234"/>
      <c r="K38" s="234"/>
      <c r="L38" s="234"/>
    </row>
    <row r="39" spans="7:12">
      <c r="J39" s="196"/>
      <c r="K39" s="196"/>
      <c r="L39" s="196"/>
    </row>
    <row r="40" spans="7:12">
      <c r="J40" s="196"/>
      <c r="K40" s="196"/>
      <c r="L40" s="196"/>
    </row>
    <row r="41" spans="7:12">
      <c r="J41" s="196"/>
      <c r="K41" s="196"/>
      <c r="L41" s="196"/>
    </row>
    <row r="42" spans="7:12">
      <c r="J42" s="196"/>
      <c r="K42" s="196"/>
      <c r="L42" s="196"/>
    </row>
  </sheetData>
  <mergeCells count="9">
    <mergeCell ref="B7:B10"/>
    <mergeCell ref="B11:B15"/>
    <mergeCell ref="B16:B19"/>
    <mergeCell ref="K1:L1"/>
    <mergeCell ref="B3:L3"/>
    <mergeCell ref="B5:C6"/>
    <mergeCell ref="D5:F5"/>
    <mergeCell ref="G5:I5"/>
    <mergeCell ref="J5:L5"/>
  </mergeCells>
  <pageMargins left="0.7" right="0.7" top="0.75" bottom="0.75" header="0.3" footer="0.3"/>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57"/>
  <sheetViews>
    <sheetView workbookViewId="0">
      <selection activeCell="B26" sqref="B1:H26"/>
    </sheetView>
  </sheetViews>
  <sheetFormatPr defaultColWidth="9.140625" defaultRowHeight="12.75"/>
  <cols>
    <col min="1" max="1" width="6" style="235" customWidth="1"/>
    <col min="2" max="2" width="20.7109375" style="235" customWidth="1"/>
    <col min="3" max="3" width="37.42578125" style="235" customWidth="1"/>
    <col min="4" max="4" width="19.5703125" style="235" bestFit="1" customWidth="1"/>
    <col min="5" max="5" width="19.5703125" style="235" customWidth="1"/>
    <col min="6" max="6" width="15.140625" style="235" customWidth="1"/>
    <col min="7" max="7" width="21.5703125" style="235" bestFit="1" customWidth="1"/>
    <col min="8" max="8" width="18.85546875" style="235" customWidth="1"/>
    <col min="9" max="9" width="9.140625" style="235"/>
    <col min="10" max="10" width="9" style="235" customWidth="1"/>
    <col min="11" max="16384" width="9.140625" style="235"/>
  </cols>
  <sheetData>
    <row r="2" spans="1:11">
      <c r="G2" s="236"/>
      <c r="H2" s="237" t="s">
        <v>274</v>
      </c>
    </row>
    <row r="3" spans="1:11">
      <c r="H3" s="238"/>
    </row>
    <row r="4" spans="1:11" ht="14.25">
      <c r="B4" s="2133" t="s">
        <v>258</v>
      </c>
      <c r="C4" s="2133"/>
      <c r="D4" s="2133"/>
      <c r="E4" s="2133"/>
      <c r="F4" s="2133"/>
      <c r="G4" s="2133"/>
      <c r="H4" s="2133"/>
    </row>
    <row r="5" spans="1:11">
      <c r="H5" s="238"/>
    </row>
    <row r="6" spans="1:11" ht="13.5" thickBot="1">
      <c r="A6" s="239"/>
      <c r="B6" s="240"/>
      <c r="C6" s="240"/>
      <c r="D6" s="240"/>
      <c r="E6" s="240"/>
      <c r="F6" s="240"/>
      <c r="G6" s="240"/>
    </row>
    <row r="7" spans="1:11" ht="90" thickBot="1">
      <c r="A7" s="239"/>
      <c r="B7" s="241" t="s">
        <v>259</v>
      </c>
      <c r="C7" s="241" t="s">
        <v>260</v>
      </c>
      <c r="D7" s="242" t="s">
        <v>333</v>
      </c>
      <c r="E7" s="242" t="s">
        <v>308</v>
      </c>
      <c r="F7" s="243" t="s">
        <v>261</v>
      </c>
      <c r="G7" s="241" t="s">
        <v>262</v>
      </c>
      <c r="H7" s="241" t="s">
        <v>263</v>
      </c>
      <c r="I7" s="244"/>
    </row>
    <row r="8" spans="1:11" ht="25.5">
      <c r="A8" s="239"/>
      <c r="B8" s="2134" t="s">
        <v>264</v>
      </c>
      <c r="C8" s="245" t="s">
        <v>265</v>
      </c>
      <c r="D8" s="246">
        <v>52461203</v>
      </c>
      <c r="E8" s="246">
        <v>46483251</v>
      </c>
      <c r="F8" s="247">
        <v>5977952</v>
      </c>
      <c r="G8" s="248">
        <v>0.12860443001286637</v>
      </c>
      <c r="H8" s="249">
        <v>9.502942366989571E-2</v>
      </c>
      <c r="I8" s="250"/>
      <c r="K8" s="251"/>
    </row>
    <row r="9" spans="1:11">
      <c r="A9" s="239"/>
      <c r="B9" s="2135"/>
      <c r="C9" s="252" t="s">
        <v>7</v>
      </c>
      <c r="D9" s="253">
        <v>95133457</v>
      </c>
      <c r="E9" s="253">
        <v>83705134</v>
      </c>
      <c r="F9" s="247">
        <v>11428323</v>
      </c>
      <c r="G9" s="248">
        <v>0.13653072940543887</v>
      </c>
      <c r="H9" s="249">
        <v>0.18167207568803057</v>
      </c>
      <c r="I9" s="250"/>
      <c r="K9" s="251"/>
    </row>
    <row r="10" spans="1:11">
      <c r="A10" s="239"/>
      <c r="B10" s="2135"/>
      <c r="C10" s="252" t="s">
        <v>266</v>
      </c>
      <c r="D10" s="253">
        <v>13559765</v>
      </c>
      <c r="E10" s="253">
        <v>12977949</v>
      </c>
      <c r="F10" s="247">
        <v>581816</v>
      </c>
      <c r="G10" s="248">
        <v>4.4831120849681258E-2</v>
      </c>
      <c r="H10" s="249">
        <v>9.2489265825359667E-3</v>
      </c>
      <c r="I10" s="250"/>
      <c r="K10" s="251"/>
    </row>
    <row r="11" spans="1:11">
      <c r="A11" s="239"/>
      <c r="B11" s="2135"/>
      <c r="C11" s="252" t="s">
        <v>8</v>
      </c>
      <c r="D11" s="253">
        <v>23146881</v>
      </c>
      <c r="E11" s="253">
        <v>23486236</v>
      </c>
      <c r="F11" s="247">
        <v>-339355</v>
      </c>
      <c r="G11" s="248">
        <v>-1.4449101167168719E-2</v>
      </c>
      <c r="H11" s="249">
        <v>-5.3946083992473448E-3</v>
      </c>
      <c r="I11" s="250"/>
    </row>
    <row r="12" spans="1:11">
      <c r="A12" s="239"/>
      <c r="B12" s="2135"/>
      <c r="C12" s="252" t="s">
        <v>9</v>
      </c>
      <c r="D12" s="253">
        <v>316551</v>
      </c>
      <c r="E12" s="253">
        <v>328941</v>
      </c>
      <c r="F12" s="247">
        <v>-12390</v>
      </c>
      <c r="G12" s="248">
        <v>-3.7666329220133701E-2</v>
      </c>
      <c r="H12" s="249">
        <v>-1.9695952046286218E-4</v>
      </c>
      <c r="I12" s="250"/>
      <c r="K12" s="251"/>
    </row>
    <row r="13" spans="1:11">
      <c r="A13" s="239"/>
      <c r="B13" s="2135"/>
      <c r="C13" s="252" t="s">
        <v>10</v>
      </c>
      <c r="D13" s="253">
        <v>2965124</v>
      </c>
      <c r="E13" s="253">
        <v>3017638</v>
      </c>
      <c r="F13" s="247">
        <v>-52514</v>
      </c>
      <c r="G13" s="248">
        <v>-1.7402352435911796E-2</v>
      </c>
      <c r="H13" s="249">
        <v>-8.3479679237988258E-4</v>
      </c>
      <c r="I13" s="250"/>
    </row>
    <row r="14" spans="1:11" ht="13.5" thickBot="1">
      <c r="A14" s="239"/>
      <c r="B14" s="2136"/>
      <c r="C14" s="254" t="s">
        <v>11</v>
      </c>
      <c r="D14" s="253">
        <v>1201728</v>
      </c>
      <c r="E14" s="253">
        <v>1385356</v>
      </c>
      <c r="F14" s="247">
        <v>-183628</v>
      </c>
      <c r="G14" s="248">
        <v>-0.13254932306208655</v>
      </c>
      <c r="H14" s="249">
        <v>-2.9190704458074623E-3</v>
      </c>
      <c r="I14" s="250"/>
    </row>
    <row r="15" spans="1:11" ht="13.5" thickBot="1">
      <c r="A15" s="239"/>
      <c r="B15" s="2137" t="s">
        <v>267</v>
      </c>
      <c r="C15" s="2138"/>
      <c r="D15" s="255">
        <v>188784709</v>
      </c>
      <c r="E15" s="255">
        <v>171384505</v>
      </c>
      <c r="F15" s="710">
        <v>17400204</v>
      </c>
      <c r="G15" s="711">
        <v>0.10152728801241395</v>
      </c>
      <c r="H15" s="256">
        <v>0.27660499078256467</v>
      </c>
      <c r="I15" s="250"/>
      <c r="J15" s="257"/>
    </row>
    <row r="16" spans="1:11">
      <c r="A16" s="239"/>
      <c r="B16" s="2134" t="s">
        <v>268</v>
      </c>
      <c r="C16" s="258" t="s">
        <v>12</v>
      </c>
      <c r="D16" s="259">
        <v>4788471</v>
      </c>
      <c r="E16" s="246">
        <v>4868921</v>
      </c>
      <c r="F16" s="247">
        <v>-80450</v>
      </c>
      <c r="G16" s="712">
        <v>-1.6523168069475763E-2</v>
      </c>
      <c r="H16" s="260">
        <v>-1.278885667573629E-3</v>
      </c>
      <c r="I16" s="250"/>
    </row>
    <row r="17" spans="1:15">
      <c r="A17" s="239"/>
      <c r="B17" s="2135"/>
      <c r="C17" s="261" t="s">
        <v>13</v>
      </c>
      <c r="D17" s="259">
        <v>50531018</v>
      </c>
      <c r="E17" s="253">
        <v>44249190</v>
      </c>
      <c r="F17" s="247">
        <v>6281828</v>
      </c>
      <c r="G17" s="248">
        <v>0.14196481336720515</v>
      </c>
      <c r="H17" s="249">
        <v>9.9860034746584392E-2</v>
      </c>
      <c r="I17" s="250"/>
    </row>
    <row r="18" spans="1:15">
      <c r="A18" s="239"/>
      <c r="B18" s="2135"/>
      <c r="C18" s="261" t="s">
        <v>14</v>
      </c>
      <c r="D18" s="259">
        <v>31242348</v>
      </c>
      <c r="E18" s="253">
        <v>30920204</v>
      </c>
      <c r="F18" s="247">
        <v>322144</v>
      </c>
      <c r="G18" s="248">
        <v>1.0418559981040229E-2</v>
      </c>
      <c r="H18" s="249">
        <v>5.1210111186431213E-3</v>
      </c>
      <c r="I18" s="250"/>
      <c r="N18" s="251"/>
    </row>
    <row r="19" spans="1:15">
      <c r="A19" s="239"/>
      <c r="B19" s="2135"/>
      <c r="C19" s="261" t="s">
        <v>15</v>
      </c>
      <c r="D19" s="259">
        <v>72609564</v>
      </c>
      <c r="E19" s="253">
        <v>70567498</v>
      </c>
      <c r="F19" s="247">
        <v>2042066</v>
      </c>
      <c r="G19" s="248">
        <v>2.8937769623063582E-2</v>
      </c>
      <c r="H19" s="249">
        <v>3.2462012922801868E-2</v>
      </c>
      <c r="I19" s="250"/>
    </row>
    <row r="20" spans="1:15" ht="25.5">
      <c r="A20" s="239"/>
      <c r="B20" s="2135"/>
      <c r="C20" s="262" t="s">
        <v>269</v>
      </c>
      <c r="D20" s="259">
        <v>17318550</v>
      </c>
      <c r="E20" s="253">
        <v>16743231</v>
      </c>
      <c r="F20" s="247">
        <v>575319</v>
      </c>
      <c r="G20" s="248">
        <v>3.4361289048690784E-2</v>
      </c>
      <c r="H20" s="249">
        <v>9.1456460333473287E-3</v>
      </c>
      <c r="I20" s="250"/>
      <c r="O20" s="251"/>
    </row>
    <row r="21" spans="1:15" ht="25.5">
      <c r="A21" s="239"/>
      <c r="B21" s="2135"/>
      <c r="C21" s="262" t="s">
        <v>16</v>
      </c>
      <c r="D21" s="263">
        <v>5802132</v>
      </c>
      <c r="E21" s="264">
        <v>5314645</v>
      </c>
      <c r="F21" s="247">
        <v>487487</v>
      </c>
      <c r="G21" s="248">
        <v>9.1725223415674989E-2</v>
      </c>
      <c r="H21" s="265">
        <v>7.7494112794091446E-3</v>
      </c>
      <c r="I21" s="250"/>
    </row>
    <row r="22" spans="1:15" ht="38.25">
      <c r="A22" s="239"/>
      <c r="B22" s="2135"/>
      <c r="C22" s="262" t="s">
        <v>270</v>
      </c>
      <c r="D22" s="263">
        <v>16770658</v>
      </c>
      <c r="E22" s="264">
        <v>14962679</v>
      </c>
      <c r="F22" s="247">
        <v>1807979</v>
      </c>
      <c r="G22" s="248">
        <v>0.12083257283003933</v>
      </c>
      <c r="H22" s="265">
        <v>2.874081330483657E-2</v>
      </c>
      <c r="I22" s="250"/>
    </row>
    <row r="23" spans="1:15" ht="13.5" thickBot="1">
      <c r="A23" s="239"/>
      <c r="B23" s="2136"/>
      <c r="C23" s="266" t="s">
        <v>17</v>
      </c>
      <c r="D23" s="263">
        <v>17406664</v>
      </c>
      <c r="E23" s="267">
        <v>19893912</v>
      </c>
      <c r="F23" s="247">
        <v>-2487248</v>
      </c>
      <c r="G23" s="248">
        <v>-0.12502558571687661</v>
      </c>
      <c r="H23" s="268">
        <v>-3.9538916331897746E-2</v>
      </c>
      <c r="I23" s="250"/>
    </row>
    <row r="24" spans="1:15" ht="13.5" thickBot="1">
      <c r="A24" s="239"/>
      <c r="B24" s="2139" t="s">
        <v>271</v>
      </c>
      <c r="C24" s="2140"/>
      <c r="D24" s="269">
        <v>216469405</v>
      </c>
      <c r="E24" s="269">
        <v>207520280</v>
      </c>
      <c r="F24" s="710">
        <v>8949125</v>
      </c>
      <c r="G24" s="711">
        <v>4.3124098521840855E-2</v>
      </c>
      <c r="H24" s="270">
        <v>0.14226112740615104</v>
      </c>
      <c r="I24" s="250"/>
    </row>
    <row r="25" spans="1:15" ht="13.5" thickBot="1">
      <c r="A25" s="239"/>
      <c r="B25" s="2141" t="s">
        <v>272</v>
      </c>
      <c r="C25" s="2142"/>
      <c r="D25" s="269">
        <v>574099513</v>
      </c>
      <c r="E25" s="269">
        <v>511193186</v>
      </c>
      <c r="F25" s="710">
        <v>62906327</v>
      </c>
      <c r="G25" s="248">
        <v>0.12305783551661034</v>
      </c>
      <c r="H25" s="270">
        <v>1</v>
      </c>
      <c r="I25" s="250"/>
    </row>
    <row r="26" spans="1:15" ht="30" customHeight="1">
      <c r="A26" s="239"/>
      <c r="B26" s="2132" t="s">
        <v>273</v>
      </c>
      <c r="C26" s="2132"/>
      <c r="D26" s="2132"/>
      <c r="E26" s="2132"/>
      <c r="F26" s="2132"/>
      <c r="G26" s="2132"/>
      <c r="H26" s="2132"/>
    </row>
    <row r="27" spans="1:15">
      <c r="A27" s="239"/>
      <c r="B27" s="271"/>
      <c r="C27" s="272"/>
      <c r="D27" s="273"/>
      <c r="E27" s="273"/>
      <c r="F27" s="274"/>
      <c r="G27" s="275"/>
      <c r="H27" s="272"/>
    </row>
    <row r="28" spans="1:15">
      <c r="A28" s="239"/>
      <c r="B28" s="271"/>
      <c r="C28" s="272"/>
      <c r="D28" s="273"/>
      <c r="E28" s="273"/>
      <c r="F28" s="274"/>
      <c r="G28" s="275"/>
      <c r="H28" s="276"/>
    </row>
    <row r="29" spans="1:15">
      <c r="A29" s="239"/>
      <c r="B29" s="271"/>
      <c r="C29" s="277"/>
      <c r="D29" s="278"/>
      <c r="E29" s="279"/>
      <c r="F29" s="280"/>
      <c r="G29" s="280"/>
      <c r="H29" s="274"/>
    </row>
    <row r="30" spans="1:15">
      <c r="A30" s="281"/>
      <c r="B30" s="239"/>
      <c r="C30" s="282"/>
      <c r="D30" s="283"/>
      <c r="E30" s="283"/>
      <c r="F30" s="284"/>
      <c r="G30" s="285"/>
      <c r="H30" s="275"/>
    </row>
    <row r="31" spans="1:15">
      <c r="A31" s="281"/>
      <c r="C31" s="286"/>
      <c r="D31" s="283"/>
      <c r="E31" s="283"/>
      <c r="F31" s="687"/>
      <c r="G31" s="638"/>
      <c r="H31" s="275"/>
    </row>
    <row r="32" spans="1:15">
      <c r="A32" s="281"/>
      <c r="B32" s="287"/>
      <c r="C32" s="288"/>
      <c r="D32" s="283"/>
      <c r="E32" s="283"/>
      <c r="F32" s="284"/>
      <c r="G32" s="638"/>
      <c r="H32" s="275"/>
    </row>
    <row r="33" spans="1:9">
      <c r="A33" s="281"/>
      <c r="C33" s="286"/>
      <c r="D33" s="283"/>
      <c r="E33" s="283"/>
      <c r="F33" s="284"/>
      <c r="G33" s="285"/>
      <c r="H33" s="275"/>
    </row>
    <row r="34" spans="1:9">
      <c r="A34" s="281"/>
      <c r="C34" s="286"/>
      <c r="D34" s="283"/>
      <c r="E34" s="283"/>
      <c r="F34" s="284"/>
      <c r="G34" s="285"/>
      <c r="H34" s="275"/>
    </row>
    <row r="35" spans="1:9">
      <c r="A35" s="281"/>
      <c r="C35" s="286"/>
      <c r="D35" s="283"/>
      <c r="E35" s="283"/>
      <c r="F35" s="284"/>
      <c r="G35" s="285"/>
      <c r="H35" s="275"/>
    </row>
    <row r="36" spans="1:9">
      <c r="A36" s="281"/>
      <c r="C36" s="286"/>
      <c r="D36" s="283"/>
      <c r="E36" s="283"/>
      <c r="F36" s="284"/>
      <c r="G36" s="285"/>
      <c r="H36" s="275"/>
    </row>
    <row r="37" spans="1:9">
      <c r="A37" s="281"/>
      <c r="B37" s="289"/>
      <c r="C37" s="290"/>
      <c r="D37" s="291"/>
      <c r="E37" s="291"/>
      <c r="F37" s="292"/>
      <c r="G37" s="293"/>
      <c r="H37" s="294"/>
      <c r="I37" s="289"/>
    </row>
    <row r="38" spans="1:9" s="289" customFormat="1">
      <c r="A38" s="281"/>
      <c r="B38" s="287"/>
      <c r="C38" s="295"/>
      <c r="D38" s="283"/>
      <c r="E38" s="283"/>
      <c r="F38" s="284"/>
      <c r="G38" s="285"/>
      <c r="H38" s="275"/>
      <c r="I38" s="235"/>
    </row>
    <row r="39" spans="1:9">
      <c r="A39" s="281"/>
      <c r="B39" s="287"/>
      <c r="C39" s="295"/>
      <c r="D39" s="283"/>
      <c r="E39" s="283"/>
      <c r="F39" s="284"/>
      <c r="G39" s="285"/>
      <c r="H39" s="275"/>
    </row>
    <row r="40" spans="1:9">
      <c r="A40" s="281"/>
      <c r="B40" s="287"/>
      <c r="C40" s="295"/>
      <c r="D40" s="283"/>
      <c r="E40" s="283"/>
      <c r="F40" s="284"/>
      <c r="G40" s="285"/>
      <c r="H40" s="296"/>
    </row>
    <row r="41" spans="1:9">
      <c r="A41" s="281"/>
      <c r="B41" s="287"/>
      <c r="C41" s="295"/>
      <c r="D41" s="283"/>
      <c r="E41" s="283"/>
      <c r="F41" s="284"/>
      <c r="G41" s="285"/>
      <c r="H41" s="296"/>
    </row>
    <row r="42" spans="1:9">
      <c r="A42" s="281"/>
      <c r="B42" s="297"/>
      <c r="C42" s="298"/>
      <c r="D42" s="283"/>
      <c r="E42" s="283"/>
      <c r="F42" s="284"/>
      <c r="G42" s="285"/>
      <c r="H42" s="296"/>
    </row>
    <row r="43" spans="1:9">
      <c r="A43" s="281"/>
      <c r="B43" s="287"/>
      <c r="C43" s="282"/>
      <c r="D43" s="283"/>
      <c r="E43" s="283"/>
      <c r="F43" s="284"/>
      <c r="G43" s="285"/>
      <c r="H43" s="296"/>
    </row>
    <row r="44" spans="1:9">
      <c r="A44" s="281"/>
      <c r="B44" s="297"/>
      <c r="C44" s="298"/>
      <c r="D44" s="283"/>
      <c r="E44" s="283"/>
      <c r="F44" s="284"/>
      <c r="G44" s="285"/>
      <c r="H44" s="296"/>
    </row>
    <row r="45" spans="1:9">
      <c r="A45" s="281"/>
      <c r="B45" s="287"/>
      <c r="C45" s="295"/>
      <c r="D45" s="283"/>
      <c r="E45" s="283"/>
      <c r="F45" s="284"/>
      <c r="G45" s="285"/>
      <c r="H45" s="296"/>
    </row>
    <row r="46" spans="1:9">
      <c r="A46" s="281"/>
      <c r="B46" s="299"/>
      <c r="C46" s="300"/>
      <c r="D46" s="301"/>
      <c r="E46" s="301"/>
      <c r="F46" s="292"/>
      <c r="G46" s="293"/>
      <c r="H46" s="302"/>
      <c r="I46" s="289"/>
    </row>
    <row r="47" spans="1:9" s="289" customFormat="1">
      <c r="A47" s="281"/>
      <c r="B47" s="303"/>
      <c r="C47" s="304"/>
      <c r="D47" s="301"/>
      <c r="E47" s="301"/>
      <c r="F47" s="292"/>
      <c r="G47" s="293"/>
      <c r="H47" s="302"/>
    </row>
    <row r="48" spans="1:9" s="289" customFormat="1">
      <c r="A48" s="281"/>
      <c r="B48" s="235"/>
      <c r="F48" s="284"/>
      <c r="G48" s="285"/>
      <c r="H48" s="296"/>
      <c r="I48" s="235"/>
    </row>
    <row r="49" spans="1:8">
      <c r="A49" s="281"/>
      <c r="C49" s="286"/>
      <c r="D49" s="284"/>
      <c r="E49" s="284"/>
      <c r="F49" s="284"/>
      <c r="G49" s="285"/>
      <c r="H49" s="296"/>
    </row>
    <row r="50" spans="1:8">
      <c r="A50" s="281"/>
      <c r="C50" s="286"/>
      <c r="D50" s="284"/>
      <c r="E50" s="284"/>
      <c r="F50" s="284"/>
      <c r="G50" s="285"/>
      <c r="H50" s="305"/>
    </row>
    <row r="51" spans="1:8">
      <c r="A51" s="281"/>
      <c r="C51" s="286"/>
      <c r="D51" s="284"/>
      <c r="E51" s="284"/>
      <c r="F51" s="284"/>
      <c r="G51" s="285"/>
      <c r="H51" s="305"/>
    </row>
    <row r="52" spans="1:8">
      <c r="A52" s="281"/>
      <c r="C52" s="306"/>
      <c r="D52" s="292"/>
      <c r="E52" s="292"/>
      <c r="F52" s="292"/>
      <c r="G52" s="293"/>
      <c r="H52" s="307"/>
    </row>
    <row r="53" spans="1:8">
      <c r="A53" s="281"/>
      <c r="B53" s="308"/>
      <c r="C53" s="292"/>
      <c r="D53" s="292"/>
      <c r="E53" s="292"/>
      <c r="F53" s="292"/>
      <c r="G53" s="293"/>
    </row>
    <row r="54" spans="1:8">
      <c r="A54" s="281"/>
      <c r="D54" s="284"/>
      <c r="E54" s="284"/>
    </row>
    <row r="55" spans="1:8">
      <c r="D55" s="284"/>
      <c r="E55" s="284"/>
    </row>
    <row r="56" spans="1:8">
      <c r="D56" s="284"/>
      <c r="E56" s="284"/>
    </row>
    <row r="57" spans="1:8">
      <c r="D57" s="284"/>
      <c r="E57" s="284"/>
    </row>
  </sheetData>
  <mergeCells count="7">
    <mergeCell ref="B26:H26"/>
    <mergeCell ref="B4:H4"/>
    <mergeCell ref="B8:B14"/>
    <mergeCell ref="B15:C15"/>
    <mergeCell ref="B16:B23"/>
    <mergeCell ref="B24:C24"/>
    <mergeCell ref="B25:C25"/>
  </mergeCells>
  <pageMargins left="0.7" right="0.7" top="0.75" bottom="0.75" header="0.3" footer="0.3"/>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13</vt:i4>
      </vt:variant>
    </vt:vector>
  </HeadingPairs>
  <TitlesOfParts>
    <vt:vector size="52" baseType="lpstr">
      <vt:lpstr>Анекс 1</vt:lpstr>
      <vt:lpstr>Анекс 2</vt:lpstr>
      <vt:lpstr>Анекс 3</vt:lpstr>
      <vt:lpstr>Анекс 4</vt:lpstr>
      <vt:lpstr>Анекс 5</vt:lpstr>
      <vt:lpstr>Анекс 6</vt:lpstr>
      <vt:lpstr>Анекс 7</vt:lpstr>
      <vt:lpstr>Анекс 8</vt:lpstr>
      <vt:lpstr>Анекс 9</vt:lpstr>
      <vt:lpstr>Анекс 10</vt:lpstr>
      <vt:lpstr>Анекс 11</vt:lpstr>
      <vt:lpstr>Анекс 12</vt:lpstr>
      <vt:lpstr>Анекс 13</vt:lpstr>
      <vt:lpstr>Анекс 14</vt:lpstr>
      <vt:lpstr>Анекс 15</vt:lpstr>
      <vt:lpstr>Анекс 16</vt:lpstr>
      <vt:lpstr>Анекс 17</vt:lpstr>
      <vt:lpstr>Анекс 18</vt:lpstr>
      <vt:lpstr>Анекс 19</vt:lpstr>
      <vt:lpstr>Анекс 20</vt:lpstr>
      <vt:lpstr>Анекс 21</vt:lpstr>
      <vt:lpstr>Анекс 22</vt:lpstr>
      <vt:lpstr>Анекс 23</vt:lpstr>
      <vt:lpstr>Анекс 24</vt:lpstr>
      <vt:lpstr>Анекс 25</vt:lpstr>
      <vt:lpstr>Анекс 26</vt:lpstr>
      <vt:lpstr>Анекс 27</vt:lpstr>
      <vt:lpstr>Анекс 28</vt:lpstr>
      <vt:lpstr>Анекс 29</vt:lpstr>
      <vt:lpstr>Анекс 30</vt:lpstr>
      <vt:lpstr>Анекс 31</vt:lpstr>
      <vt:lpstr>Анекс 32</vt:lpstr>
      <vt:lpstr>Анекс 33</vt:lpstr>
      <vt:lpstr>Анекс 34</vt:lpstr>
      <vt:lpstr>Анекс 35</vt:lpstr>
      <vt:lpstr>Анекс 36</vt:lpstr>
      <vt:lpstr>Анекс 37</vt:lpstr>
      <vt:lpstr>Анекс 38</vt:lpstr>
      <vt:lpstr>Анекс 39</vt:lpstr>
      <vt:lpstr>'Анекс 1'!Print_Area</vt:lpstr>
      <vt:lpstr>'Анекс 2'!Print_Area</vt:lpstr>
      <vt:lpstr>'Анекс 23'!Print_Area</vt:lpstr>
      <vt:lpstr>'Анекс 3'!Print_Area</vt:lpstr>
      <vt:lpstr>'Анекс 39'!Print_Area</vt:lpstr>
      <vt:lpstr>'Анекс 4'!Print_Area</vt:lpstr>
      <vt:lpstr>'Анекс 5'!Print_Area</vt:lpstr>
      <vt:lpstr>'Анекс 6'!Print_Area</vt:lpstr>
      <vt:lpstr>'Анекс 7'!Print_Area</vt:lpstr>
      <vt:lpstr>'Анекс 8'!Print_Area</vt:lpstr>
      <vt:lpstr>'Анекс 9'!Print_Area</vt:lpstr>
      <vt:lpstr>'Анекс 1'!Print_Titles</vt:lpstr>
      <vt:lpstr>'Анекс 2'!Print_Titles</vt:lpstr>
    </vt:vector>
  </TitlesOfParts>
  <Company>Narodna Banka na RM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Natasa</cp:lastModifiedBy>
  <cp:lastPrinted>2020-04-24T11:48:39Z</cp:lastPrinted>
  <dcterms:created xsi:type="dcterms:W3CDTF">2015-04-01T08:28:26Z</dcterms:created>
  <dcterms:modified xsi:type="dcterms:W3CDTF">2020-04-24T11:53:47Z</dcterms:modified>
</cp:coreProperties>
</file>